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PLANTILLA 2017" sheetId="7" r:id="rId1"/>
  </sheets>
  <definedNames>
    <definedName name="_xlnm._FilterDatabase" localSheetId="0" hidden="1">'PLANTILLA 2017'!$A$1:$BV$260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7" i="7" l="1"/>
  <c r="AX17" i="7"/>
  <c r="AV17" i="7"/>
  <c r="AW17" i="7"/>
  <c r="AZ17" i="7"/>
  <c r="AR17" i="7"/>
  <c r="AP17" i="7"/>
  <c r="AO17" i="7"/>
  <c r="AN17" i="7"/>
  <c r="V17" i="7"/>
  <c r="T17" i="7"/>
  <c r="S17" i="7"/>
  <c r="R17" i="7"/>
  <c r="P17" i="7"/>
  <c r="N17" i="7"/>
  <c r="Q17" i="7"/>
  <c r="BA17" i="7"/>
  <c r="BB17" i="7"/>
  <c r="BC17" i="7"/>
  <c r="U17" i="7"/>
  <c r="AQ17" i="7"/>
  <c r="AJ17" i="7"/>
  <c r="AK17" i="7"/>
  <c r="BD17" i="7"/>
  <c r="AL17" i="7"/>
  <c r="AS17" i="7"/>
  <c r="N30" i="7"/>
  <c r="Q30" i="7"/>
  <c r="P30" i="7"/>
  <c r="R30" i="7"/>
  <c r="S30" i="7"/>
  <c r="T30" i="7"/>
  <c r="V30" i="7"/>
  <c r="AN30" i="7"/>
  <c r="AO30" i="7"/>
  <c r="AP30" i="7"/>
  <c r="AR30" i="7"/>
  <c r="AV30" i="7"/>
  <c r="AW30" i="7"/>
  <c r="BB30" i="7"/>
  <c r="AX30" i="7"/>
  <c r="AY30" i="7"/>
  <c r="AY18" i="7"/>
  <c r="AX18" i="7"/>
  <c r="AV18" i="7"/>
  <c r="AW18" i="7"/>
  <c r="AZ18" i="7"/>
  <c r="BA18" i="7"/>
  <c r="AR18" i="7"/>
  <c r="AP18" i="7"/>
  <c r="AO18" i="7"/>
  <c r="AN18" i="7"/>
  <c r="V18" i="7"/>
  <c r="T18" i="7"/>
  <c r="S18" i="7"/>
  <c r="R18" i="7"/>
  <c r="P18" i="7"/>
  <c r="N18" i="7"/>
  <c r="Q18" i="7"/>
  <c r="AZ30" i="7"/>
  <c r="BA30" i="7"/>
  <c r="BC30" i="7"/>
  <c r="BB18" i="7"/>
  <c r="BC18" i="7"/>
  <c r="AY50" i="7"/>
  <c r="AX50" i="7"/>
  <c r="AV50" i="7"/>
  <c r="AW50" i="7"/>
  <c r="AR50" i="7"/>
  <c r="AQ50" i="7"/>
  <c r="AP50" i="7"/>
  <c r="AO50" i="7"/>
  <c r="AN50" i="7"/>
  <c r="V50" i="7"/>
  <c r="T50" i="7"/>
  <c r="S50" i="7"/>
  <c r="R50" i="7"/>
  <c r="P50" i="7"/>
  <c r="N50" i="7"/>
  <c r="Q50" i="7"/>
  <c r="U30" i="7"/>
  <c r="U18" i="7"/>
  <c r="BD18" i="7"/>
  <c r="AJ50" i="7"/>
  <c r="AS50" i="7"/>
  <c r="BB50" i="7"/>
  <c r="AZ50" i="7"/>
  <c r="BA50" i="7"/>
  <c r="AK50" i="7"/>
  <c r="A276" i="7"/>
  <c r="AK30" i="7"/>
  <c r="AQ30" i="7"/>
  <c r="AJ30" i="7"/>
  <c r="BD30" i="7"/>
  <c r="AQ18" i="7"/>
  <c r="AK18" i="7"/>
  <c r="AJ18" i="7"/>
  <c r="AL50" i="7"/>
  <c r="BC50" i="7"/>
  <c r="BD50" i="7"/>
  <c r="AI272" i="7"/>
  <c r="AL264" i="7"/>
  <c r="AL263" i="7"/>
  <c r="AH272" i="7"/>
  <c r="AG272" i="7"/>
  <c r="AF272" i="7"/>
  <c r="AE272" i="7"/>
  <c r="L293" i="7"/>
  <c r="AC272" i="7"/>
  <c r="L291" i="7"/>
  <c r="AB272" i="7"/>
  <c r="L298" i="7"/>
  <c r="AA272" i="7"/>
  <c r="L297" i="7"/>
  <c r="Z272" i="7"/>
  <c r="L296" i="7"/>
  <c r="Y272" i="7"/>
  <c r="AD271" i="7"/>
  <c r="AD272" i="7"/>
  <c r="L292" i="7"/>
  <c r="X271" i="7"/>
  <c r="X272" i="7"/>
  <c r="W271" i="7"/>
  <c r="W272" i="7"/>
  <c r="O271" i="7"/>
  <c r="O272" i="7"/>
  <c r="M271" i="7"/>
  <c r="M272" i="7"/>
  <c r="L271" i="7"/>
  <c r="L272" i="7"/>
  <c r="L283" i="7"/>
  <c r="AL270" i="7"/>
  <c r="AL269" i="7"/>
  <c r="AL268" i="7"/>
  <c r="AL267" i="7"/>
  <c r="AL266" i="7"/>
  <c r="AL265" i="7"/>
  <c r="AL262" i="7"/>
  <c r="AL261" i="7"/>
  <c r="AY260" i="7"/>
  <c r="AX260" i="7"/>
  <c r="AV260" i="7"/>
  <c r="AW260" i="7"/>
  <c r="AR260" i="7"/>
  <c r="AP260" i="7"/>
  <c r="AO260" i="7"/>
  <c r="AN260" i="7"/>
  <c r="V260" i="7"/>
  <c r="T260" i="7"/>
  <c r="S260" i="7"/>
  <c r="R260" i="7"/>
  <c r="P260" i="7"/>
  <c r="N260" i="7"/>
  <c r="Q260" i="7"/>
  <c r="AY259" i="7"/>
  <c r="AX259" i="7"/>
  <c r="AV259" i="7"/>
  <c r="AW259" i="7"/>
  <c r="BB259" i="7"/>
  <c r="AR259" i="7"/>
  <c r="AP259" i="7"/>
  <c r="AO259" i="7"/>
  <c r="AN259" i="7"/>
  <c r="V259" i="7"/>
  <c r="T259" i="7"/>
  <c r="S259" i="7"/>
  <c r="R259" i="7"/>
  <c r="P259" i="7"/>
  <c r="N259" i="7"/>
  <c r="AY255" i="7"/>
  <c r="AX255" i="7"/>
  <c r="AV255" i="7"/>
  <c r="AW255" i="7"/>
  <c r="AR255" i="7"/>
  <c r="AP255" i="7"/>
  <c r="AO255" i="7"/>
  <c r="AN255" i="7"/>
  <c r="V255" i="7"/>
  <c r="T255" i="7"/>
  <c r="S255" i="7"/>
  <c r="R255" i="7"/>
  <c r="P255" i="7"/>
  <c r="N255" i="7"/>
  <c r="Q255" i="7"/>
  <c r="AY258" i="7"/>
  <c r="AX258" i="7"/>
  <c r="AV258" i="7"/>
  <c r="AW258" i="7"/>
  <c r="AR258" i="7"/>
  <c r="AP258" i="7"/>
  <c r="AO258" i="7"/>
  <c r="AN258" i="7"/>
  <c r="V258" i="7"/>
  <c r="T258" i="7"/>
  <c r="S258" i="7"/>
  <c r="R258" i="7"/>
  <c r="P258" i="7"/>
  <c r="N258" i="7"/>
  <c r="AY254" i="7"/>
  <c r="AX254" i="7"/>
  <c r="AV254" i="7"/>
  <c r="AW254" i="7"/>
  <c r="AR254" i="7"/>
  <c r="AP254" i="7"/>
  <c r="AO254" i="7"/>
  <c r="AN254" i="7"/>
  <c r="V254" i="7"/>
  <c r="T254" i="7"/>
  <c r="S254" i="7"/>
  <c r="R254" i="7"/>
  <c r="P254" i="7"/>
  <c r="N254" i="7"/>
  <c r="Q254" i="7"/>
  <c r="AY257" i="7"/>
  <c r="AX257" i="7"/>
  <c r="AV257" i="7"/>
  <c r="AW257" i="7"/>
  <c r="AR257" i="7"/>
  <c r="AP257" i="7"/>
  <c r="AO257" i="7"/>
  <c r="AN257" i="7"/>
  <c r="V257" i="7"/>
  <c r="T257" i="7"/>
  <c r="S257" i="7"/>
  <c r="R257" i="7"/>
  <c r="P257" i="7"/>
  <c r="N257" i="7"/>
  <c r="AY253" i="7"/>
  <c r="AX253" i="7"/>
  <c r="AV253" i="7"/>
  <c r="AW253" i="7"/>
  <c r="AR253" i="7"/>
  <c r="AP253" i="7"/>
  <c r="AO253" i="7"/>
  <c r="AN253" i="7"/>
  <c r="V253" i="7"/>
  <c r="T253" i="7"/>
  <c r="S253" i="7"/>
  <c r="R253" i="7"/>
  <c r="P253" i="7"/>
  <c r="N253" i="7"/>
  <c r="Q253" i="7"/>
  <c r="AY252" i="7"/>
  <c r="AX252" i="7"/>
  <c r="AV252" i="7"/>
  <c r="AW252" i="7"/>
  <c r="AR252" i="7"/>
  <c r="AP252" i="7"/>
  <c r="AO252" i="7"/>
  <c r="AN252" i="7"/>
  <c r="V252" i="7"/>
  <c r="T252" i="7"/>
  <c r="S252" i="7"/>
  <c r="R252" i="7"/>
  <c r="P252" i="7"/>
  <c r="N252" i="7"/>
  <c r="AY251" i="7"/>
  <c r="AX251" i="7"/>
  <c r="AV251" i="7"/>
  <c r="AW251" i="7"/>
  <c r="AR251" i="7"/>
  <c r="AP251" i="7"/>
  <c r="AO251" i="7"/>
  <c r="AN251" i="7"/>
  <c r="V251" i="7"/>
  <c r="T251" i="7"/>
  <c r="S251" i="7"/>
  <c r="R251" i="7"/>
  <c r="P251" i="7"/>
  <c r="N251" i="7"/>
  <c r="Q251" i="7"/>
  <c r="AY250" i="7"/>
  <c r="AX250" i="7"/>
  <c r="AV250" i="7"/>
  <c r="AW250" i="7"/>
  <c r="AR250" i="7"/>
  <c r="AP250" i="7"/>
  <c r="AO250" i="7"/>
  <c r="AN250" i="7"/>
  <c r="V250" i="7"/>
  <c r="T250" i="7"/>
  <c r="S250" i="7"/>
  <c r="R250" i="7"/>
  <c r="P250" i="7"/>
  <c r="N250" i="7"/>
  <c r="AY249" i="7"/>
  <c r="AX249" i="7"/>
  <c r="AV249" i="7"/>
  <c r="AW249" i="7"/>
  <c r="AR249" i="7"/>
  <c r="AP249" i="7"/>
  <c r="AO249" i="7"/>
  <c r="AN249" i="7"/>
  <c r="V249" i="7"/>
  <c r="T249" i="7"/>
  <c r="S249" i="7"/>
  <c r="R249" i="7"/>
  <c r="P249" i="7"/>
  <c r="N249" i="7"/>
  <c r="Q249" i="7"/>
  <c r="AY248" i="7"/>
  <c r="AX248" i="7"/>
  <c r="AV248" i="7"/>
  <c r="AW248" i="7"/>
  <c r="AR248" i="7"/>
  <c r="AP248" i="7"/>
  <c r="AO248" i="7"/>
  <c r="AN248" i="7"/>
  <c r="V248" i="7"/>
  <c r="T248" i="7"/>
  <c r="S248" i="7"/>
  <c r="R248" i="7"/>
  <c r="P248" i="7"/>
  <c r="N248" i="7"/>
  <c r="AY247" i="7"/>
  <c r="AX247" i="7"/>
  <c r="AV247" i="7"/>
  <c r="AW247" i="7"/>
  <c r="AR247" i="7"/>
  <c r="AP247" i="7"/>
  <c r="AO247" i="7"/>
  <c r="AN247" i="7"/>
  <c r="V247" i="7"/>
  <c r="T247" i="7"/>
  <c r="S247" i="7"/>
  <c r="R247" i="7"/>
  <c r="P247" i="7"/>
  <c r="N247" i="7"/>
  <c r="Q247" i="7"/>
  <c r="AY246" i="7"/>
  <c r="AX246" i="7"/>
  <c r="AV246" i="7"/>
  <c r="AW246" i="7"/>
  <c r="AZ246" i="7"/>
  <c r="AR246" i="7"/>
  <c r="AP246" i="7"/>
  <c r="AO246" i="7"/>
  <c r="AN246" i="7"/>
  <c r="V246" i="7"/>
  <c r="T246" i="7"/>
  <c r="S246" i="7"/>
  <c r="R246" i="7"/>
  <c r="P246" i="7"/>
  <c r="N246" i="7"/>
  <c r="Q246" i="7"/>
  <c r="AY256" i="7"/>
  <c r="AX256" i="7"/>
  <c r="AV256" i="7"/>
  <c r="AW256" i="7"/>
  <c r="AR256" i="7"/>
  <c r="AP256" i="7"/>
  <c r="AO256" i="7"/>
  <c r="AN256" i="7"/>
  <c r="V256" i="7"/>
  <c r="T256" i="7"/>
  <c r="S256" i="7"/>
  <c r="R256" i="7"/>
  <c r="P256" i="7"/>
  <c r="N256" i="7"/>
  <c r="Q256" i="7"/>
  <c r="AY245" i="7"/>
  <c r="AX245" i="7"/>
  <c r="AV245" i="7"/>
  <c r="AW245" i="7"/>
  <c r="BB245" i="7"/>
  <c r="AR245" i="7"/>
  <c r="AP245" i="7"/>
  <c r="AO245" i="7"/>
  <c r="AN245" i="7"/>
  <c r="V245" i="7"/>
  <c r="T245" i="7"/>
  <c r="S245" i="7"/>
  <c r="R245" i="7"/>
  <c r="P245" i="7"/>
  <c r="N245" i="7"/>
  <c r="Q245" i="7"/>
  <c r="AY244" i="7"/>
  <c r="AX244" i="7"/>
  <c r="AV244" i="7"/>
  <c r="AW244" i="7"/>
  <c r="AZ244" i="7"/>
  <c r="AR244" i="7"/>
  <c r="AP244" i="7"/>
  <c r="AO244" i="7"/>
  <c r="AN244" i="7"/>
  <c r="V244" i="7"/>
  <c r="T244" i="7"/>
  <c r="S244" i="7"/>
  <c r="R244" i="7"/>
  <c r="P244" i="7"/>
  <c r="N244" i="7"/>
  <c r="Q244" i="7"/>
  <c r="AY243" i="7"/>
  <c r="AX243" i="7"/>
  <c r="AV243" i="7"/>
  <c r="AW243" i="7"/>
  <c r="BB243" i="7"/>
  <c r="AR243" i="7"/>
  <c r="AP243" i="7"/>
  <c r="AO243" i="7"/>
  <c r="AN243" i="7"/>
  <c r="V243" i="7"/>
  <c r="T243" i="7"/>
  <c r="S243" i="7"/>
  <c r="R243" i="7"/>
  <c r="P243" i="7"/>
  <c r="N243" i="7"/>
  <c r="Q243" i="7"/>
  <c r="AY242" i="7"/>
  <c r="AX242" i="7"/>
  <c r="AV242" i="7"/>
  <c r="AW242" i="7"/>
  <c r="AR242" i="7"/>
  <c r="AP242" i="7"/>
  <c r="AO242" i="7"/>
  <c r="AN242" i="7"/>
  <c r="V242" i="7"/>
  <c r="T242" i="7"/>
  <c r="S242" i="7"/>
  <c r="R242" i="7"/>
  <c r="P242" i="7"/>
  <c r="N242" i="7"/>
  <c r="Q242" i="7"/>
  <c r="AY241" i="7"/>
  <c r="AX241" i="7"/>
  <c r="AV241" i="7"/>
  <c r="AW241" i="7"/>
  <c r="AR241" i="7"/>
  <c r="AP241" i="7"/>
  <c r="AO241" i="7"/>
  <c r="AN241" i="7"/>
  <c r="V241" i="7"/>
  <c r="T241" i="7"/>
  <c r="S241" i="7"/>
  <c r="R241" i="7"/>
  <c r="P241" i="7"/>
  <c r="N241" i="7"/>
  <c r="AY240" i="7"/>
  <c r="AX240" i="7"/>
  <c r="AV240" i="7"/>
  <c r="AW240" i="7"/>
  <c r="AR240" i="7"/>
  <c r="AP240" i="7"/>
  <c r="AO240" i="7"/>
  <c r="AN240" i="7"/>
  <c r="V240" i="7"/>
  <c r="T240" i="7"/>
  <c r="S240" i="7"/>
  <c r="R240" i="7"/>
  <c r="P240" i="7"/>
  <c r="N240" i="7"/>
  <c r="Q240" i="7"/>
  <c r="AY239" i="7"/>
  <c r="AX239" i="7"/>
  <c r="AV239" i="7"/>
  <c r="AW239" i="7"/>
  <c r="BB239" i="7"/>
  <c r="AR239" i="7"/>
  <c r="AP239" i="7"/>
  <c r="AO239" i="7"/>
  <c r="AN239" i="7"/>
  <c r="V239" i="7"/>
  <c r="T239" i="7"/>
  <c r="S239" i="7"/>
  <c r="R239" i="7"/>
  <c r="P239" i="7"/>
  <c r="N239" i="7"/>
  <c r="Q239" i="7"/>
  <c r="AY238" i="7"/>
  <c r="AX238" i="7"/>
  <c r="AV238" i="7"/>
  <c r="AW238" i="7"/>
  <c r="AZ238" i="7"/>
  <c r="AR238" i="7"/>
  <c r="AP238" i="7"/>
  <c r="AO238" i="7"/>
  <c r="AN238" i="7"/>
  <c r="V238" i="7"/>
  <c r="T238" i="7"/>
  <c r="S238" i="7"/>
  <c r="R238" i="7"/>
  <c r="P238" i="7"/>
  <c r="N238" i="7"/>
  <c r="Q238" i="7"/>
  <c r="AY237" i="7"/>
  <c r="AX237" i="7"/>
  <c r="AV237" i="7"/>
  <c r="AW237" i="7"/>
  <c r="BB237" i="7"/>
  <c r="AR237" i="7"/>
  <c r="AP237" i="7"/>
  <c r="AO237" i="7"/>
  <c r="AN237" i="7"/>
  <c r="V237" i="7"/>
  <c r="T237" i="7"/>
  <c r="S237" i="7"/>
  <c r="R237" i="7"/>
  <c r="P237" i="7"/>
  <c r="N237" i="7"/>
  <c r="Q237" i="7"/>
  <c r="AY236" i="7"/>
  <c r="AX236" i="7"/>
  <c r="AV236" i="7"/>
  <c r="AW236" i="7"/>
  <c r="AZ236" i="7"/>
  <c r="AR236" i="7"/>
  <c r="AP236" i="7"/>
  <c r="AO236" i="7"/>
  <c r="AN236" i="7"/>
  <c r="V236" i="7"/>
  <c r="T236" i="7"/>
  <c r="S236" i="7"/>
  <c r="R236" i="7"/>
  <c r="P236" i="7"/>
  <c r="N236" i="7"/>
  <c r="Q236" i="7"/>
  <c r="AY235" i="7"/>
  <c r="AX235" i="7"/>
  <c r="AV235" i="7"/>
  <c r="AW235" i="7"/>
  <c r="BB235" i="7"/>
  <c r="AR235" i="7"/>
  <c r="AP235" i="7"/>
  <c r="AO235" i="7"/>
  <c r="AN235" i="7"/>
  <c r="V235" i="7"/>
  <c r="T235" i="7"/>
  <c r="S235" i="7"/>
  <c r="R235" i="7"/>
  <c r="P235" i="7"/>
  <c r="N235" i="7"/>
  <c r="Q235" i="7"/>
  <c r="AY234" i="7"/>
  <c r="AX234" i="7"/>
  <c r="AV234" i="7"/>
  <c r="AW234" i="7"/>
  <c r="AR234" i="7"/>
  <c r="AP234" i="7"/>
  <c r="AO234" i="7"/>
  <c r="AN234" i="7"/>
  <c r="V234" i="7"/>
  <c r="T234" i="7"/>
  <c r="S234" i="7"/>
  <c r="R234" i="7"/>
  <c r="P234" i="7"/>
  <c r="N234" i="7"/>
  <c r="Q234" i="7"/>
  <c r="AY233" i="7"/>
  <c r="AX233" i="7"/>
  <c r="AV233" i="7"/>
  <c r="AW233" i="7"/>
  <c r="AR233" i="7"/>
  <c r="AP233" i="7"/>
  <c r="AO233" i="7"/>
  <c r="AN233" i="7"/>
  <c r="V233" i="7"/>
  <c r="T233" i="7"/>
  <c r="S233" i="7"/>
  <c r="R233" i="7"/>
  <c r="P233" i="7"/>
  <c r="N233" i="7"/>
  <c r="AY232" i="7"/>
  <c r="AX232" i="7"/>
  <c r="AV232" i="7"/>
  <c r="AW232" i="7"/>
  <c r="AR232" i="7"/>
  <c r="AP232" i="7"/>
  <c r="AO232" i="7"/>
  <c r="AN232" i="7"/>
  <c r="V232" i="7"/>
  <c r="T232" i="7"/>
  <c r="S232" i="7"/>
  <c r="R232" i="7"/>
  <c r="P232" i="7"/>
  <c r="N232" i="7"/>
  <c r="AY231" i="7"/>
  <c r="AX231" i="7"/>
  <c r="AV231" i="7"/>
  <c r="AW231" i="7"/>
  <c r="BB231" i="7"/>
  <c r="AR231" i="7"/>
  <c r="AP231" i="7"/>
  <c r="AO231" i="7"/>
  <c r="AN231" i="7"/>
  <c r="V231" i="7"/>
  <c r="T231" i="7"/>
  <c r="S231" i="7"/>
  <c r="R231" i="7"/>
  <c r="P231" i="7"/>
  <c r="N231" i="7"/>
  <c r="Q231" i="7"/>
  <c r="AY230" i="7"/>
  <c r="AX230" i="7"/>
  <c r="AV230" i="7"/>
  <c r="AW230" i="7"/>
  <c r="AZ230" i="7"/>
  <c r="AR230" i="7"/>
  <c r="AP230" i="7"/>
  <c r="AO230" i="7"/>
  <c r="AN230" i="7"/>
  <c r="V230" i="7"/>
  <c r="T230" i="7"/>
  <c r="S230" i="7"/>
  <c r="R230" i="7"/>
  <c r="P230" i="7"/>
  <c r="N230" i="7"/>
  <c r="Q230" i="7"/>
  <c r="AY229" i="7"/>
  <c r="AX229" i="7"/>
  <c r="AV229" i="7"/>
  <c r="AW229" i="7"/>
  <c r="AR229" i="7"/>
  <c r="AP229" i="7"/>
  <c r="AO229" i="7"/>
  <c r="AN229" i="7"/>
  <c r="V229" i="7"/>
  <c r="T229" i="7"/>
  <c r="S229" i="7"/>
  <c r="R229" i="7"/>
  <c r="P229" i="7"/>
  <c r="N229" i="7"/>
  <c r="Q229" i="7"/>
  <c r="AY228" i="7"/>
  <c r="AX228" i="7"/>
  <c r="AV228" i="7"/>
  <c r="AW228" i="7"/>
  <c r="AZ228" i="7"/>
  <c r="AR228" i="7"/>
  <c r="AP228" i="7"/>
  <c r="AO228" i="7"/>
  <c r="AN228" i="7"/>
  <c r="V228" i="7"/>
  <c r="T228" i="7"/>
  <c r="S228" i="7"/>
  <c r="R228" i="7"/>
  <c r="P228" i="7"/>
  <c r="N228" i="7"/>
  <c r="Q228" i="7"/>
  <c r="AY224" i="7"/>
  <c r="AX224" i="7"/>
  <c r="AV224" i="7"/>
  <c r="AW224" i="7"/>
  <c r="AR224" i="7"/>
  <c r="AP224" i="7"/>
  <c r="AO224" i="7"/>
  <c r="AN224" i="7"/>
  <c r="V224" i="7"/>
  <c r="T224" i="7"/>
  <c r="S224" i="7"/>
  <c r="R224" i="7"/>
  <c r="P224" i="7"/>
  <c r="N224" i="7"/>
  <c r="Q224" i="7"/>
  <c r="AY225" i="7"/>
  <c r="AX225" i="7"/>
  <c r="AV225" i="7"/>
  <c r="AW225" i="7"/>
  <c r="AZ225" i="7"/>
  <c r="AR225" i="7"/>
  <c r="AP225" i="7"/>
  <c r="AO225" i="7"/>
  <c r="AN225" i="7"/>
  <c r="V225" i="7"/>
  <c r="T225" i="7"/>
  <c r="S225" i="7"/>
  <c r="R225" i="7"/>
  <c r="P225" i="7"/>
  <c r="N225" i="7"/>
  <c r="Q225" i="7"/>
  <c r="AY223" i="7"/>
  <c r="AX223" i="7"/>
  <c r="AV223" i="7"/>
  <c r="AW223" i="7"/>
  <c r="AR223" i="7"/>
  <c r="AP223" i="7"/>
  <c r="AO223" i="7"/>
  <c r="AN223" i="7"/>
  <c r="V223" i="7"/>
  <c r="T223" i="7"/>
  <c r="S223" i="7"/>
  <c r="R223" i="7"/>
  <c r="P223" i="7"/>
  <c r="N223" i="7"/>
  <c r="AY222" i="7"/>
  <c r="AX222" i="7"/>
  <c r="AV222" i="7"/>
  <c r="AW222" i="7"/>
  <c r="AR222" i="7"/>
  <c r="AP222" i="7"/>
  <c r="AO222" i="7"/>
  <c r="AN222" i="7"/>
  <c r="V222" i="7"/>
  <c r="T222" i="7"/>
  <c r="S222" i="7"/>
  <c r="R222" i="7"/>
  <c r="P222" i="7"/>
  <c r="N222" i="7"/>
  <c r="Q222" i="7"/>
  <c r="AY221" i="7"/>
  <c r="AX221" i="7"/>
  <c r="AV221" i="7"/>
  <c r="AW221" i="7"/>
  <c r="AR221" i="7"/>
  <c r="AP221" i="7"/>
  <c r="AO221" i="7"/>
  <c r="AN221" i="7"/>
  <c r="V221" i="7"/>
  <c r="T221" i="7"/>
  <c r="S221" i="7"/>
  <c r="R221" i="7"/>
  <c r="P221" i="7"/>
  <c r="N221" i="7"/>
  <c r="AY220" i="7"/>
  <c r="AX220" i="7"/>
  <c r="AV220" i="7"/>
  <c r="AW220" i="7"/>
  <c r="AR220" i="7"/>
  <c r="AP220" i="7"/>
  <c r="AO220" i="7"/>
  <c r="AN220" i="7"/>
  <c r="V220" i="7"/>
  <c r="T220" i="7"/>
  <c r="S220" i="7"/>
  <c r="R220" i="7"/>
  <c r="P220" i="7"/>
  <c r="N220" i="7"/>
  <c r="Q220" i="7"/>
  <c r="AY219" i="7"/>
  <c r="AX219" i="7"/>
  <c r="AV219" i="7"/>
  <c r="AW219" i="7"/>
  <c r="AR219" i="7"/>
  <c r="AP219" i="7"/>
  <c r="AO219" i="7"/>
  <c r="AN219" i="7"/>
  <c r="V219" i="7"/>
  <c r="T219" i="7"/>
  <c r="S219" i="7"/>
  <c r="R219" i="7"/>
  <c r="P219" i="7"/>
  <c r="N219" i="7"/>
  <c r="AY218" i="7"/>
  <c r="AX218" i="7"/>
  <c r="AV218" i="7"/>
  <c r="AW218" i="7"/>
  <c r="AR218" i="7"/>
  <c r="AP218" i="7"/>
  <c r="AO218" i="7"/>
  <c r="AN218" i="7"/>
  <c r="V218" i="7"/>
  <c r="T218" i="7"/>
  <c r="S218" i="7"/>
  <c r="R218" i="7"/>
  <c r="P218" i="7"/>
  <c r="N218" i="7"/>
  <c r="Q218" i="7"/>
  <c r="AY217" i="7"/>
  <c r="AX217" i="7"/>
  <c r="AV217" i="7"/>
  <c r="AW217" i="7"/>
  <c r="AR217" i="7"/>
  <c r="AP217" i="7"/>
  <c r="AO217" i="7"/>
  <c r="AN217" i="7"/>
  <c r="V217" i="7"/>
  <c r="T217" i="7"/>
  <c r="S217" i="7"/>
  <c r="R217" i="7"/>
  <c r="P217" i="7"/>
  <c r="N217" i="7"/>
  <c r="AY216" i="7"/>
  <c r="AX216" i="7"/>
  <c r="AV216" i="7"/>
  <c r="AW216" i="7"/>
  <c r="AR216" i="7"/>
  <c r="AP216" i="7"/>
  <c r="AO216" i="7"/>
  <c r="AN216" i="7"/>
  <c r="V216" i="7"/>
  <c r="T216" i="7"/>
  <c r="S216" i="7"/>
  <c r="R216" i="7"/>
  <c r="P216" i="7"/>
  <c r="N216" i="7"/>
  <c r="Q216" i="7"/>
  <c r="AY215" i="7"/>
  <c r="AX215" i="7"/>
  <c r="AV215" i="7"/>
  <c r="AW215" i="7"/>
  <c r="AR215" i="7"/>
  <c r="AP215" i="7"/>
  <c r="AO215" i="7"/>
  <c r="AN215" i="7"/>
  <c r="V215" i="7"/>
  <c r="T215" i="7"/>
  <c r="S215" i="7"/>
  <c r="R215" i="7"/>
  <c r="P215" i="7"/>
  <c r="N215" i="7"/>
  <c r="AY214" i="7"/>
  <c r="AX214" i="7"/>
  <c r="AV214" i="7"/>
  <c r="AW214" i="7"/>
  <c r="AR214" i="7"/>
  <c r="AP214" i="7"/>
  <c r="AO214" i="7"/>
  <c r="AN214" i="7"/>
  <c r="V214" i="7"/>
  <c r="T214" i="7"/>
  <c r="S214" i="7"/>
  <c r="R214" i="7"/>
  <c r="P214" i="7"/>
  <c r="N214" i="7"/>
  <c r="Q214" i="7"/>
  <c r="AY213" i="7"/>
  <c r="AX213" i="7"/>
  <c r="AV213" i="7"/>
  <c r="AW213" i="7"/>
  <c r="AR213" i="7"/>
  <c r="AP213" i="7"/>
  <c r="AO213" i="7"/>
  <c r="AN213" i="7"/>
  <c r="V213" i="7"/>
  <c r="T213" i="7"/>
  <c r="S213" i="7"/>
  <c r="R213" i="7"/>
  <c r="P213" i="7"/>
  <c r="N213" i="7"/>
  <c r="AY212" i="7"/>
  <c r="AX212" i="7"/>
  <c r="AV212" i="7"/>
  <c r="AW212" i="7"/>
  <c r="AR212" i="7"/>
  <c r="AP212" i="7"/>
  <c r="AO212" i="7"/>
  <c r="AN212" i="7"/>
  <c r="V212" i="7"/>
  <c r="T212" i="7"/>
  <c r="S212" i="7"/>
  <c r="R212" i="7"/>
  <c r="P212" i="7"/>
  <c r="N212" i="7"/>
  <c r="Q212" i="7"/>
  <c r="AY211" i="7"/>
  <c r="AX211" i="7"/>
  <c r="AV211" i="7"/>
  <c r="AW211" i="7"/>
  <c r="AR211" i="7"/>
  <c r="AP211" i="7"/>
  <c r="AO211" i="7"/>
  <c r="AN211" i="7"/>
  <c r="V211" i="7"/>
  <c r="T211" i="7"/>
  <c r="S211" i="7"/>
  <c r="R211" i="7"/>
  <c r="P211" i="7"/>
  <c r="N211" i="7"/>
  <c r="AY210" i="7"/>
  <c r="AX210" i="7"/>
  <c r="AV210" i="7"/>
  <c r="AW210" i="7"/>
  <c r="AR210" i="7"/>
  <c r="AP210" i="7"/>
  <c r="AO210" i="7"/>
  <c r="AN210" i="7"/>
  <c r="V210" i="7"/>
  <c r="T210" i="7"/>
  <c r="S210" i="7"/>
  <c r="R210" i="7"/>
  <c r="P210" i="7"/>
  <c r="N210" i="7"/>
  <c r="Q210" i="7"/>
  <c r="AY209" i="7"/>
  <c r="AX209" i="7"/>
  <c r="AV209" i="7"/>
  <c r="AW209" i="7"/>
  <c r="AR209" i="7"/>
  <c r="AP209" i="7"/>
  <c r="AO209" i="7"/>
  <c r="AN209" i="7"/>
  <c r="V209" i="7"/>
  <c r="T209" i="7"/>
  <c r="S209" i="7"/>
  <c r="R209" i="7"/>
  <c r="P209" i="7"/>
  <c r="N209" i="7"/>
  <c r="AY208" i="7"/>
  <c r="AX208" i="7"/>
  <c r="AV208" i="7"/>
  <c r="AW208" i="7"/>
  <c r="AR208" i="7"/>
  <c r="AP208" i="7"/>
  <c r="AO208" i="7"/>
  <c r="AN208" i="7"/>
  <c r="V208" i="7"/>
  <c r="T208" i="7"/>
  <c r="S208" i="7"/>
  <c r="R208" i="7"/>
  <c r="P208" i="7"/>
  <c r="N208" i="7"/>
  <c r="Q208" i="7"/>
  <c r="AY205" i="7"/>
  <c r="AX205" i="7"/>
  <c r="AV205" i="7"/>
  <c r="AW205" i="7"/>
  <c r="AR205" i="7"/>
  <c r="AQ205" i="7"/>
  <c r="AP205" i="7"/>
  <c r="AO205" i="7"/>
  <c r="AN205" i="7"/>
  <c r="V205" i="7"/>
  <c r="T205" i="7"/>
  <c r="S205" i="7"/>
  <c r="R205" i="7"/>
  <c r="P205" i="7"/>
  <c r="N205" i="7"/>
  <c r="Q205" i="7"/>
  <c r="AY204" i="7"/>
  <c r="AX204" i="7"/>
  <c r="AV204" i="7"/>
  <c r="AW204" i="7"/>
  <c r="BB204" i="7"/>
  <c r="AR204" i="7"/>
  <c r="AP204" i="7"/>
  <c r="AO204" i="7"/>
  <c r="AN204" i="7"/>
  <c r="V204" i="7"/>
  <c r="T204" i="7"/>
  <c r="S204" i="7"/>
  <c r="R204" i="7"/>
  <c r="P204" i="7"/>
  <c r="N204" i="7"/>
  <c r="Q204" i="7"/>
  <c r="AY203" i="7"/>
  <c r="AX203" i="7"/>
  <c r="AV203" i="7"/>
  <c r="AW203" i="7"/>
  <c r="AR203" i="7"/>
  <c r="AP203" i="7"/>
  <c r="AO203" i="7"/>
  <c r="AN203" i="7"/>
  <c r="V203" i="7"/>
  <c r="T203" i="7"/>
  <c r="S203" i="7"/>
  <c r="R203" i="7"/>
  <c r="P203" i="7"/>
  <c r="N203" i="7"/>
  <c r="Q203" i="7"/>
  <c r="AY202" i="7"/>
  <c r="AX202" i="7"/>
  <c r="AV202" i="7"/>
  <c r="AW202" i="7"/>
  <c r="BB202" i="7"/>
  <c r="AR202" i="7"/>
  <c r="AP202" i="7"/>
  <c r="AO202" i="7"/>
  <c r="AN202" i="7"/>
  <c r="V202" i="7"/>
  <c r="T202" i="7"/>
  <c r="S202" i="7"/>
  <c r="R202" i="7"/>
  <c r="P202" i="7"/>
  <c r="N202" i="7"/>
  <c r="Q202" i="7"/>
  <c r="AY201" i="7"/>
  <c r="AX201" i="7"/>
  <c r="AV201" i="7"/>
  <c r="AW201" i="7"/>
  <c r="AR201" i="7"/>
  <c r="AP201" i="7"/>
  <c r="AO201" i="7"/>
  <c r="AN201" i="7"/>
  <c r="V201" i="7"/>
  <c r="T201" i="7"/>
  <c r="S201" i="7"/>
  <c r="R201" i="7"/>
  <c r="P201" i="7"/>
  <c r="N201" i="7"/>
  <c r="AY200" i="7"/>
  <c r="AX200" i="7"/>
  <c r="AV200" i="7"/>
  <c r="AW200" i="7"/>
  <c r="AR200" i="7"/>
  <c r="AP200" i="7"/>
  <c r="AO200" i="7"/>
  <c r="AN200" i="7"/>
  <c r="V200" i="7"/>
  <c r="T200" i="7"/>
  <c r="S200" i="7"/>
  <c r="R200" i="7"/>
  <c r="P200" i="7"/>
  <c r="N200" i="7"/>
  <c r="Q200" i="7"/>
  <c r="AY199" i="7"/>
  <c r="AX199" i="7"/>
  <c r="AV199" i="7"/>
  <c r="AW199" i="7"/>
  <c r="AZ199" i="7"/>
  <c r="AR199" i="7"/>
  <c r="AP199" i="7"/>
  <c r="AO199" i="7"/>
  <c r="AN199" i="7"/>
  <c r="V199" i="7"/>
  <c r="T199" i="7"/>
  <c r="S199" i="7"/>
  <c r="R199" i="7"/>
  <c r="P199" i="7"/>
  <c r="N199" i="7"/>
  <c r="AY198" i="7"/>
  <c r="AX198" i="7"/>
  <c r="AV198" i="7"/>
  <c r="AW198" i="7"/>
  <c r="AR198" i="7"/>
  <c r="AP198" i="7"/>
  <c r="AO198" i="7"/>
  <c r="AN198" i="7"/>
  <c r="V198" i="7"/>
  <c r="T198" i="7"/>
  <c r="S198" i="7"/>
  <c r="R198" i="7"/>
  <c r="P198" i="7"/>
  <c r="N198" i="7"/>
  <c r="Q198" i="7"/>
  <c r="AY197" i="7"/>
  <c r="AX197" i="7"/>
  <c r="AV197" i="7"/>
  <c r="AW197" i="7"/>
  <c r="AR197" i="7"/>
  <c r="AP197" i="7"/>
  <c r="AO197" i="7"/>
  <c r="AN197" i="7"/>
  <c r="V197" i="7"/>
  <c r="T197" i="7"/>
  <c r="S197" i="7"/>
  <c r="R197" i="7"/>
  <c r="P197" i="7"/>
  <c r="N197" i="7"/>
  <c r="AY196" i="7"/>
  <c r="AX196" i="7"/>
  <c r="AV196" i="7"/>
  <c r="AW196" i="7"/>
  <c r="AR196" i="7"/>
  <c r="AP196" i="7"/>
  <c r="AO196" i="7"/>
  <c r="AN196" i="7"/>
  <c r="V196" i="7"/>
  <c r="T196" i="7"/>
  <c r="S196" i="7"/>
  <c r="R196" i="7"/>
  <c r="P196" i="7"/>
  <c r="N196" i="7"/>
  <c r="Q196" i="7"/>
  <c r="AY195" i="7"/>
  <c r="AX195" i="7"/>
  <c r="AV195" i="7"/>
  <c r="AW195" i="7"/>
  <c r="AZ195" i="7"/>
  <c r="AR195" i="7"/>
  <c r="AP195" i="7"/>
  <c r="AO195" i="7"/>
  <c r="AN195" i="7"/>
  <c r="V195" i="7"/>
  <c r="T195" i="7"/>
  <c r="S195" i="7"/>
  <c r="R195" i="7"/>
  <c r="P195" i="7"/>
  <c r="N195" i="7"/>
  <c r="AY194" i="7"/>
  <c r="AX194" i="7"/>
  <c r="AV194" i="7"/>
  <c r="AW194" i="7"/>
  <c r="AR194" i="7"/>
  <c r="AP194" i="7"/>
  <c r="AO194" i="7"/>
  <c r="AN194" i="7"/>
  <c r="V194" i="7"/>
  <c r="T194" i="7"/>
  <c r="S194" i="7"/>
  <c r="R194" i="7"/>
  <c r="P194" i="7"/>
  <c r="N194" i="7"/>
  <c r="Q194" i="7"/>
  <c r="AY193" i="7"/>
  <c r="AX193" i="7"/>
  <c r="AV193" i="7"/>
  <c r="AW193" i="7"/>
  <c r="AR193" i="7"/>
  <c r="AP193" i="7"/>
  <c r="AO193" i="7"/>
  <c r="AN193" i="7"/>
  <c r="V193" i="7"/>
  <c r="T193" i="7"/>
  <c r="S193" i="7"/>
  <c r="R193" i="7"/>
  <c r="P193" i="7"/>
  <c r="N193" i="7"/>
  <c r="AY192" i="7"/>
  <c r="AX192" i="7"/>
  <c r="AV192" i="7"/>
  <c r="AW192" i="7"/>
  <c r="AR192" i="7"/>
  <c r="AP192" i="7"/>
  <c r="AO192" i="7"/>
  <c r="AN192" i="7"/>
  <c r="V192" i="7"/>
  <c r="T192" i="7"/>
  <c r="S192" i="7"/>
  <c r="R192" i="7"/>
  <c r="P192" i="7"/>
  <c r="N192" i="7"/>
  <c r="Q192" i="7"/>
  <c r="AY191" i="7"/>
  <c r="AX191" i="7"/>
  <c r="AV191" i="7"/>
  <c r="AW191" i="7"/>
  <c r="AZ191" i="7"/>
  <c r="AR191" i="7"/>
  <c r="AP191" i="7"/>
  <c r="AO191" i="7"/>
  <c r="AN191" i="7"/>
  <c r="V191" i="7"/>
  <c r="T191" i="7"/>
  <c r="S191" i="7"/>
  <c r="R191" i="7"/>
  <c r="P191" i="7"/>
  <c r="N191" i="7"/>
  <c r="AY190" i="7"/>
  <c r="AX190" i="7"/>
  <c r="AV190" i="7"/>
  <c r="AW190" i="7"/>
  <c r="BB190" i="7"/>
  <c r="AR190" i="7"/>
  <c r="AP190" i="7"/>
  <c r="AO190" i="7"/>
  <c r="AN190" i="7"/>
  <c r="V190" i="7"/>
  <c r="T190" i="7"/>
  <c r="S190" i="7"/>
  <c r="R190" i="7"/>
  <c r="P190" i="7"/>
  <c r="N190" i="7"/>
  <c r="Q190" i="7"/>
  <c r="AY189" i="7"/>
  <c r="AX189" i="7"/>
  <c r="AV189" i="7"/>
  <c r="AW189" i="7"/>
  <c r="AZ189" i="7"/>
  <c r="AR189" i="7"/>
  <c r="AP189" i="7"/>
  <c r="AO189" i="7"/>
  <c r="AN189" i="7"/>
  <c r="V189" i="7"/>
  <c r="T189" i="7"/>
  <c r="S189" i="7"/>
  <c r="R189" i="7"/>
  <c r="P189" i="7"/>
  <c r="N189" i="7"/>
  <c r="Q189" i="7"/>
  <c r="AY188" i="7"/>
  <c r="AX188" i="7"/>
  <c r="AV188" i="7"/>
  <c r="AW188" i="7"/>
  <c r="AZ188" i="7"/>
  <c r="AR188" i="7"/>
  <c r="AP188" i="7"/>
  <c r="AO188" i="7"/>
  <c r="AN188" i="7"/>
  <c r="V188" i="7"/>
  <c r="T188" i="7"/>
  <c r="S188" i="7"/>
  <c r="R188" i="7"/>
  <c r="P188" i="7"/>
  <c r="N188" i="7"/>
  <c r="Q188" i="7"/>
  <c r="AY187" i="7"/>
  <c r="AX187" i="7"/>
  <c r="AV187" i="7"/>
  <c r="AW187" i="7"/>
  <c r="BB187" i="7"/>
  <c r="AR187" i="7"/>
  <c r="AP187" i="7"/>
  <c r="AO187" i="7"/>
  <c r="AN187" i="7"/>
  <c r="V187" i="7"/>
  <c r="T187" i="7"/>
  <c r="S187" i="7"/>
  <c r="R187" i="7"/>
  <c r="P187" i="7"/>
  <c r="N187" i="7"/>
  <c r="Q187" i="7"/>
  <c r="AY186" i="7"/>
  <c r="AX186" i="7"/>
  <c r="AV186" i="7"/>
  <c r="AW186" i="7"/>
  <c r="AR186" i="7"/>
  <c r="AP186" i="7"/>
  <c r="AO186" i="7"/>
  <c r="AN186" i="7"/>
  <c r="V186" i="7"/>
  <c r="T186" i="7"/>
  <c r="S186" i="7"/>
  <c r="R186" i="7"/>
  <c r="P186" i="7"/>
  <c r="N186" i="7"/>
  <c r="Q186" i="7"/>
  <c r="AY185" i="7"/>
  <c r="AX185" i="7"/>
  <c r="AV185" i="7"/>
  <c r="AW185" i="7"/>
  <c r="AR185" i="7"/>
  <c r="AP185" i="7"/>
  <c r="AO185" i="7"/>
  <c r="AN185" i="7"/>
  <c r="V185" i="7"/>
  <c r="T185" i="7"/>
  <c r="S185" i="7"/>
  <c r="R185" i="7"/>
  <c r="P185" i="7"/>
  <c r="N185" i="7"/>
  <c r="Q185" i="7"/>
  <c r="AY184" i="7"/>
  <c r="AX184" i="7"/>
  <c r="AV184" i="7"/>
  <c r="AW184" i="7"/>
  <c r="AZ184" i="7"/>
  <c r="AR184" i="7"/>
  <c r="AP184" i="7"/>
  <c r="AO184" i="7"/>
  <c r="AN184" i="7"/>
  <c r="V184" i="7"/>
  <c r="T184" i="7"/>
  <c r="S184" i="7"/>
  <c r="R184" i="7"/>
  <c r="P184" i="7"/>
  <c r="N184" i="7"/>
  <c r="Q184" i="7"/>
  <c r="AY183" i="7"/>
  <c r="AX183" i="7"/>
  <c r="AV183" i="7"/>
  <c r="AW183" i="7"/>
  <c r="BB183" i="7"/>
  <c r="AR183" i="7"/>
  <c r="AP183" i="7"/>
  <c r="AO183" i="7"/>
  <c r="AN183" i="7"/>
  <c r="V183" i="7"/>
  <c r="T183" i="7"/>
  <c r="S183" i="7"/>
  <c r="R183" i="7"/>
  <c r="P183" i="7"/>
  <c r="N183" i="7"/>
  <c r="Q183" i="7"/>
  <c r="AY182" i="7"/>
  <c r="AX182" i="7"/>
  <c r="AV182" i="7"/>
  <c r="AW182" i="7"/>
  <c r="AR182" i="7"/>
  <c r="AP182" i="7"/>
  <c r="AO182" i="7"/>
  <c r="AN182" i="7"/>
  <c r="V182" i="7"/>
  <c r="T182" i="7"/>
  <c r="S182" i="7"/>
  <c r="R182" i="7"/>
  <c r="P182" i="7"/>
  <c r="N182" i="7"/>
  <c r="Q182" i="7"/>
  <c r="AY181" i="7"/>
  <c r="AX181" i="7"/>
  <c r="AV181" i="7"/>
  <c r="AW181" i="7"/>
  <c r="AR181" i="7"/>
  <c r="AP181" i="7"/>
  <c r="AO181" i="7"/>
  <c r="AN181" i="7"/>
  <c r="V181" i="7"/>
  <c r="T181" i="7"/>
  <c r="S181" i="7"/>
  <c r="R181" i="7"/>
  <c r="P181" i="7"/>
  <c r="N181" i="7"/>
  <c r="Q181" i="7"/>
  <c r="AY180" i="7"/>
  <c r="AX180" i="7"/>
  <c r="AV180" i="7"/>
  <c r="AW180" i="7"/>
  <c r="AZ180" i="7"/>
  <c r="AR180" i="7"/>
  <c r="AP180" i="7"/>
  <c r="AO180" i="7"/>
  <c r="AN180" i="7"/>
  <c r="V180" i="7"/>
  <c r="T180" i="7"/>
  <c r="S180" i="7"/>
  <c r="R180" i="7"/>
  <c r="P180" i="7"/>
  <c r="N180" i="7"/>
  <c r="Q180" i="7"/>
  <c r="AY179" i="7"/>
  <c r="AX179" i="7"/>
  <c r="AV179" i="7"/>
  <c r="AW179" i="7"/>
  <c r="BB179" i="7"/>
  <c r="AR179" i="7"/>
  <c r="AP179" i="7"/>
  <c r="AO179" i="7"/>
  <c r="AN179" i="7"/>
  <c r="V179" i="7"/>
  <c r="T179" i="7"/>
  <c r="S179" i="7"/>
  <c r="R179" i="7"/>
  <c r="P179" i="7"/>
  <c r="N179" i="7"/>
  <c r="Q179" i="7"/>
  <c r="AY178" i="7"/>
  <c r="AX178" i="7"/>
  <c r="AV178" i="7"/>
  <c r="AW178" i="7"/>
  <c r="AR178" i="7"/>
  <c r="AP178" i="7"/>
  <c r="AO178" i="7"/>
  <c r="AN178" i="7"/>
  <c r="V178" i="7"/>
  <c r="T178" i="7"/>
  <c r="S178" i="7"/>
  <c r="R178" i="7"/>
  <c r="P178" i="7"/>
  <c r="N178" i="7"/>
  <c r="Q178" i="7"/>
  <c r="AY177" i="7"/>
  <c r="AX177" i="7"/>
  <c r="AV177" i="7"/>
  <c r="AW177" i="7"/>
  <c r="AR177" i="7"/>
  <c r="AP177" i="7"/>
  <c r="AO177" i="7"/>
  <c r="AN177" i="7"/>
  <c r="V177" i="7"/>
  <c r="T177" i="7"/>
  <c r="S177" i="7"/>
  <c r="R177" i="7"/>
  <c r="P177" i="7"/>
  <c r="N177" i="7"/>
  <c r="Q177" i="7"/>
  <c r="AY176" i="7"/>
  <c r="AX176" i="7"/>
  <c r="AV176" i="7"/>
  <c r="AW176" i="7"/>
  <c r="AZ176" i="7"/>
  <c r="AR176" i="7"/>
  <c r="AP176" i="7"/>
  <c r="AO176" i="7"/>
  <c r="AN176" i="7"/>
  <c r="V176" i="7"/>
  <c r="T176" i="7"/>
  <c r="S176" i="7"/>
  <c r="R176" i="7"/>
  <c r="P176" i="7"/>
  <c r="N176" i="7"/>
  <c r="Q176" i="7"/>
  <c r="AY175" i="7"/>
  <c r="AX175" i="7"/>
  <c r="AV175" i="7"/>
  <c r="AW175" i="7"/>
  <c r="BB175" i="7"/>
  <c r="AR175" i="7"/>
  <c r="AP175" i="7"/>
  <c r="AO175" i="7"/>
  <c r="AN175" i="7"/>
  <c r="V175" i="7"/>
  <c r="T175" i="7"/>
  <c r="S175" i="7"/>
  <c r="R175" i="7"/>
  <c r="P175" i="7"/>
  <c r="N175" i="7"/>
  <c r="Q175" i="7"/>
  <c r="AY174" i="7"/>
  <c r="AX174" i="7"/>
  <c r="AV174" i="7"/>
  <c r="AW174" i="7"/>
  <c r="AR174" i="7"/>
  <c r="AP174" i="7"/>
  <c r="AO174" i="7"/>
  <c r="AN174" i="7"/>
  <c r="V174" i="7"/>
  <c r="T174" i="7"/>
  <c r="S174" i="7"/>
  <c r="R174" i="7"/>
  <c r="P174" i="7"/>
  <c r="N174" i="7"/>
  <c r="Q174" i="7"/>
  <c r="AY173" i="7"/>
  <c r="AX173" i="7"/>
  <c r="AV173" i="7"/>
  <c r="AW173" i="7"/>
  <c r="AR173" i="7"/>
  <c r="AP173" i="7"/>
  <c r="AO173" i="7"/>
  <c r="AN173" i="7"/>
  <c r="V173" i="7"/>
  <c r="T173" i="7"/>
  <c r="S173" i="7"/>
  <c r="R173" i="7"/>
  <c r="P173" i="7"/>
  <c r="N173" i="7"/>
  <c r="Q173" i="7"/>
  <c r="AY172" i="7"/>
  <c r="AX172" i="7"/>
  <c r="AV172" i="7"/>
  <c r="AW172" i="7"/>
  <c r="AZ172" i="7"/>
  <c r="AR172" i="7"/>
  <c r="AP172" i="7"/>
  <c r="AO172" i="7"/>
  <c r="AN172" i="7"/>
  <c r="V172" i="7"/>
  <c r="T172" i="7"/>
  <c r="S172" i="7"/>
  <c r="R172" i="7"/>
  <c r="P172" i="7"/>
  <c r="N172" i="7"/>
  <c r="Q172" i="7"/>
  <c r="AY171" i="7"/>
  <c r="AX171" i="7"/>
  <c r="AV171" i="7"/>
  <c r="AW171" i="7"/>
  <c r="BB171" i="7"/>
  <c r="AR171" i="7"/>
  <c r="AP171" i="7"/>
  <c r="AO171" i="7"/>
  <c r="AN171" i="7"/>
  <c r="V171" i="7"/>
  <c r="T171" i="7"/>
  <c r="S171" i="7"/>
  <c r="R171" i="7"/>
  <c r="P171" i="7"/>
  <c r="N171" i="7"/>
  <c r="Q171" i="7"/>
  <c r="AY170" i="7"/>
  <c r="AX170" i="7"/>
  <c r="AV170" i="7"/>
  <c r="AW170" i="7"/>
  <c r="AR170" i="7"/>
  <c r="AP170" i="7"/>
  <c r="AO170" i="7"/>
  <c r="AN170" i="7"/>
  <c r="V170" i="7"/>
  <c r="T170" i="7"/>
  <c r="S170" i="7"/>
  <c r="R170" i="7"/>
  <c r="P170" i="7"/>
  <c r="N170" i="7"/>
  <c r="Q170" i="7"/>
  <c r="AY169" i="7"/>
  <c r="AX169" i="7"/>
  <c r="AV169" i="7"/>
  <c r="AW169" i="7"/>
  <c r="BB169" i="7"/>
  <c r="AR169" i="7"/>
  <c r="AP169" i="7"/>
  <c r="AO169" i="7"/>
  <c r="AN169" i="7"/>
  <c r="V169" i="7"/>
  <c r="T169" i="7"/>
  <c r="S169" i="7"/>
  <c r="R169" i="7"/>
  <c r="P169" i="7"/>
  <c r="N169" i="7"/>
  <c r="Q169" i="7"/>
  <c r="AY168" i="7"/>
  <c r="AX168" i="7"/>
  <c r="AV168" i="7"/>
  <c r="AW168" i="7"/>
  <c r="AZ168" i="7"/>
  <c r="AR168" i="7"/>
  <c r="AP168" i="7"/>
  <c r="AO168" i="7"/>
  <c r="AN168" i="7"/>
  <c r="V168" i="7"/>
  <c r="T168" i="7"/>
  <c r="S168" i="7"/>
  <c r="R168" i="7"/>
  <c r="P168" i="7"/>
  <c r="N168" i="7"/>
  <c r="Q168" i="7"/>
  <c r="AY167" i="7"/>
  <c r="AX167" i="7"/>
  <c r="AV167" i="7"/>
  <c r="AW167" i="7"/>
  <c r="AR167" i="7"/>
  <c r="AP167" i="7"/>
  <c r="AO167" i="7"/>
  <c r="AN167" i="7"/>
  <c r="V167" i="7"/>
  <c r="T167" i="7"/>
  <c r="S167" i="7"/>
  <c r="R167" i="7"/>
  <c r="P167" i="7"/>
  <c r="N167" i="7"/>
  <c r="Q167" i="7"/>
  <c r="AY166" i="7"/>
  <c r="AX166" i="7"/>
  <c r="AV166" i="7"/>
  <c r="AW166" i="7"/>
  <c r="AZ166" i="7"/>
  <c r="AR166" i="7"/>
  <c r="AP166" i="7"/>
  <c r="AO166" i="7"/>
  <c r="AN166" i="7"/>
  <c r="V166" i="7"/>
  <c r="T166" i="7"/>
  <c r="S166" i="7"/>
  <c r="R166" i="7"/>
  <c r="P166" i="7"/>
  <c r="N166" i="7"/>
  <c r="AY165" i="7"/>
  <c r="AX165" i="7"/>
  <c r="AV165" i="7"/>
  <c r="AW165" i="7"/>
  <c r="AR165" i="7"/>
  <c r="AP165" i="7"/>
  <c r="AO165" i="7"/>
  <c r="AN165" i="7"/>
  <c r="V165" i="7"/>
  <c r="T165" i="7"/>
  <c r="S165" i="7"/>
  <c r="R165" i="7"/>
  <c r="P165" i="7"/>
  <c r="N165" i="7"/>
  <c r="Q165" i="7"/>
  <c r="AY164" i="7"/>
  <c r="AX164" i="7"/>
  <c r="AV164" i="7"/>
  <c r="AW164" i="7"/>
  <c r="AZ164" i="7"/>
  <c r="AR164" i="7"/>
  <c r="AP164" i="7"/>
  <c r="AO164" i="7"/>
  <c r="AN164" i="7"/>
  <c r="V164" i="7"/>
  <c r="T164" i="7"/>
  <c r="S164" i="7"/>
  <c r="R164" i="7"/>
  <c r="P164" i="7"/>
  <c r="N164" i="7"/>
  <c r="AY163" i="7"/>
  <c r="AX163" i="7"/>
  <c r="AV163" i="7"/>
  <c r="AW163" i="7"/>
  <c r="AR163" i="7"/>
  <c r="AP163" i="7"/>
  <c r="AO163" i="7"/>
  <c r="AN163" i="7"/>
  <c r="V163" i="7"/>
  <c r="T163" i="7"/>
  <c r="S163" i="7"/>
  <c r="R163" i="7"/>
  <c r="P163" i="7"/>
  <c r="N163" i="7"/>
  <c r="Q163" i="7"/>
  <c r="AY162" i="7"/>
  <c r="AX162" i="7"/>
  <c r="AV162" i="7"/>
  <c r="AW162" i="7"/>
  <c r="AZ162" i="7"/>
  <c r="AR162" i="7"/>
  <c r="AP162" i="7"/>
  <c r="AO162" i="7"/>
  <c r="AN162" i="7"/>
  <c r="V162" i="7"/>
  <c r="T162" i="7"/>
  <c r="S162" i="7"/>
  <c r="R162" i="7"/>
  <c r="P162" i="7"/>
  <c r="N162" i="7"/>
  <c r="AY161" i="7"/>
  <c r="AX161" i="7"/>
  <c r="AV161" i="7"/>
  <c r="AW161" i="7"/>
  <c r="AR161" i="7"/>
  <c r="AP161" i="7"/>
  <c r="AO161" i="7"/>
  <c r="AN161" i="7"/>
  <c r="V161" i="7"/>
  <c r="T161" i="7"/>
  <c r="S161" i="7"/>
  <c r="R161" i="7"/>
  <c r="P161" i="7"/>
  <c r="N161" i="7"/>
  <c r="Q161" i="7"/>
  <c r="AY160" i="7"/>
  <c r="AX160" i="7"/>
  <c r="AV160" i="7"/>
  <c r="AW160" i="7"/>
  <c r="AR160" i="7"/>
  <c r="AP160" i="7"/>
  <c r="AO160" i="7"/>
  <c r="AN160" i="7"/>
  <c r="V160" i="7"/>
  <c r="T160" i="7"/>
  <c r="S160" i="7"/>
  <c r="R160" i="7"/>
  <c r="P160" i="7"/>
  <c r="N160" i="7"/>
  <c r="Q160" i="7"/>
  <c r="AY159" i="7"/>
  <c r="AX159" i="7"/>
  <c r="AV159" i="7"/>
  <c r="AW159" i="7"/>
  <c r="AR159" i="7"/>
  <c r="AP159" i="7"/>
  <c r="AO159" i="7"/>
  <c r="AN159" i="7"/>
  <c r="V159" i="7"/>
  <c r="T159" i="7"/>
  <c r="S159" i="7"/>
  <c r="R159" i="7"/>
  <c r="P159" i="7"/>
  <c r="N159" i="7"/>
  <c r="Q159" i="7"/>
  <c r="AY158" i="7"/>
  <c r="AX158" i="7"/>
  <c r="AV158" i="7"/>
  <c r="AW158" i="7"/>
  <c r="AZ158" i="7"/>
  <c r="AR158" i="7"/>
  <c r="AP158" i="7"/>
  <c r="AO158" i="7"/>
  <c r="AN158" i="7"/>
  <c r="V158" i="7"/>
  <c r="T158" i="7"/>
  <c r="S158" i="7"/>
  <c r="R158" i="7"/>
  <c r="P158" i="7"/>
  <c r="N158" i="7"/>
  <c r="Q158" i="7"/>
  <c r="AY157" i="7"/>
  <c r="AX157" i="7"/>
  <c r="AV157" i="7"/>
  <c r="AW157" i="7"/>
  <c r="AR157" i="7"/>
  <c r="AP157" i="7"/>
  <c r="AO157" i="7"/>
  <c r="AN157" i="7"/>
  <c r="V157" i="7"/>
  <c r="T157" i="7"/>
  <c r="S157" i="7"/>
  <c r="R157" i="7"/>
  <c r="P157" i="7"/>
  <c r="N157" i="7"/>
  <c r="Q157" i="7"/>
  <c r="AY154" i="7"/>
  <c r="AX154" i="7"/>
  <c r="AV154" i="7"/>
  <c r="AW154" i="7"/>
  <c r="AZ154" i="7"/>
  <c r="AR154" i="7"/>
  <c r="AP154" i="7"/>
  <c r="AO154" i="7"/>
  <c r="AN154" i="7"/>
  <c r="V154" i="7"/>
  <c r="T154" i="7"/>
  <c r="S154" i="7"/>
  <c r="R154" i="7"/>
  <c r="P154" i="7"/>
  <c r="N154" i="7"/>
  <c r="Q154" i="7"/>
  <c r="AY153" i="7"/>
  <c r="AX153" i="7"/>
  <c r="AV153" i="7"/>
  <c r="AW153" i="7"/>
  <c r="AR153" i="7"/>
  <c r="AP153" i="7"/>
  <c r="AO153" i="7"/>
  <c r="AN153" i="7"/>
  <c r="V153" i="7"/>
  <c r="T153" i="7"/>
  <c r="S153" i="7"/>
  <c r="R153" i="7"/>
  <c r="P153" i="7"/>
  <c r="N153" i="7"/>
  <c r="Q153" i="7"/>
  <c r="AY152" i="7"/>
  <c r="AX152" i="7"/>
  <c r="AV152" i="7"/>
  <c r="AW152" i="7"/>
  <c r="AR152" i="7"/>
  <c r="AP152" i="7"/>
  <c r="AO152" i="7"/>
  <c r="AN152" i="7"/>
  <c r="V152" i="7"/>
  <c r="T152" i="7"/>
  <c r="S152" i="7"/>
  <c r="R152" i="7"/>
  <c r="P152" i="7"/>
  <c r="N152" i="7"/>
  <c r="Q152" i="7"/>
  <c r="AY151" i="7"/>
  <c r="AX151" i="7"/>
  <c r="AV151" i="7"/>
  <c r="AW151" i="7"/>
  <c r="AR151" i="7"/>
  <c r="AP151" i="7"/>
  <c r="AO151" i="7"/>
  <c r="AN151" i="7"/>
  <c r="V151" i="7"/>
  <c r="T151" i="7"/>
  <c r="S151" i="7"/>
  <c r="R151" i="7"/>
  <c r="P151" i="7"/>
  <c r="N151" i="7"/>
  <c r="Q151" i="7"/>
  <c r="AY150" i="7"/>
  <c r="AX150" i="7"/>
  <c r="AV150" i="7"/>
  <c r="AW150" i="7"/>
  <c r="AR150" i="7"/>
  <c r="AP150" i="7"/>
  <c r="AO150" i="7"/>
  <c r="AN150" i="7"/>
  <c r="V150" i="7"/>
  <c r="T150" i="7"/>
  <c r="S150" i="7"/>
  <c r="R150" i="7"/>
  <c r="P150" i="7"/>
  <c r="N150" i="7"/>
  <c r="Q150" i="7"/>
  <c r="AY149" i="7"/>
  <c r="AX149" i="7"/>
  <c r="AV149" i="7"/>
  <c r="AW149" i="7"/>
  <c r="AR149" i="7"/>
  <c r="AQ149" i="7"/>
  <c r="AP149" i="7"/>
  <c r="AO149" i="7"/>
  <c r="AN149" i="7"/>
  <c r="V149" i="7"/>
  <c r="T149" i="7"/>
  <c r="S149" i="7"/>
  <c r="R149" i="7"/>
  <c r="P149" i="7"/>
  <c r="N149" i="7"/>
  <c r="AY148" i="7"/>
  <c r="AX148" i="7"/>
  <c r="AV148" i="7"/>
  <c r="AW148" i="7"/>
  <c r="AR148" i="7"/>
  <c r="AP148" i="7"/>
  <c r="AO148" i="7"/>
  <c r="AN148" i="7"/>
  <c r="V148" i="7"/>
  <c r="T148" i="7"/>
  <c r="S148" i="7"/>
  <c r="R148" i="7"/>
  <c r="P148" i="7"/>
  <c r="N148" i="7"/>
  <c r="Q148" i="7"/>
  <c r="AY147" i="7"/>
  <c r="AX147" i="7"/>
  <c r="AV147" i="7"/>
  <c r="AW147" i="7"/>
  <c r="AR147" i="7"/>
  <c r="AP147" i="7"/>
  <c r="AO147" i="7"/>
  <c r="AN147" i="7"/>
  <c r="V147" i="7"/>
  <c r="T147" i="7"/>
  <c r="S147" i="7"/>
  <c r="R147" i="7"/>
  <c r="P147" i="7"/>
  <c r="N147" i="7"/>
  <c r="AY144" i="7"/>
  <c r="AX144" i="7"/>
  <c r="AV144" i="7"/>
  <c r="AW144" i="7"/>
  <c r="AR144" i="7"/>
  <c r="AP144" i="7"/>
  <c r="AO144" i="7"/>
  <c r="AN144" i="7"/>
  <c r="V144" i="7"/>
  <c r="T144" i="7"/>
  <c r="S144" i="7"/>
  <c r="R144" i="7"/>
  <c r="P144" i="7"/>
  <c r="N144" i="7"/>
  <c r="Q144" i="7"/>
  <c r="AY143" i="7"/>
  <c r="AX143" i="7"/>
  <c r="AV143" i="7"/>
  <c r="AW143" i="7"/>
  <c r="AR143" i="7"/>
  <c r="AP143" i="7"/>
  <c r="AO143" i="7"/>
  <c r="AN143" i="7"/>
  <c r="V143" i="7"/>
  <c r="T143" i="7"/>
  <c r="S143" i="7"/>
  <c r="R143" i="7"/>
  <c r="P143" i="7"/>
  <c r="N143" i="7"/>
  <c r="AY142" i="7"/>
  <c r="AX142" i="7"/>
  <c r="AV142" i="7"/>
  <c r="AW142" i="7"/>
  <c r="AR142" i="7"/>
  <c r="AP142" i="7"/>
  <c r="AO142" i="7"/>
  <c r="AN142" i="7"/>
  <c r="V142" i="7"/>
  <c r="T142" i="7"/>
  <c r="S142" i="7"/>
  <c r="R142" i="7"/>
  <c r="P142" i="7"/>
  <c r="N142" i="7"/>
  <c r="Q142" i="7"/>
  <c r="AY141" i="7"/>
  <c r="AX141" i="7"/>
  <c r="AV141" i="7"/>
  <c r="AW141" i="7"/>
  <c r="AR141" i="7"/>
  <c r="AP141" i="7"/>
  <c r="AO141" i="7"/>
  <c r="AN141" i="7"/>
  <c r="V141" i="7"/>
  <c r="T141" i="7"/>
  <c r="S141" i="7"/>
  <c r="R141" i="7"/>
  <c r="P141" i="7"/>
  <c r="N141" i="7"/>
  <c r="AY140" i="7"/>
  <c r="AX140" i="7"/>
  <c r="AV140" i="7"/>
  <c r="AW140" i="7"/>
  <c r="AR140" i="7"/>
  <c r="AP140" i="7"/>
  <c r="AO140" i="7"/>
  <c r="AN140" i="7"/>
  <c r="V140" i="7"/>
  <c r="T140" i="7"/>
  <c r="S140" i="7"/>
  <c r="R140" i="7"/>
  <c r="P140" i="7"/>
  <c r="N140" i="7"/>
  <c r="Q140" i="7"/>
  <c r="AY137" i="7"/>
  <c r="AX137" i="7"/>
  <c r="AV137" i="7"/>
  <c r="AW137" i="7"/>
  <c r="AR137" i="7"/>
  <c r="AP137" i="7"/>
  <c r="AO137" i="7"/>
  <c r="AN137" i="7"/>
  <c r="V137" i="7"/>
  <c r="T137" i="7"/>
  <c r="S137" i="7"/>
  <c r="R137" i="7"/>
  <c r="P137" i="7"/>
  <c r="N137" i="7"/>
  <c r="AY136" i="7"/>
  <c r="AX136" i="7"/>
  <c r="AV136" i="7"/>
  <c r="AW136" i="7"/>
  <c r="AR136" i="7"/>
  <c r="AP136" i="7"/>
  <c r="AO136" i="7"/>
  <c r="AN136" i="7"/>
  <c r="V136" i="7"/>
  <c r="T136" i="7"/>
  <c r="S136" i="7"/>
  <c r="R136" i="7"/>
  <c r="P136" i="7"/>
  <c r="N136" i="7"/>
  <c r="Q136" i="7"/>
  <c r="AY135" i="7"/>
  <c r="AX135" i="7"/>
  <c r="AV135" i="7"/>
  <c r="AW135" i="7"/>
  <c r="AR135" i="7"/>
  <c r="AP135" i="7"/>
  <c r="AO135" i="7"/>
  <c r="AN135" i="7"/>
  <c r="V135" i="7"/>
  <c r="T135" i="7"/>
  <c r="S135" i="7"/>
  <c r="R135" i="7"/>
  <c r="P135" i="7"/>
  <c r="N135" i="7"/>
  <c r="AY134" i="7"/>
  <c r="AX134" i="7"/>
  <c r="AV134" i="7"/>
  <c r="AW134" i="7"/>
  <c r="AR134" i="7"/>
  <c r="AP134" i="7"/>
  <c r="AO134" i="7"/>
  <c r="AN134" i="7"/>
  <c r="V134" i="7"/>
  <c r="T134" i="7"/>
  <c r="S134" i="7"/>
  <c r="R134" i="7"/>
  <c r="P134" i="7"/>
  <c r="N134" i="7"/>
  <c r="Q134" i="7"/>
  <c r="AY133" i="7"/>
  <c r="AX133" i="7"/>
  <c r="AV133" i="7"/>
  <c r="AW133" i="7"/>
  <c r="AR133" i="7"/>
  <c r="AP133" i="7"/>
  <c r="AO133" i="7"/>
  <c r="AN133" i="7"/>
  <c r="V133" i="7"/>
  <c r="T133" i="7"/>
  <c r="S133" i="7"/>
  <c r="R133" i="7"/>
  <c r="P133" i="7"/>
  <c r="N133" i="7"/>
  <c r="AY130" i="7"/>
  <c r="AX130" i="7"/>
  <c r="AV130" i="7"/>
  <c r="AW130" i="7"/>
  <c r="AR130" i="7"/>
  <c r="AQ130" i="7"/>
  <c r="AP130" i="7"/>
  <c r="AO130" i="7"/>
  <c r="AN130" i="7"/>
  <c r="V130" i="7"/>
  <c r="T130" i="7"/>
  <c r="S130" i="7"/>
  <c r="R130" i="7"/>
  <c r="P130" i="7"/>
  <c r="N130" i="7"/>
  <c r="Q130" i="7"/>
  <c r="AY129" i="7"/>
  <c r="AX129" i="7"/>
  <c r="AV129" i="7"/>
  <c r="AW129" i="7"/>
  <c r="AZ129" i="7"/>
  <c r="AR129" i="7"/>
  <c r="AP129" i="7"/>
  <c r="AO129" i="7"/>
  <c r="AN129" i="7"/>
  <c r="V129" i="7"/>
  <c r="T129" i="7"/>
  <c r="S129" i="7"/>
  <c r="R129" i="7"/>
  <c r="P129" i="7"/>
  <c r="N129" i="7"/>
  <c r="Q129" i="7"/>
  <c r="AY128" i="7"/>
  <c r="AX128" i="7"/>
  <c r="AV128" i="7"/>
  <c r="AW128" i="7"/>
  <c r="AR128" i="7"/>
  <c r="AP128" i="7"/>
  <c r="AO128" i="7"/>
  <c r="AN128" i="7"/>
  <c r="V128" i="7"/>
  <c r="T128" i="7"/>
  <c r="S128" i="7"/>
  <c r="R128" i="7"/>
  <c r="P128" i="7"/>
  <c r="N128" i="7"/>
  <c r="Q128" i="7"/>
  <c r="AY127" i="7"/>
  <c r="AX127" i="7"/>
  <c r="AV127" i="7"/>
  <c r="AW127" i="7"/>
  <c r="AZ127" i="7"/>
  <c r="AR127" i="7"/>
  <c r="AP127" i="7"/>
  <c r="AO127" i="7"/>
  <c r="AN127" i="7"/>
  <c r="V127" i="7"/>
  <c r="T127" i="7"/>
  <c r="S127" i="7"/>
  <c r="R127" i="7"/>
  <c r="P127" i="7"/>
  <c r="N127" i="7"/>
  <c r="AY126" i="7"/>
  <c r="AX126" i="7"/>
  <c r="AV126" i="7"/>
  <c r="AW126" i="7"/>
  <c r="AR126" i="7"/>
  <c r="AP126" i="7"/>
  <c r="AO126" i="7"/>
  <c r="AN126" i="7"/>
  <c r="V126" i="7"/>
  <c r="T126" i="7"/>
  <c r="S126" i="7"/>
  <c r="R126" i="7"/>
  <c r="P126" i="7"/>
  <c r="N126" i="7"/>
  <c r="Q126" i="7"/>
  <c r="AY125" i="7"/>
  <c r="AX125" i="7"/>
  <c r="AV125" i="7"/>
  <c r="AW125" i="7"/>
  <c r="AZ125" i="7"/>
  <c r="AR125" i="7"/>
  <c r="AP125" i="7"/>
  <c r="AO125" i="7"/>
  <c r="AN125" i="7"/>
  <c r="V125" i="7"/>
  <c r="T125" i="7"/>
  <c r="S125" i="7"/>
  <c r="R125" i="7"/>
  <c r="P125" i="7"/>
  <c r="N125" i="7"/>
  <c r="Q125" i="7"/>
  <c r="AY124" i="7"/>
  <c r="AX124" i="7"/>
  <c r="AV124" i="7"/>
  <c r="AW124" i="7"/>
  <c r="AR124" i="7"/>
  <c r="AP124" i="7"/>
  <c r="AO124" i="7"/>
  <c r="AN124" i="7"/>
  <c r="V124" i="7"/>
  <c r="T124" i="7"/>
  <c r="S124" i="7"/>
  <c r="R124" i="7"/>
  <c r="P124" i="7"/>
  <c r="N124" i="7"/>
  <c r="AY123" i="7"/>
  <c r="AX123" i="7"/>
  <c r="AV123" i="7"/>
  <c r="AW123" i="7"/>
  <c r="AZ123" i="7"/>
  <c r="AR123" i="7"/>
  <c r="AP123" i="7"/>
  <c r="AO123" i="7"/>
  <c r="AN123" i="7"/>
  <c r="V123" i="7"/>
  <c r="T123" i="7"/>
  <c r="S123" i="7"/>
  <c r="R123" i="7"/>
  <c r="P123" i="7"/>
  <c r="N123" i="7"/>
  <c r="Q123" i="7"/>
  <c r="AY122" i="7"/>
  <c r="AX122" i="7"/>
  <c r="AV122" i="7"/>
  <c r="AW122" i="7"/>
  <c r="AR122" i="7"/>
  <c r="AP122" i="7"/>
  <c r="AO122" i="7"/>
  <c r="AN122" i="7"/>
  <c r="V122" i="7"/>
  <c r="T122" i="7"/>
  <c r="S122" i="7"/>
  <c r="R122" i="7"/>
  <c r="P122" i="7"/>
  <c r="N122" i="7"/>
  <c r="AY121" i="7"/>
  <c r="AX121" i="7"/>
  <c r="AV121" i="7"/>
  <c r="AW121" i="7"/>
  <c r="AZ121" i="7"/>
  <c r="AR121" i="7"/>
  <c r="AP121" i="7"/>
  <c r="AO121" i="7"/>
  <c r="AN121" i="7"/>
  <c r="V121" i="7"/>
  <c r="T121" i="7"/>
  <c r="S121" i="7"/>
  <c r="R121" i="7"/>
  <c r="P121" i="7"/>
  <c r="N121" i="7"/>
  <c r="Q121" i="7"/>
  <c r="AY120" i="7"/>
  <c r="AX120" i="7"/>
  <c r="AV120" i="7"/>
  <c r="AW120" i="7"/>
  <c r="AR120" i="7"/>
  <c r="AP120" i="7"/>
  <c r="AO120" i="7"/>
  <c r="AN120" i="7"/>
  <c r="V120" i="7"/>
  <c r="T120" i="7"/>
  <c r="S120" i="7"/>
  <c r="R120" i="7"/>
  <c r="P120" i="7"/>
  <c r="N120" i="7"/>
  <c r="AY119" i="7"/>
  <c r="AX119" i="7"/>
  <c r="AV119" i="7"/>
  <c r="AW119" i="7"/>
  <c r="AZ119" i="7"/>
  <c r="AR119" i="7"/>
  <c r="AP119" i="7"/>
  <c r="AO119" i="7"/>
  <c r="AN119" i="7"/>
  <c r="V119" i="7"/>
  <c r="T119" i="7"/>
  <c r="S119" i="7"/>
  <c r="R119" i="7"/>
  <c r="P119" i="7"/>
  <c r="N119" i="7"/>
  <c r="Q119" i="7"/>
  <c r="AY118" i="7"/>
  <c r="AX118" i="7"/>
  <c r="AV118" i="7"/>
  <c r="AW118" i="7"/>
  <c r="AR118" i="7"/>
  <c r="AP118" i="7"/>
  <c r="AO118" i="7"/>
  <c r="AN118" i="7"/>
  <c r="V118" i="7"/>
  <c r="T118" i="7"/>
  <c r="S118" i="7"/>
  <c r="R118" i="7"/>
  <c r="P118" i="7"/>
  <c r="N118" i="7"/>
  <c r="AY117" i="7"/>
  <c r="AX117" i="7"/>
  <c r="AV117" i="7"/>
  <c r="AW117" i="7"/>
  <c r="AZ117" i="7"/>
  <c r="AR117" i="7"/>
  <c r="AP117" i="7"/>
  <c r="AO117" i="7"/>
  <c r="AN117" i="7"/>
  <c r="V117" i="7"/>
  <c r="T117" i="7"/>
  <c r="S117" i="7"/>
  <c r="R117" i="7"/>
  <c r="P117" i="7"/>
  <c r="N117" i="7"/>
  <c r="Q117" i="7"/>
  <c r="AY116" i="7"/>
  <c r="AX116" i="7"/>
  <c r="AV116" i="7"/>
  <c r="AW116" i="7"/>
  <c r="AR116" i="7"/>
  <c r="AP116" i="7"/>
  <c r="AO116" i="7"/>
  <c r="AN116" i="7"/>
  <c r="V116" i="7"/>
  <c r="T116" i="7"/>
  <c r="S116" i="7"/>
  <c r="R116" i="7"/>
  <c r="P116" i="7"/>
  <c r="N116" i="7"/>
  <c r="AY115" i="7"/>
  <c r="AX115" i="7"/>
  <c r="AV115" i="7"/>
  <c r="AW115" i="7"/>
  <c r="BB115" i="7"/>
  <c r="AR115" i="7"/>
  <c r="AP115" i="7"/>
  <c r="AO115" i="7"/>
  <c r="AN115" i="7"/>
  <c r="V115" i="7"/>
  <c r="T115" i="7"/>
  <c r="S115" i="7"/>
  <c r="R115" i="7"/>
  <c r="P115" i="7"/>
  <c r="N115" i="7"/>
  <c r="Q115" i="7"/>
  <c r="AY114" i="7"/>
  <c r="AX114" i="7"/>
  <c r="AV114" i="7"/>
  <c r="AW114" i="7"/>
  <c r="AR114" i="7"/>
  <c r="AP114" i="7"/>
  <c r="AO114" i="7"/>
  <c r="AN114" i="7"/>
  <c r="V114" i="7"/>
  <c r="T114" i="7"/>
  <c r="S114" i="7"/>
  <c r="R114" i="7"/>
  <c r="P114" i="7"/>
  <c r="N114" i="7"/>
  <c r="Q114" i="7"/>
  <c r="AY113" i="7"/>
  <c r="AX113" i="7"/>
  <c r="AV113" i="7"/>
  <c r="AW113" i="7"/>
  <c r="BB113" i="7"/>
  <c r="AR113" i="7"/>
  <c r="AP113" i="7"/>
  <c r="AO113" i="7"/>
  <c r="AN113" i="7"/>
  <c r="V113" i="7"/>
  <c r="T113" i="7"/>
  <c r="S113" i="7"/>
  <c r="R113" i="7"/>
  <c r="P113" i="7"/>
  <c r="N113" i="7"/>
  <c r="Q113" i="7"/>
  <c r="AY112" i="7"/>
  <c r="AX112" i="7"/>
  <c r="AV112" i="7"/>
  <c r="AW112" i="7"/>
  <c r="AR112" i="7"/>
  <c r="AP112" i="7"/>
  <c r="AO112" i="7"/>
  <c r="AN112" i="7"/>
  <c r="V112" i="7"/>
  <c r="T112" i="7"/>
  <c r="S112" i="7"/>
  <c r="R112" i="7"/>
  <c r="P112" i="7"/>
  <c r="N112" i="7"/>
  <c r="Q112" i="7"/>
  <c r="AY111" i="7"/>
  <c r="AX111" i="7"/>
  <c r="AV111" i="7"/>
  <c r="AW111" i="7"/>
  <c r="BB111" i="7"/>
  <c r="AR111" i="7"/>
  <c r="AP111" i="7"/>
  <c r="AO111" i="7"/>
  <c r="AN111" i="7"/>
  <c r="V111" i="7"/>
  <c r="T111" i="7"/>
  <c r="S111" i="7"/>
  <c r="R111" i="7"/>
  <c r="P111" i="7"/>
  <c r="N111" i="7"/>
  <c r="Q111" i="7"/>
  <c r="AY110" i="7"/>
  <c r="AX110" i="7"/>
  <c r="AV110" i="7"/>
  <c r="AW110" i="7"/>
  <c r="AZ110" i="7"/>
  <c r="AR110" i="7"/>
  <c r="AP110" i="7"/>
  <c r="AO110" i="7"/>
  <c r="AN110" i="7"/>
  <c r="V110" i="7"/>
  <c r="T110" i="7"/>
  <c r="S110" i="7"/>
  <c r="R110" i="7"/>
  <c r="P110" i="7"/>
  <c r="N110" i="7"/>
  <c r="Q110" i="7"/>
  <c r="AY109" i="7"/>
  <c r="AX109" i="7"/>
  <c r="AV109" i="7"/>
  <c r="AW109" i="7"/>
  <c r="BB109" i="7"/>
  <c r="AR109" i="7"/>
  <c r="AP109" i="7"/>
  <c r="AO109" i="7"/>
  <c r="AN109" i="7"/>
  <c r="V109" i="7"/>
  <c r="T109" i="7"/>
  <c r="S109" i="7"/>
  <c r="R109" i="7"/>
  <c r="P109" i="7"/>
  <c r="N109" i="7"/>
  <c r="Q109" i="7"/>
  <c r="AY106" i="7"/>
  <c r="AX106" i="7"/>
  <c r="AV106" i="7"/>
  <c r="AW106" i="7"/>
  <c r="AR106" i="7"/>
  <c r="AQ106" i="7"/>
  <c r="AP106" i="7"/>
  <c r="AO106" i="7"/>
  <c r="AN106" i="7"/>
  <c r="V106" i="7"/>
  <c r="T106" i="7"/>
  <c r="S106" i="7"/>
  <c r="R106" i="7"/>
  <c r="P106" i="7"/>
  <c r="N106" i="7"/>
  <c r="Q106" i="7"/>
  <c r="AY103" i="7"/>
  <c r="AX103" i="7"/>
  <c r="AV103" i="7"/>
  <c r="AW103" i="7"/>
  <c r="AR103" i="7"/>
  <c r="AP103" i="7"/>
  <c r="AO103" i="7"/>
  <c r="AN103" i="7"/>
  <c r="V103" i="7"/>
  <c r="T103" i="7"/>
  <c r="S103" i="7"/>
  <c r="R103" i="7"/>
  <c r="P103" i="7"/>
  <c r="N103" i="7"/>
  <c r="AY105" i="7"/>
  <c r="AX105" i="7"/>
  <c r="AV105" i="7"/>
  <c r="AW105" i="7"/>
  <c r="AR105" i="7"/>
  <c r="AP105" i="7"/>
  <c r="AO105" i="7"/>
  <c r="AN105" i="7"/>
  <c r="V105" i="7"/>
  <c r="T105" i="7"/>
  <c r="S105" i="7"/>
  <c r="R105" i="7"/>
  <c r="P105" i="7"/>
  <c r="N105" i="7"/>
  <c r="Q105" i="7"/>
  <c r="AY102" i="7"/>
  <c r="AX102" i="7"/>
  <c r="AV102" i="7"/>
  <c r="AW102" i="7"/>
  <c r="AR102" i="7"/>
  <c r="AP102" i="7"/>
  <c r="AO102" i="7"/>
  <c r="AN102" i="7"/>
  <c r="V102" i="7"/>
  <c r="T102" i="7"/>
  <c r="S102" i="7"/>
  <c r="R102" i="7"/>
  <c r="P102" i="7"/>
  <c r="N102" i="7"/>
  <c r="AY101" i="7"/>
  <c r="AX101" i="7"/>
  <c r="AV101" i="7"/>
  <c r="AW101" i="7"/>
  <c r="AR101" i="7"/>
  <c r="AP101" i="7"/>
  <c r="AO101" i="7"/>
  <c r="AN101" i="7"/>
  <c r="V101" i="7"/>
  <c r="T101" i="7"/>
  <c r="S101" i="7"/>
  <c r="R101" i="7"/>
  <c r="P101" i="7"/>
  <c r="N101" i="7"/>
  <c r="Q101" i="7"/>
  <c r="AY100" i="7"/>
  <c r="AX100" i="7"/>
  <c r="AV100" i="7"/>
  <c r="AW100" i="7"/>
  <c r="AR100" i="7"/>
  <c r="AP100" i="7"/>
  <c r="AO100" i="7"/>
  <c r="AN100" i="7"/>
  <c r="V100" i="7"/>
  <c r="T100" i="7"/>
  <c r="S100" i="7"/>
  <c r="R100" i="7"/>
  <c r="P100" i="7"/>
  <c r="N100" i="7"/>
  <c r="AY99" i="7"/>
  <c r="AX99" i="7"/>
  <c r="AV99" i="7"/>
  <c r="AW99" i="7"/>
  <c r="AR99" i="7"/>
  <c r="AP99" i="7"/>
  <c r="AO99" i="7"/>
  <c r="AN99" i="7"/>
  <c r="V99" i="7"/>
  <c r="T99" i="7"/>
  <c r="S99" i="7"/>
  <c r="R99" i="7"/>
  <c r="P99" i="7"/>
  <c r="N99" i="7"/>
  <c r="Q99" i="7"/>
  <c r="AY98" i="7"/>
  <c r="AX98" i="7"/>
  <c r="AV98" i="7"/>
  <c r="AW98" i="7"/>
  <c r="AR98" i="7"/>
  <c r="AP98" i="7"/>
  <c r="AO98" i="7"/>
  <c r="AN98" i="7"/>
  <c r="V98" i="7"/>
  <c r="T98" i="7"/>
  <c r="S98" i="7"/>
  <c r="R98" i="7"/>
  <c r="P98" i="7"/>
  <c r="N98" i="7"/>
  <c r="AY97" i="7"/>
  <c r="AX97" i="7"/>
  <c r="AV97" i="7"/>
  <c r="AW97" i="7"/>
  <c r="AR97" i="7"/>
  <c r="AP97" i="7"/>
  <c r="AO97" i="7"/>
  <c r="AN97" i="7"/>
  <c r="V97" i="7"/>
  <c r="T97" i="7"/>
  <c r="S97" i="7"/>
  <c r="R97" i="7"/>
  <c r="P97" i="7"/>
  <c r="N97" i="7"/>
  <c r="Q97" i="7"/>
  <c r="AY96" i="7"/>
  <c r="AX96" i="7"/>
  <c r="AV96" i="7"/>
  <c r="AW96" i="7"/>
  <c r="AR96" i="7"/>
  <c r="AP96" i="7"/>
  <c r="AO96" i="7"/>
  <c r="AN96" i="7"/>
  <c r="V96" i="7"/>
  <c r="T96" i="7"/>
  <c r="S96" i="7"/>
  <c r="R96" i="7"/>
  <c r="P96" i="7"/>
  <c r="N96" i="7"/>
  <c r="AY95" i="7"/>
  <c r="AX95" i="7"/>
  <c r="AV95" i="7"/>
  <c r="AW95" i="7"/>
  <c r="AR95" i="7"/>
  <c r="AP95" i="7"/>
  <c r="AO95" i="7"/>
  <c r="AN95" i="7"/>
  <c r="V95" i="7"/>
  <c r="T95" i="7"/>
  <c r="S95" i="7"/>
  <c r="R95" i="7"/>
  <c r="P95" i="7"/>
  <c r="N95" i="7"/>
  <c r="Q95" i="7"/>
  <c r="AY94" i="7"/>
  <c r="AX94" i="7"/>
  <c r="AV94" i="7"/>
  <c r="AW94" i="7"/>
  <c r="AR94" i="7"/>
  <c r="AP94" i="7"/>
  <c r="AO94" i="7"/>
  <c r="AN94" i="7"/>
  <c r="V94" i="7"/>
  <c r="T94" i="7"/>
  <c r="S94" i="7"/>
  <c r="R94" i="7"/>
  <c r="P94" i="7"/>
  <c r="N94" i="7"/>
  <c r="AY93" i="7"/>
  <c r="AX93" i="7"/>
  <c r="AV93" i="7"/>
  <c r="AW93" i="7"/>
  <c r="AR93" i="7"/>
  <c r="AP93" i="7"/>
  <c r="AO93" i="7"/>
  <c r="AN93" i="7"/>
  <c r="V93" i="7"/>
  <c r="T93" i="7"/>
  <c r="S93" i="7"/>
  <c r="R93" i="7"/>
  <c r="P93" i="7"/>
  <c r="N93" i="7"/>
  <c r="Q93" i="7"/>
  <c r="AY92" i="7"/>
  <c r="AX92" i="7"/>
  <c r="AV92" i="7"/>
  <c r="AW92" i="7"/>
  <c r="AR92" i="7"/>
  <c r="AP92" i="7"/>
  <c r="AO92" i="7"/>
  <c r="AN92" i="7"/>
  <c r="V92" i="7"/>
  <c r="T92" i="7"/>
  <c r="S92" i="7"/>
  <c r="R92" i="7"/>
  <c r="P92" i="7"/>
  <c r="N92" i="7"/>
  <c r="AY91" i="7"/>
  <c r="AX91" i="7"/>
  <c r="AV91" i="7"/>
  <c r="AW91" i="7"/>
  <c r="AR91" i="7"/>
  <c r="AP91" i="7"/>
  <c r="AO91" i="7"/>
  <c r="AN91" i="7"/>
  <c r="V91" i="7"/>
  <c r="T91" i="7"/>
  <c r="S91" i="7"/>
  <c r="R91" i="7"/>
  <c r="P91" i="7"/>
  <c r="N91" i="7"/>
  <c r="Q91" i="7"/>
  <c r="AY90" i="7"/>
  <c r="AX90" i="7"/>
  <c r="AV90" i="7"/>
  <c r="AW90" i="7"/>
  <c r="AR90" i="7"/>
  <c r="AP90" i="7"/>
  <c r="AO90" i="7"/>
  <c r="AN90" i="7"/>
  <c r="V90" i="7"/>
  <c r="T90" i="7"/>
  <c r="S90" i="7"/>
  <c r="R90" i="7"/>
  <c r="P90" i="7"/>
  <c r="N90" i="7"/>
  <c r="AY89" i="7"/>
  <c r="AX89" i="7"/>
  <c r="AV89" i="7"/>
  <c r="AW89" i="7"/>
  <c r="AR89" i="7"/>
  <c r="AP89" i="7"/>
  <c r="AO89" i="7"/>
  <c r="AN89" i="7"/>
  <c r="V89" i="7"/>
  <c r="T89" i="7"/>
  <c r="S89" i="7"/>
  <c r="R89" i="7"/>
  <c r="P89" i="7"/>
  <c r="N89" i="7"/>
  <c r="Q89" i="7"/>
  <c r="AY88" i="7"/>
  <c r="AX88" i="7"/>
  <c r="AV88" i="7"/>
  <c r="AW88" i="7"/>
  <c r="AR88" i="7"/>
  <c r="AP88" i="7"/>
  <c r="AO88" i="7"/>
  <c r="AN88" i="7"/>
  <c r="V88" i="7"/>
  <c r="T88" i="7"/>
  <c r="S88" i="7"/>
  <c r="R88" i="7"/>
  <c r="P88" i="7"/>
  <c r="N88" i="7"/>
  <c r="AY87" i="7"/>
  <c r="AX87" i="7"/>
  <c r="AV87" i="7"/>
  <c r="AW87" i="7"/>
  <c r="AR87" i="7"/>
  <c r="AP87" i="7"/>
  <c r="AO87" i="7"/>
  <c r="AN87" i="7"/>
  <c r="V87" i="7"/>
  <c r="T87" i="7"/>
  <c r="S87" i="7"/>
  <c r="R87" i="7"/>
  <c r="P87" i="7"/>
  <c r="N87" i="7"/>
  <c r="Q87" i="7"/>
  <c r="AY86" i="7"/>
  <c r="AX86" i="7"/>
  <c r="AV86" i="7"/>
  <c r="AW86" i="7"/>
  <c r="AR86" i="7"/>
  <c r="AP86" i="7"/>
  <c r="AO86" i="7"/>
  <c r="AN86" i="7"/>
  <c r="V86" i="7"/>
  <c r="T86" i="7"/>
  <c r="S86" i="7"/>
  <c r="R86" i="7"/>
  <c r="P86" i="7"/>
  <c r="N86" i="7"/>
  <c r="AY85" i="7"/>
  <c r="AX85" i="7"/>
  <c r="AV85" i="7"/>
  <c r="AW85" i="7"/>
  <c r="AR85" i="7"/>
  <c r="AP85" i="7"/>
  <c r="AO85" i="7"/>
  <c r="AN85" i="7"/>
  <c r="V85" i="7"/>
  <c r="T85" i="7"/>
  <c r="S85" i="7"/>
  <c r="R85" i="7"/>
  <c r="P85" i="7"/>
  <c r="N85" i="7"/>
  <c r="Q85" i="7"/>
  <c r="AY84" i="7"/>
  <c r="AX84" i="7"/>
  <c r="AV84" i="7"/>
  <c r="AW84" i="7"/>
  <c r="AR84" i="7"/>
  <c r="AP84" i="7"/>
  <c r="AO84" i="7"/>
  <c r="AN84" i="7"/>
  <c r="V84" i="7"/>
  <c r="T84" i="7"/>
  <c r="S84" i="7"/>
  <c r="R84" i="7"/>
  <c r="P84" i="7"/>
  <c r="N84" i="7"/>
  <c r="AY83" i="7"/>
  <c r="AX83" i="7"/>
  <c r="AV83" i="7"/>
  <c r="AW83" i="7"/>
  <c r="AR83" i="7"/>
  <c r="AP83" i="7"/>
  <c r="AO83" i="7"/>
  <c r="AN83" i="7"/>
  <c r="V83" i="7"/>
  <c r="T83" i="7"/>
  <c r="S83" i="7"/>
  <c r="R83" i="7"/>
  <c r="P83" i="7"/>
  <c r="N83" i="7"/>
  <c r="Q83" i="7"/>
  <c r="AY82" i="7"/>
  <c r="AX82" i="7"/>
  <c r="AV82" i="7"/>
  <c r="AW82" i="7"/>
  <c r="AR82" i="7"/>
  <c r="AP82" i="7"/>
  <c r="AO82" i="7"/>
  <c r="AN82" i="7"/>
  <c r="V82" i="7"/>
  <c r="T82" i="7"/>
  <c r="S82" i="7"/>
  <c r="R82" i="7"/>
  <c r="P82" i="7"/>
  <c r="N82" i="7"/>
  <c r="AY104" i="7"/>
  <c r="AX104" i="7"/>
  <c r="AV104" i="7"/>
  <c r="AW104" i="7"/>
  <c r="AR104" i="7"/>
  <c r="AP104" i="7"/>
  <c r="AO104" i="7"/>
  <c r="AN104" i="7"/>
  <c r="V104" i="7"/>
  <c r="T104" i="7"/>
  <c r="S104" i="7"/>
  <c r="R104" i="7"/>
  <c r="P104" i="7"/>
  <c r="N104" i="7"/>
  <c r="Q104" i="7"/>
  <c r="AY81" i="7"/>
  <c r="AX81" i="7"/>
  <c r="AV81" i="7"/>
  <c r="AW81" i="7"/>
  <c r="AR81" i="7"/>
  <c r="AP81" i="7"/>
  <c r="AO81" i="7"/>
  <c r="AN81" i="7"/>
  <c r="V81" i="7"/>
  <c r="T81" i="7"/>
  <c r="S81" i="7"/>
  <c r="R81" i="7"/>
  <c r="P81" i="7"/>
  <c r="N81" i="7"/>
  <c r="AY80" i="7"/>
  <c r="AX80" i="7"/>
  <c r="AV80" i="7"/>
  <c r="AW80" i="7"/>
  <c r="AR80" i="7"/>
  <c r="AP80" i="7"/>
  <c r="AO80" i="7"/>
  <c r="AN80" i="7"/>
  <c r="V80" i="7"/>
  <c r="T80" i="7"/>
  <c r="S80" i="7"/>
  <c r="R80" i="7"/>
  <c r="P80" i="7"/>
  <c r="N80" i="7"/>
  <c r="Q80" i="7"/>
  <c r="AY79" i="7"/>
  <c r="AX79" i="7"/>
  <c r="AV79" i="7"/>
  <c r="AW79" i="7"/>
  <c r="AR79" i="7"/>
  <c r="AP79" i="7"/>
  <c r="AO79" i="7"/>
  <c r="AN79" i="7"/>
  <c r="V79" i="7"/>
  <c r="T79" i="7"/>
  <c r="S79" i="7"/>
  <c r="R79" i="7"/>
  <c r="P79" i="7"/>
  <c r="N79" i="7"/>
  <c r="AY78" i="7"/>
  <c r="AX78" i="7"/>
  <c r="AV78" i="7"/>
  <c r="AW78" i="7"/>
  <c r="AR78" i="7"/>
  <c r="AP78" i="7"/>
  <c r="AO78" i="7"/>
  <c r="AN78" i="7"/>
  <c r="V78" i="7"/>
  <c r="T78" i="7"/>
  <c r="S78" i="7"/>
  <c r="R78" i="7"/>
  <c r="P78" i="7"/>
  <c r="N78" i="7"/>
  <c r="Q78" i="7"/>
  <c r="AY77" i="7"/>
  <c r="AX77" i="7"/>
  <c r="AV77" i="7"/>
  <c r="AW77" i="7"/>
  <c r="AR77" i="7"/>
  <c r="AP77" i="7"/>
  <c r="AO77" i="7"/>
  <c r="AN77" i="7"/>
  <c r="V77" i="7"/>
  <c r="T77" i="7"/>
  <c r="S77" i="7"/>
  <c r="R77" i="7"/>
  <c r="P77" i="7"/>
  <c r="N77" i="7"/>
  <c r="AY76" i="7"/>
  <c r="AX76" i="7"/>
  <c r="AV76" i="7"/>
  <c r="AW76" i="7"/>
  <c r="AR76" i="7"/>
  <c r="AP76" i="7"/>
  <c r="AO76" i="7"/>
  <c r="AN76" i="7"/>
  <c r="V76" i="7"/>
  <c r="T76" i="7"/>
  <c r="S76" i="7"/>
  <c r="R76" i="7"/>
  <c r="P76" i="7"/>
  <c r="N76" i="7"/>
  <c r="Q76" i="7"/>
  <c r="AY73" i="7"/>
  <c r="AX73" i="7"/>
  <c r="AV73" i="7"/>
  <c r="AW73" i="7"/>
  <c r="AR73" i="7"/>
  <c r="AQ73" i="7"/>
  <c r="AP73" i="7"/>
  <c r="AO73" i="7"/>
  <c r="AN73" i="7"/>
  <c r="V73" i="7"/>
  <c r="T73" i="7"/>
  <c r="S73" i="7"/>
  <c r="R73" i="7"/>
  <c r="P73" i="7"/>
  <c r="N73" i="7"/>
  <c r="Q73" i="7"/>
  <c r="AY70" i="7"/>
  <c r="AX70" i="7"/>
  <c r="AV70" i="7"/>
  <c r="AW70" i="7"/>
  <c r="BB70" i="7"/>
  <c r="AR70" i="7"/>
  <c r="AP70" i="7"/>
  <c r="AO70" i="7"/>
  <c r="AN70" i="7"/>
  <c r="V70" i="7"/>
  <c r="T70" i="7"/>
  <c r="S70" i="7"/>
  <c r="R70" i="7"/>
  <c r="P70" i="7"/>
  <c r="N70" i="7"/>
  <c r="Q70" i="7"/>
  <c r="AY71" i="7"/>
  <c r="AX71" i="7"/>
  <c r="AV71" i="7"/>
  <c r="AW71" i="7"/>
  <c r="AR71" i="7"/>
  <c r="AP71" i="7"/>
  <c r="AO71" i="7"/>
  <c r="AN71" i="7"/>
  <c r="V71" i="7"/>
  <c r="T71" i="7"/>
  <c r="S71" i="7"/>
  <c r="R71" i="7"/>
  <c r="P71" i="7"/>
  <c r="N71" i="7"/>
  <c r="Q71" i="7"/>
  <c r="AY69" i="7"/>
  <c r="AX69" i="7"/>
  <c r="AV69" i="7"/>
  <c r="AW69" i="7"/>
  <c r="BB69" i="7"/>
  <c r="AR69" i="7"/>
  <c r="AP69" i="7"/>
  <c r="AO69" i="7"/>
  <c r="AN69" i="7"/>
  <c r="V69" i="7"/>
  <c r="T69" i="7"/>
  <c r="S69" i="7"/>
  <c r="R69" i="7"/>
  <c r="P69" i="7"/>
  <c r="N69" i="7"/>
  <c r="Q69" i="7"/>
  <c r="AY72" i="7"/>
  <c r="AX72" i="7"/>
  <c r="AV72" i="7"/>
  <c r="AW72" i="7"/>
  <c r="AZ72" i="7"/>
  <c r="AR72" i="7"/>
  <c r="AP72" i="7"/>
  <c r="AO72" i="7"/>
  <c r="AN72" i="7"/>
  <c r="V72" i="7"/>
  <c r="T72" i="7"/>
  <c r="S72" i="7"/>
  <c r="R72" i="7"/>
  <c r="P72" i="7"/>
  <c r="N72" i="7"/>
  <c r="Q72" i="7"/>
  <c r="AY68" i="7"/>
  <c r="AX68" i="7"/>
  <c r="AV68" i="7"/>
  <c r="AW68" i="7"/>
  <c r="BB68" i="7"/>
  <c r="AR68" i="7"/>
  <c r="AP68" i="7"/>
  <c r="AO68" i="7"/>
  <c r="AN68" i="7"/>
  <c r="V68" i="7"/>
  <c r="T68" i="7"/>
  <c r="S68" i="7"/>
  <c r="R68" i="7"/>
  <c r="P68" i="7"/>
  <c r="N68" i="7"/>
  <c r="Q68" i="7"/>
  <c r="AY67" i="7"/>
  <c r="AX67" i="7"/>
  <c r="AV67" i="7"/>
  <c r="AW67" i="7"/>
  <c r="AZ67" i="7"/>
  <c r="AR67" i="7"/>
  <c r="AP67" i="7"/>
  <c r="AO67" i="7"/>
  <c r="AN67" i="7"/>
  <c r="V67" i="7"/>
  <c r="T67" i="7"/>
  <c r="S67" i="7"/>
  <c r="R67" i="7"/>
  <c r="P67" i="7"/>
  <c r="N67" i="7"/>
  <c r="Q67" i="7"/>
  <c r="AY66" i="7"/>
  <c r="AX66" i="7"/>
  <c r="AV66" i="7"/>
  <c r="AW66" i="7"/>
  <c r="BB66" i="7"/>
  <c r="AR66" i="7"/>
  <c r="AP66" i="7"/>
  <c r="AO66" i="7"/>
  <c r="AN66" i="7"/>
  <c r="V66" i="7"/>
  <c r="T66" i="7"/>
  <c r="S66" i="7"/>
  <c r="R66" i="7"/>
  <c r="P66" i="7"/>
  <c r="N66" i="7"/>
  <c r="Q66" i="7"/>
  <c r="AY65" i="7"/>
  <c r="AX65" i="7"/>
  <c r="AV65" i="7"/>
  <c r="AW65" i="7"/>
  <c r="AZ65" i="7"/>
  <c r="AR65" i="7"/>
  <c r="AP65" i="7"/>
  <c r="AO65" i="7"/>
  <c r="AN65" i="7"/>
  <c r="V65" i="7"/>
  <c r="T65" i="7"/>
  <c r="S65" i="7"/>
  <c r="R65" i="7"/>
  <c r="P65" i="7"/>
  <c r="N65" i="7"/>
  <c r="Q65" i="7"/>
  <c r="AY64" i="7"/>
  <c r="AX64" i="7"/>
  <c r="AV64" i="7"/>
  <c r="AW64" i="7"/>
  <c r="BB64" i="7"/>
  <c r="AR64" i="7"/>
  <c r="AP64" i="7"/>
  <c r="AO64" i="7"/>
  <c r="AN64" i="7"/>
  <c r="V64" i="7"/>
  <c r="T64" i="7"/>
  <c r="S64" i="7"/>
  <c r="R64" i="7"/>
  <c r="P64" i="7"/>
  <c r="N64" i="7"/>
  <c r="Q64" i="7"/>
  <c r="AY63" i="7"/>
  <c r="AX63" i="7"/>
  <c r="AV63" i="7"/>
  <c r="AW63" i="7"/>
  <c r="AZ63" i="7"/>
  <c r="AR63" i="7"/>
  <c r="AP63" i="7"/>
  <c r="AO63" i="7"/>
  <c r="AN63" i="7"/>
  <c r="V63" i="7"/>
  <c r="T63" i="7"/>
  <c r="S63" i="7"/>
  <c r="R63" i="7"/>
  <c r="P63" i="7"/>
  <c r="N63" i="7"/>
  <c r="Q63" i="7"/>
  <c r="AY60" i="7"/>
  <c r="AX60" i="7"/>
  <c r="AV60" i="7"/>
  <c r="AW60" i="7"/>
  <c r="AR60" i="7"/>
  <c r="AP60" i="7"/>
  <c r="AO60" i="7"/>
  <c r="AN60" i="7"/>
  <c r="V60" i="7"/>
  <c r="T60" i="7"/>
  <c r="S60" i="7"/>
  <c r="R60" i="7"/>
  <c r="P60" i="7"/>
  <c r="N60" i="7"/>
  <c r="Q60" i="7"/>
  <c r="AY59" i="7"/>
  <c r="AX59" i="7"/>
  <c r="AV59" i="7"/>
  <c r="AW59" i="7"/>
  <c r="AZ59" i="7"/>
  <c r="AR59" i="7"/>
  <c r="AP59" i="7"/>
  <c r="AO59" i="7"/>
  <c r="AN59" i="7"/>
  <c r="V59" i="7"/>
  <c r="T59" i="7"/>
  <c r="S59" i="7"/>
  <c r="R59" i="7"/>
  <c r="P59" i="7"/>
  <c r="N59" i="7"/>
  <c r="Q59" i="7"/>
  <c r="AY58" i="7"/>
  <c r="AX58" i="7"/>
  <c r="AV58" i="7"/>
  <c r="AW58" i="7"/>
  <c r="AR58" i="7"/>
  <c r="AP58" i="7"/>
  <c r="AO58" i="7"/>
  <c r="AN58" i="7"/>
  <c r="V58" i="7"/>
  <c r="T58" i="7"/>
  <c r="S58" i="7"/>
  <c r="R58" i="7"/>
  <c r="P58" i="7"/>
  <c r="N58" i="7"/>
  <c r="Q58" i="7"/>
  <c r="AY57" i="7"/>
  <c r="AX57" i="7"/>
  <c r="AV57" i="7"/>
  <c r="AW57" i="7"/>
  <c r="AZ57" i="7"/>
  <c r="AR57" i="7"/>
  <c r="AP57" i="7"/>
  <c r="AO57" i="7"/>
  <c r="AN57" i="7"/>
  <c r="V57" i="7"/>
  <c r="T57" i="7"/>
  <c r="S57" i="7"/>
  <c r="R57" i="7"/>
  <c r="P57" i="7"/>
  <c r="N57" i="7"/>
  <c r="Q57" i="7"/>
  <c r="AY56" i="7"/>
  <c r="AX56" i="7"/>
  <c r="AV56" i="7"/>
  <c r="AW56" i="7"/>
  <c r="AR56" i="7"/>
  <c r="AP56" i="7"/>
  <c r="AO56" i="7"/>
  <c r="AN56" i="7"/>
  <c r="V56" i="7"/>
  <c r="T56" i="7"/>
  <c r="S56" i="7"/>
  <c r="R56" i="7"/>
  <c r="P56" i="7"/>
  <c r="N56" i="7"/>
  <c r="Q56" i="7"/>
  <c r="AY55" i="7"/>
  <c r="AX55" i="7"/>
  <c r="AV55" i="7"/>
  <c r="AW55" i="7"/>
  <c r="AZ55" i="7"/>
  <c r="AR55" i="7"/>
  <c r="AP55" i="7"/>
  <c r="AO55" i="7"/>
  <c r="AN55" i="7"/>
  <c r="V55" i="7"/>
  <c r="T55" i="7"/>
  <c r="S55" i="7"/>
  <c r="R55" i="7"/>
  <c r="P55" i="7"/>
  <c r="N55" i="7"/>
  <c r="Q55" i="7"/>
  <c r="AY49" i="7"/>
  <c r="AX49" i="7"/>
  <c r="AV49" i="7"/>
  <c r="AW49" i="7"/>
  <c r="AR49" i="7"/>
  <c r="AP49" i="7"/>
  <c r="AO49" i="7"/>
  <c r="AN49" i="7"/>
  <c r="V49" i="7"/>
  <c r="T49" i="7"/>
  <c r="S49" i="7"/>
  <c r="R49" i="7"/>
  <c r="P49" i="7"/>
  <c r="N49" i="7"/>
  <c r="Q49" i="7"/>
  <c r="AY48" i="7"/>
  <c r="AX48" i="7"/>
  <c r="AV48" i="7"/>
  <c r="AW48" i="7"/>
  <c r="AZ48" i="7"/>
  <c r="AR48" i="7"/>
  <c r="AP48" i="7"/>
  <c r="AO48" i="7"/>
  <c r="AN48" i="7"/>
  <c r="V48" i="7"/>
  <c r="T48" i="7"/>
  <c r="S48" i="7"/>
  <c r="R48" i="7"/>
  <c r="P48" i="7"/>
  <c r="N48" i="7"/>
  <c r="Q48" i="7"/>
  <c r="AY47" i="7"/>
  <c r="AX47" i="7"/>
  <c r="AV47" i="7"/>
  <c r="AW47" i="7"/>
  <c r="AZ47" i="7"/>
  <c r="AR47" i="7"/>
  <c r="AP47" i="7"/>
  <c r="AO47" i="7"/>
  <c r="AN47" i="7"/>
  <c r="V47" i="7"/>
  <c r="T47" i="7"/>
  <c r="S47" i="7"/>
  <c r="R47" i="7"/>
  <c r="P47" i="7"/>
  <c r="N47" i="7"/>
  <c r="Q47" i="7"/>
  <c r="AY46" i="7"/>
  <c r="AX46" i="7"/>
  <c r="AV46" i="7"/>
  <c r="AW46" i="7"/>
  <c r="BB46" i="7"/>
  <c r="AR46" i="7"/>
  <c r="AP46" i="7"/>
  <c r="AO46" i="7"/>
  <c r="AN46" i="7"/>
  <c r="V46" i="7"/>
  <c r="T46" i="7"/>
  <c r="S46" i="7"/>
  <c r="R46" i="7"/>
  <c r="P46" i="7"/>
  <c r="N46" i="7"/>
  <c r="AY52" i="7"/>
  <c r="AX52" i="7"/>
  <c r="AV52" i="7"/>
  <c r="AW52" i="7"/>
  <c r="BB52" i="7"/>
  <c r="AR52" i="7"/>
  <c r="AP52" i="7"/>
  <c r="AO52" i="7"/>
  <c r="AN52" i="7"/>
  <c r="V52" i="7"/>
  <c r="T52" i="7"/>
  <c r="S52" i="7"/>
  <c r="R52" i="7"/>
  <c r="P52" i="7"/>
  <c r="N52" i="7"/>
  <c r="Q52" i="7"/>
  <c r="AY45" i="7"/>
  <c r="AX45" i="7"/>
  <c r="AV45" i="7"/>
  <c r="AW45" i="7"/>
  <c r="BB45" i="7"/>
  <c r="AR45" i="7"/>
  <c r="AP45" i="7"/>
  <c r="AO45" i="7"/>
  <c r="AN45" i="7"/>
  <c r="V45" i="7"/>
  <c r="T45" i="7"/>
  <c r="S45" i="7"/>
  <c r="R45" i="7"/>
  <c r="P45" i="7"/>
  <c r="N45" i="7"/>
  <c r="Q45" i="7"/>
  <c r="AY44" i="7"/>
  <c r="AX44" i="7"/>
  <c r="AV44" i="7"/>
  <c r="AW44" i="7"/>
  <c r="BB44" i="7"/>
  <c r="AR44" i="7"/>
  <c r="AP44" i="7"/>
  <c r="AO44" i="7"/>
  <c r="AN44" i="7"/>
  <c r="V44" i="7"/>
  <c r="T44" i="7"/>
  <c r="S44" i="7"/>
  <c r="R44" i="7"/>
  <c r="P44" i="7"/>
  <c r="N44" i="7"/>
  <c r="Q44" i="7"/>
  <c r="AY43" i="7"/>
  <c r="AX43" i="7"/>
  <c r="AV43" i="7"/>
  <c r="AW43" i="7"/>
  <c r="BB43" i="7"/>
  <c r="AR43" i="7"/>
  <c r="AP43" i="7"/>
  <c r="AO43" i="7"/>
  <c r="AN43" i="7"/>
  <c r="V43" i="7"/>
  <c r="T43" i="7"/>
  <c r="S43" i="7"/>
  <c r="R43" i="7"/>
  <c r="P43" i="7"/>
  <c r="N43" i="7"/>
  <c r="Q43" i="7"/>
  <c r="AY42" i="7"/>
  <c r="AX42" i="7"/>
  <c r="AV42" i="7"/>
  <c r="AW42" i="7"/>
  <c r="AZ42" i="7"/>
  <c r="AR42" i="7"/>
  <c r="AP42" i="7"/>
  <c r="AO42" i="7"/>
  <c r="AN42" i="7"/>
  <c r="V42" i="7"/>
  <c r="T42" i="7"/>
  <c r="S42" i="7"/>
  <c r="R42" i="7"/>
  <c r="P42" i="7"/>
  <c r="N42" i="7"/>
  <c r="Q42" i="7"/>
  <c r="AY41" i="7"/>
  <c r="AX41" i="7"/>
  <c r="AV41" i="7"/>
  <c r="AW41" i="7"/>
  <c r="BB41" i="7"/>
  <c r="AR41" i="7"/>
  <c r="AP41" i="7"/>
  <c r="AO41" i="7"/>
  <c r="AN41" i="7"/>
  <c r="V41" i="7"/>
  <c r="T41" i="7"/>
  <c r="S41" i="7"/>
  <c r="R41" i="7"/>
  <c r="P41" i="7"/>
  <c r="N41" i="7"/>
  <c r="Q41" i="7"/>
  <c r="AY40" i="7"/>
  <c r="AX40" i="7"/>
  <c r="AV40" i="7"/>
  <c r="AW40" i="7"/>
  <c r="AZ40" i="7"/>
  <c r="AR40" i="7"/>
  <c r="AP40" i="7"/>
  <c r="AO40" i="7"/>
  <c r="AN40" i="7"/>
  <c r="V40" i="7"/>
  <c r="T40" i="7"/>
  <c r="S40" i="7"/>
  <c r="R40" i="7"/>
  <c r="P40" i="7"/>
  <c r="N40" i="7"/>
  <c r="Q40" i="7"/>
  <c r="AY39" i="7"/>
  <c r="AX39" i="7"/>
  <c r="AV39" i="7"/>
  <c r="AW39" i="7"/>
  <c r="BB39" i="7"/>
  <c r="AR39" i="7"/>
  <c r="AP39" i="7"/>
  <c r="AO39" i="7"/>
  <c r="AN39" i="7"/>
  <c r="V39" i="7"/>
  <c r="T39" i="7"/>
  <c r="S39" i="7"/>
  <c r="R39" i="7"/>
  <c r="P39" i="7"/>
  <c r="N39" i="7"/>
  <c r="Q39" i="7"/>
  <c r="AY38" i="7"/>
  <c r="AX38" i="7"/>
  <c r="AV38" i="7"/>
  <c r="AW38" i="7"/>
  <c r="AZ38" i="7"/>
  <c r="AR38" i="7"/>
  <c r="AP38" i="7"/>
  <c r="AO38" i="7"/>
  <c r="AN38" i="7"/>
  <c r="V38" i="7"/>
  <c r="T38" i="7"/>
  <c r="S38" i="7"/>
  <c r="R38" i="7"/>
  <c r="P38" i="7"/>
  <c r="N38" i="7"/>
  <c r="Q38" i="7"/>
  <c r="AY37" i="7"/>
  <c r="AX37" i="7"/>
  <c r="AV37" i="7"/>
  <c r="AW37" i="7"/>
  <c r="BB37" i="7"/>
  <c r="AR37" i="7"/>
  <c r="AP37" i="7"/>
  <c r="AO37" i="7"/>
  <c r="AN37" i="7"/>
  <c r="V37" i="7"/>
  <c r="T37" i="7"/>
  <c r="S37" i="7"/>
  <c r="R37" i="7"/>
  <c r="P37" i="7"/>
  <c r="N37" i="7"/>
  <c r="Q37" i="7"/>
  <c r="AY32" i="7"/>
  <c r="AX32" i="7"/>
  <c r="AV32" i="7"/>
  <c r="AW32" i="7"/>
  <c r="AZ32" i="7"/>
  <c r="AR32" i="7"/>
  <c r="AP32" i="7"/>
  <c r="AO32" i="7"/>
  <c r="AN32" i="7"/>
  <c r="V32" i="7"/>
  <c r="T32" i="7"/>
  <c r="S32" i="7"/>
  <c r="R32" i="7"/>
  <c r="P32" i="7"/>
  <c r="N32" i="7"/>
  <c r="Q32" i="7"/>
  <c r="AY36" i="7"/>
  <c r="AX36" i="7"/>
  <c r="AV36" i="7"/>
  <c r="AW36" i="7"/>
  <c r="BB36" i="7"/>
  <c r="AR36" i="7"/>
  <c r="AP36" i="7"/>
  <c r="AO36" i="7"/>
  <c r="AN36" i="7"/>
  <c r="V36" i="7"/>
  <c r="T36" i="7"/>
  <c r="S36" i="7"/>
  <c r="R36" i="7"/>
  <c r="P36" i="7"/>
  <c r="N36" i="7"/>
  <c r="Q36" i="7"/>
  <c r="AY35" i="7"/>
  <c r="AX35" i="7"/>
  <c r="AV35" i="7"/>
  <c r="AW35" i="7"/>
  <c r="AZ35" i="7"/>
  <c r="AR35" i="7"/>
  <c r="AP35" i="7"/>
  <c r="AO35" i="7"/>
  <c r="AN35" i="7"/>
  <c r="V35" i="7"/>
  <c r="T35" i="7"/>
  <c r="S35" i="7"/>
  <c r="R35" i="7"/>
  <c r="P35" i="7"/>
  <c r="N35" i="7"/>
  <c r="Q35" i="7"/>
  <c r="AY34" i="7"/>
  <c r="AX34" i="7"/>
  <c r="AV34" i="7"/>
  <c r="AW34" i="7"/>
  <c r="BB34" i="7"/>
  <c r="AR34" i="7"/>
  <c r="AP34" i="7"/>
  <c r="AO34" i="7"/>
  <c r="AN34" i="7"/>
  <c r="V34" i="7"/>
  <c r="T34" i="7"/>
  <c r="S34" i="7"/>
  <c r="R34" i="7"/>
  <c r="P34" i="7"/>
  <c r="N34" i="7"/>
  <c r="Q34" i="7"/>
  <c r="AY33" i="7"/>
  <c r="AX33" i="7"/>
  <c r="AV33" i="7"/>
  <c r="AW33" i="7"/>
  <c r="AZ33" i="7"/>
  <c r="AR33" i="7"/>
  <c r="AP33" i="7"/>
  <c r="AO33" i="7"/>
  <c r="AN33" i="7"/>
  <c r="V33" i="7"/>
  <c r="T33" i="7"/>
  <c r="S33" i="7"/>
  <c r="R33" i="7"/>
  <c r="P33" i="7"/>
  <c r="N33" i="7"/>
  <c r="Q33" i="7"/>
  <c r="AY51" i="7"/>
  <c r="AX51" i="7"/>
  <c r="AV51" i="7"/>
  <c r="AW51" i="7"/>
  <c r="BB51" i="7"/>
  <c r="AR51" i="7"/>
  <c r="AP51" i="7"/>
  <c r="AO51" i="7"/>
  <c r="AN51" i="7"/>
  <c r="V51" i="7"/>
  <c r="T51" i="7"/>
  <c r="S51" i="7"/>
  <c r="R51" i="7"/>
  <c r="P51" i="7"/>
  <c r="N51" i="7"/>
  <c r="Q51" i="7"/>
  <c r="AY31" i="7"/>
  <c r="AX31" i="7"/>
  <c r="AV31" i="7"/>
  <c r="AW31" i="7"/>
  <c r="AZ31" i="7"/>
  <c r="AR31" i="7"/>
  <c r="AP31" i="7"/>
  <c r="AO31" i="7"/>
  <c r="AN31" i="7"/>
  <c r="V31" i="7"/>
  <c r="T31" i="7"/>
  <c r="S31" i="7"/>
  <c r="R31" i="7"/>
  <c r="P31" i="7"/>
  <c r="N31" i="7"/>
  <c r="Q31" i="7"/>
  <c r="AY27" i="7"/>
  <c r="AX27" i="7"/>
  <c r="AV27" i="7"/>
  <c r="AW27" i="7"/>
  <c r="AZ27" i="7"/>
  <c r="AR27" i="7"/>
  <c r="AP27" i="7"/>
  <c r="AO27" i="7"/>
  <c r="AN27" i="7"/>
  <c r="V27" i="7"/>
  <c r="T27" i="7"/>
  <c r="S27" i="7"/>
  <c r="R27" i="7"/>
  <c r="P27" i="7"/>
  <c r="N27" i="7"/>
  <c r="Q27" i="7"/>
  <c r="AY26" i="7"/>
  <c r="AX26" i="7"/>
  <c r="AV26" i="7"/>
  <c r="AW26" i="7"/>
  <c r="BB26" i="7"/>
  <c r="AR26" i="7"/>
  <c r="AP26" i="7"/>
  <c r="AO26" i="7"/>
  <c r="AN26" i="7"/>
  <c r="V26" i="7"/>
  <c r="T26" i="7"/>
  <c r="S26" i="7"/>
  <c r="R26" i="7"/>
  <c r="P26" i="7"/>
  <c r="N26" i="7"/>
  <c r="Q26" i="7"/>
  <c r="AY25" i="7"/>
  <c r="AX25" i="7"/>
  <c r="AV25" i="7"/>
  <c r="AW25" i="7"/>
  <c r="AZ25" i="7"/>
  <c r="AR25" i="7"/>
  <c r="AP25" i="7"/>
  <c r="AO25" i="7"/>
  <c r="AN25" i="7"/>
  <c r="V25" i="7"/>
  <c r="T25" i="7"/>
  <c r="S25" i="7"/>
  <c r="R25" i="7"/>
  <c r="P25" i="7"/>
  <c r="N25" i="7"/>
  <c r="Q25" i="7"/>
  <c r="AY24" i="7"/>
  <c r="AX24" i="7"/>
  <c r="AV24" i="7"/>
  <c r="AW24" i="7"/>
  <c r="BB24" i="7"/>
  <c r="AR24" i="7"/>
  <c r="AP24" i="7"/>
  <c r="AO24" i="7"/>
  <c r="AN24" i="7"/>
  <c r="V24" i="7"/>
  <c r="T24" i="7"/>
  <c r="S24" i="7"/>
  <c r="R24" i="7"/>
  <c r="P24" i="7"/>
  <c r="N24" i="7"/>
  <c r="Q24" i="7"/>
  <c r="AY23" i="7"/>
  <c r="AX23" i="7"/>
  <c r="AV23" i="7"/>
  <c r="AW23" i="7"/>
  <c r="AZ23" i="7"/>
  <c r="AR23" i="7"/>
  <c r="AP23" i="7"/>
  <c r="AO23" i="7"/>
  <c r="AN23" i="7"/>
  <c r="V23" i="7"/>
  <c r="T23" i="7"/>
  <c r="S23" i="7"/>
  <c r="R23" i="7"/>
  <c r="P23" i="7"/>
  <c r="N23" i="7"/>
  <c r="Q23" i="7"/>
  <c r="AY22" i="7"/>
  <c r="AX22" i="7"/>
  <c r="AV22" i="7"/>
  <c r="AW22" i="7"/>
  <c r="BB22" i="7"/>
  <c r="AR22" i="7"/>
  <c r="AP22" i="7"/>
  <c r="AO22" i="7"/>
  <c r="AN22" i="7"/>
  <c r="V22" i="7"/>
  <c r="T22" i="7"/>
  <c r="S22" i="7"/>
  <c r="R22" i="7"/>
  <c r="P22" i="7"/>
  <c r="N22" i="7"/>
  <c r="Q22" i="7"/>
  <c r="AY16" i="7"/>
  <c r="AX16" i="7"/>
  <c r="AV16" i="7"/>
  <c r="AW16" i="7"/>
  <c r="BB16" i="7"/>
  <c r="AR16" i="7"/>
  <c r="AP16" i="7"/>
  <c r="AO16" i="7"/>
  <c r="AN16" i="7"/>
  <c r="V16" i="7"/>
  <c r="T16" i="7"/>
  <c r="S16" i="7"/>
  <c r="R16" i="7"/>
  <c r="P16" i="7"/>
  <c r="N16" i="7"/>
  <c r="Q16" i="7"/>
  <c r="AY15" i="7"/>
  <c r="AX15" i="7"/>
  <c r="AV15" i="7"/>
  <c r="AW15" i="7"/>
  <c r="AZ15" i="7"/>
  <c r="AR15" i="7"/>
  <c r="AP15" i="7"/>
  <c r="AO15" i="7"/>
  <c r="AN15" i="7"/>
  <c r="V15" i="7"/>
  <c r="T15" i="7"/>
  <c r="S15" i="7"/>
  <c r="R15" i="7"/>
  <c r="P15" i="7"/>
  <c r="N15" i="7"/>
  <c r="Q15" i="7"/>
  <c r="AY19" i="7"/>
  <c r="AX19" i="7"/>
  <c r="AV19" i="7"/>
  <c r="AW19" i="7"/>
  <c r="BB19" i="7"/>
  <c r="AR19" i="7"/>
  <c r="AP19" i="7"/>
  <c r="AO19" i="7"/>
  <c r="AN19" i="7"/>
  <c r="V19" i="7"/>
  <c r="T19" i="7"/>
  <c r="S19" i="7"/>
  <c r="R19" i="7"/>
  <c r="P19" i="7"/>
  <c r="N19" i="7"/>
  <c r="Q19" i="7"/>
  <c r="AY14" i="7"/>
  <c r="AX14" i="7"/>
  <c r="AV14" i="7"/>
  <c r="AW14" i="7"/>
  <c r="AZ14" i="7"/>
  <c r="AR14" i="7"/>
  <c r="AP14" i="7"/>
  <c r="AO14" i="7"/>
  <c r="AN14" i="7"/>
  <c r="V14" i="7"/>
  <c r="T14" i="7"/>
  <c r="S14" i="7"/>
  <c r="R14" i="7"/>
  <c r="P14" i="7"/>
  <c r="N14" i="7"/>
  <c r="Q14" i="7"/>
  <c r="AY13" i="7"/>
  <c r="AX13" i="7"/>
  <c r="AV13" i="7"/>
  <c r="AW13" i="7"/>
  <c r="BB13" i="7"/>
  <c r="AR13" i="7"/>
  <c r="AP13" i="7"/>
  <c r="AO13" i="7"/>
  <c r="AN13" i="7"/>
  <c r="V13" i="7"/>
  <c r="T13" i="7"/>
  <c r="S13" i="7"/>
  <c r="R13" i="7"/>
  <c r="P13" i="7"/>
  <c r="N13" i="7"/>
  <c r="Q13" i="7"/>
  <c r="AY12" i="7"/>
  <c r="AX12" i="7"/>
  <c r="AV12" i="7"/>
  <c r="AW12" i="7"/>
  <c r="AZ12" i="7"/>
  <c r="AR12" i="7"/>
  <c r="AP12" i="7"/>
  <c r="AO12" i="7"/>
  <c r="AN12" i="7"/>
  <c r="V12" i="7"/>
  <c r="T12" i="7"/>
  <c r="S12" i="7"/>
  <c r="R12" i="7"/>
  <c r="P12" i="7"/>
  <c r="N12" i="7"/>
  <c r="Q12" i="7"/>
  <c r="BB11" i="7"/>
  <c r="AZ11" i="7"/>
  <c r="AY11" i="7"/>
  <c r="AX11" i="7"/>
  <c r="AR11" i="7"/>
  <c r="AP11" i="7"/>
  <c r="AO11" i="7"/>
  <c r="AN11" i="7"/>
  <c r="V11" i="7"/>
  <c r="T11" i="7"/>
  <c r="S11" i="7"/>
  <c r="P11" i="7"/>
  <c r="N11" i="7"/>
  <c r="Q11" i="7"/>
  <c r="AL18" i="7"/>
  <c r="AS30" i="7"/>
  <c r="AL30" i="7"/>
  <c r="AS18" i="7"/>
  <c r="BA110" i="7"/>
  <c r="BA238" i="7"/>
  <c r="BA164" i="7"/>
  <c r="BA168" i="7"/>
  <c r="BA191" i="7"/>
  <c r="BA195" i="7"/>
  <c r="BA199" i="7"/>
  <c r="BA35" i="7"/>
  <c r="BA38" i="7"/>
  <c r="BA55" i="7"/>
  <c r="BA59" i="7"/>
  <c r="BA65" i="7"/>
  <c r="L299" i="7"/>
  <c r="BA12" i="7"/>
  <c r="BA15" i="7"/>
  <c r="BA72" i="7"/>
  <c r="AZ235" i="7"/>
  <c r="BA235" i="7"/>
  <c r="BC235" i="7"/>
  <c r="U235" i="7"/>
  <c r="AQ235" i="7"/>
  <c r="BA14" i="7"/>
  <c r="BA57" i="7"/>
  <c r="BA127" i="7"/>
  <c r="BA162" i="7"/>
  <c r="BA166" i="7"/>
  <c r="AJ205" i="7"/>
  <c r="AS205" i="7"/>
  <c r="BA33" i="7"/>
  <c r="BA32" i="7"/>
  <c r="BA47" i="7"/>
  <c r="BA67" i="7"/>
  <c r="BA154" i="7"/>
  <c r="BA189" i="7"/>
  <c r="BA11" i="7"/>
  <c r="BC11" i="7"/>
  <c r="AZ16" i="7"/>
  <c r="BA16" i="7"/>
  <c r="BC16" i="7"/>
  <c r="AZ41" i="7"/>
  <c r="BA41" i="7"/>
  <c r="BC41" i="7"/>
  <c r="AZ43" i="7"/>
  <c r="BA43" i="7"/>
  <c r="BC43" i="7"/>
  <c r="BB238" i="7"/>
  <c r="AZ34" i="7"/>
  <c r="BA34" i="7"/>
  <c r="AZ46" i="7"/>
  <c r="BA46" i="7"/>
  <c r="BC46" i="7"/>
  <c r="AZ37" i="7"/>
  <c r="BA37" i="7"/>
  <c r="BC37" i="7"/>
  <c r="AJ73" i="7"/>
  <c r="AS73" i="7"/>
  <c r="BB110" i="7"/>
  <c r="AZ13" i="7"/>
  <c r="BA13" i="7"/>
  <c r="BC13" i="7"/>
  <c r="AZ24" i="7"/>
  <c r="BA24" i="7"/>
  <c r="BC24" i="7"/>
  <c r="AZ243" i="7"/>
  <c r="BA243" i="7"/>
  <c r="BB31" i="7"/>
  <c r="BB38" i="7"/>
  <c r="AZ190" i="7"/>
  <c r="BA190" i="7"/>
  <c r="BC190" i="7"/>
  <c r="U190" i="7"/>
  <c r="AJ190" i="7"/>
  <c r="AZ239" i="7"/>
  <c r="BA239" i="7"/>
  <c r="BC239" i="7"/>
  <c r="U239" i="7"/>
  <c r="AQ239" i="7"/>
  <c r="AZ245" i="7"/>
  <c r="BA245" i="7"/>
  <c r="BC245" i="7"/>
  <c r="AZ71" i="7"/>
  <c r="BA71" i="7"/>
  <c r="BB71" i="7"/>
  <c r="BB241" i="7"/>
  <c r="AZ241" i="7"/>
  <c r="BA241" i="7"/>
  <c r="BB23" i="7"/>
  <c r="BB27" i="7"/>
  <c r="AZ51" i="7"/>
  <c r="BA51" i="7"/>
  <c r="BC51" i="7"/>
  <c r="BB40" i="7"/>
  <c r="AZ114" i="7"/>
  <c r="BA114" i="7"/>
  <c r="BB114" i="7"/>
  <c r="BB127" i="7"/>
  <c r="AZ178" i="7"/>
  <c r="BA178" i="7"/>
  <c r="BB178" i="7"/>
  <c r="BB185" i="7"/>
  <c r="AZ185" i="7"/>
  <c r="BA185" i="7"/>
  <c r="BB195" i="7"/>
  <c r="AZ197" i="7"/>
  <c r="BA197" i="7"/>
  <c r="BB197" i="7"/>
  <c r="AZ234" i="7"/>
  <c r="BA234" i="7"/>
  <c r="BB234" i="7"/>
  <c r="AZ242" i="7"/>
  <c r="BA242" i="7"/>
  <c r="BB242" i="7"/>
  <c r="BB173" i="7"/>
  <c r="AZ173" i="7"/>
  <c r="BA173" i="7"/>
  <c r="BA23" i="7"/>
  <c r="BA27" i="7"/>
  <c r="BC27" i="7"/>
  <c r="U27" i="7"/>
  <c r="AQ27" i="7"/>
  <c r="BA40" i="7"/>
  <c r="BA48" i="7"/>
  <c r="BA63" i="7"/>
  <c r="AK73" i="7"/>
  <c r="AZ112" i="7"/>
  <c r="BA112" i="7"/>
  <c r="BB112" i="7"/>
  <c r="AZ150" i="7"/>
  <c r="BA150" i="7"/>
  <c r="BB150" i="7"/>
  <c r="AZ152" i="7"/>
  <c r="BA152" i="7"/>
  <c r="BB152" i="7"/>
  <c r="AZ174" i="7"/>
  <c r="BA174" i="7"/>
  <c r="BB174" i="7"/>
  <c r="BB181" i="7"/>
  <c r="AZ181" i="7"/>
  <c r="BA181" i="7"/>
  <c r="Q233" i="7"/>
  <c r="Q241" i="7"/>
  <c r="AZ182" i="7"/>
  <c r="BA182" i="7"/>
  <c r="BB182" i="7"/>
  <c r="BB233" i="7"/>
  <c r="AZ233" i="7"/>
  <c r="BA233" i="7"/>
  <c r="BB12" i="7"/>
  <c r="BC12" i="7"/>
  <c r="BB15" i="7"/>
  <c r="AZ22" i="7"/>
  <c r="BA22" i="7"/>
  <c r="BC22" i="7"/>
  <c r="BA25" i="7"/>
  <c r="BA31" i="7"/>
  <c r="BB33" i="7"/>
  <c r="BB32" i="7"/>
  <c r="AZ39" i="7"/>
  <c r="BA39" i="7"/>
  <c r="BC39" i="7"/>
  <c r="BA42" i="7"/>
  <c r="AZ66" i="7"/>
  <c r="BA66" i="7"/>
  <c r="BC66" i="7"/>
  <c r="AZ106" i="7"/>
  <c r="BA106" i="7"/>
  <c r="BB106" i="7"/>
  <c r="BB154" i="7"/>
  <c r="AZ160" i="7"/>
  <c r="BA160" i="7"/>
  <c r="BB160" i="7"/>
  <c r="AZ170" i="7"/>
  <c r="BA170" i="7"/>
  <c r="BB170" i="7"/>
  <c r="BB177" i="7"/>
  <c r="AZ177" i="7"/>
  <c r="BA177" i="7"/>
  <c r="AZ186" i="7"/>
  <c r="BA186" i="7"/>
  <c r="BB186" i="7"/>
  <c r="AZ193" i="7"/>
  <c r="BA193" i="7"/>
  <c r="BB193" i="7"/>
  <c r="BB199" i="7"/>
  <c r="AZ201" i="7"/>
  <c r="BA201" i="7"/>
  <c r="BB201" i="7"/>
  <c r="AZ203" i="7"/>
  <c r="BA203" i="7"/>
  <c r="BB203" i="7"/>
  <c r="AZ232" i="7"/>
  <c r="BA232" i="7"/>
  <c r="BB232" i="7"/>
  <c r="AZ240" i="7"/>
  <c r="BA240" i="7"/>
  <c r="BB240" i="7"/>
  <c r="BB129" i="7"/>
  <c r="AJ149" i="7"/>
  <c r="AS149" i="7"/>
  <c r="BB158" i="7"/>
  <c r="AZ171" i="7"/>
  <c r="BA171" i="7"/>
  <c r="BC171" i="7"/>
  <c r="U171" i="7"/>
  <c r="AJ171" i="7"/>
  <c r="BB172" i="7"/>
  <c r="AZ175" i="7"/>
  <c r="BA175" i="7"/>
  <c r="BC175" i="7"/>
  <c r="U175" i="7"/>
  <c r="BD175" i="7"/>
  <c r="BB176" i="7"/>
  <c r="AZ179" i="7"/>
  <c r="BA179" i="7"/>
  <c r="BC179" i="7"/>
  <c r="U179" i="7"/>
  <c r="BB180" i="7"/>
  <c r="AZ183" i="7"/>
  <c r="BA183" i="7"/>
  <c r="BC183" i="7"/>
  <c r="BB184" i="7"/>
  <c r="AZ187" i="7"/>
  <c r="BA187" i="7"/>
  <c r="BC187" i="7"/>
  <c r="U187" i="7"/>
  <c r="BD187" i="7"/>
  <c r="BB188" i="7"/>
  <c r="BB236" i="7"/>
  <c r="AZ237" i="7"/>
  <c r="BA237" i="7"/>
  <c r="BC237" i="7"/>
  <c r="U237" i="7"/>
  <c r="AQ237" i="7"/>
  <c r="BB244" i="7"/>
  <c r="BB246" i="7"/>
  <c r="BA129" i="7"/>
  <c r="AK130" i="7"/>
  <c r="AJ130" i="7"/>
  <c r="AS130" i="7"/>
  <c r="BA158" i="7"/>
  <c r="BA172" i="7"/>
  <c r="BA176" i="7"/>
  <c r="BA180" i="7"/>
  <c r="BA184" i="7"/>
  <c r="BA188" i="7"/>
  <c r="BA236" i="7"/>
  <c r="BC243" i="7"/>
  <c r="U243" i="7"/>
  <c r="AQ243" i="7"/>
  <c r="BA244" i="7"/>
  <c r="BA246" i="7"/>
  <c r="AK106" i="7"/>
  <c r="BA117" i="7"/>
  <c r="BA119" i="7"/>
  <c r="BA121" i="7"/>
  <c r="BA123" i="7"/>
  <c r="BA125" i="7"/>
  <c r="BA225" i="7"/>
  <c r="BA228" i="7"/>
  <c r="BA230" i="7"/>
  <c r="BB60" i="7"/>
  <c r="AZ60" i="7"/>
  <c r="BA60" i="7"/>
  <c r="V271" i="7"/>
  <c r="V272" i="7"/>
  <c r="L287" i="7"/>
  <c r="R272" i="7"/>
  <c r="BB49" i="7"/>
  <c r="AZ49" i="7"/>
  <c r="BA49" i="7"/>
  <c r="BC34" i="7"/>
  <c r="BB56" i="7"/>
  <c r="AZ56" i="7"/>
  <c r="BA56" i="7"/>
  <c r="Q46" i="7"/>
  <c r="U66" i="7"/>
  <c r="AK66" i="7"/>
  <c r="AR272" i="7"/>
  <c r="M287" i="7"/>
  <c r="AN272" i="7"/>
  <c r="BB14" i="7"/>
  <c r="AZ19" i="7"/>
  <c r="BA19" i="7"/>
  <c r="BC19" i="7"/>
  <c r="BB25" i="7"/>
  <c r="AZ26" i="7"/>
  <c r="BA26" i="7"/>
  <c r="BC26" i="7"/>
  <c r="BB35" i="7"/>
  <c r="AZ36" i="7"/>
  <c r="BA36" i="7"/>
  <c r="BC36" i="7"/>
  <c r="BB42" i="7"/>
  <c r="AZ52" i="7"/>
  <c r="BA52" i="7"/>
  <c r="BC52" i="7"/>
  <c r="BB58" i="7"/>
  <c r="AZ58" i="7"/>
  <c r="BA58" i="7"/>
  <c r="AZ80" i="7"/>
  <c r="BA80" i="7"/>
  <c r="BB80" i="7"/>
  <c r="AZ87" i="7"/>
  <c r="BA87" i="7"/>
  <c r="BB87" i="7"/>
  <c r="BB88" i="7"/>
  <c r="AZ88" i="7"/>
  <c r="BA88" i="7"/>
  <c r="AZ95" i="7"/>
  <c r="BA95" i="7"/>
  <c r="BB95" i="7"/>
  <c r="Q116" i="7"/>
  <c r="BB116" i="7"/>
  <c r="AZ116" i="7"/>
  <c r="BA116" i="7"/>
  <c r="BB120" i="7"/>
  <c r="AZ120" i="7"/>
  <c r="BA120" i="7"/>
  <c r="Q122" i="7"/>
  <c r="Q124" i="7"/>
  <c r="BB163" i="7"/>
  <c r="AZ163" i="7"/>
  <c r="BA163" i="7"/>
  <c r="Q166" i="7"/>
  <c r="S271" i="7"/>
  <c r="S272" i="7"/>
  <c r="L285" i="7"/>
  <c r="AO272" i="7"/>
  <c r="M285" i="7"/>
  <c r="AZ44" i="7"/>
  <c r="BA44" i="7"/>
  <c r="BC44" i="7"/>
  <c r="AZ45" i="7"/>
  <c r="BA45" i="7"/>
  <c r="BC45" i="7"/>
  <c r="BB47" i="7"/>
  <c r="BB65" i="7"/>
  <c r="AZ68" i="7"/>
  <c r="BA68" i="7"/>
  <c r="BC68" i="7"/>
  <c r="AZ78" i="7"/>
  <c r="BA78" i="7"/>
  <c r="BB78" i="7"/>
  <c r="Q79" i="7"/>
  <c r="BB79" i="7"/>
  <c r="AZ79" i="7"/>
  <c r="BA79" i="7"/>
  <c r="AZ85" i="7"/>
  <c r="BA85" i="7"/>
  <c r="BB85" i="7"/>
  <c r="Q86" i="7"/>
  <c r="BB86" i="7"/>
  <c r="AZ86" i="7"/>
  <c r="BA86" i="7"/>
  <c r="AZ93" i="7"/>
  <c r="BA93" i="7"/>
  <c r="BB93" i="7"/>
  <c r="Q94" i="7"/>
  <c r="BB94" i="7"/>
  <c r="AZ94" i="7"/>
  <c r="BA94" i="7"/>
  <c r="AZ101" i="7"/>
  <c r="BA101" i="7"/>
  <c r="BB101" i="7"/>
  <c r="Q102" i="7"/>
  <c r="BB102" i="7"/>
  <c r="AZ102" i="7"/>
  <c r="BA102" i="7"/>
  <c r="AJ106" i="7"/>
  <c r="BB137" i="7"/>
  <c r="AZ137" i="7"/>
  <c r="BA137" i="7"/>
  <c r="BB149" i="7"/>
  <c r="AZ149" i="7"/>
  <c r="BA149" i="7"/>
  <c r="BB153" i="7"/>
  <c r="AZ153" i="7"/>
  <c r="BA153" i="7"/>
  <c r="BB159" i="7"/>
  <c r="AZ159" i="7"/>
  <c r="BA159" i="7"/>
  <c r="BB165" i="7"/>
  <c r="AZ165" i="7"/>
  <c r="BA165" i="7"/>
  <c r="Q217" i="7"/>
  <c r="BB67" i="7"/>
  <c r="AZ105" i="7"/>
  <c r="BA105" i="7"/>
  <c r="BB105" i="7"/>
  <c r="BB103" i="7"/>
  <c r="AZ103" i="7"/>
  <c r="BA103" i="7"/>
  <c r="Q118" i="7"/>
  <c r="BB126" i="7"/>
  <c r="AZ126" i="7"/>
  <c r="BA126" i="7"/>
  <c r="T271" i="7"/>
  <c r="T272" i="7"/>
  <c r="L286" i="7"/>
  <c r="BB63" i="7"/>
  <c r="AZ76" i="7"/>
  <c r="BA76" i="7"/>
  <c r="BB76" i="7"/>
  <c r="Q77" i="7"/>
  <c r="BB77" i="7"/>
  <c r="AZ77" i="7"/>
  <c r="BA77" i="7"/>
  <c r="AZ83" i="7"/>
  <c r="BA83" i="7"/>
  <c r="BB83" i="7"/>
  <c r="Q84" i="7"/>
  <c r="BB84" i="7"/>
  <c r="AZ84" i="7"/>
  <c r="BA84" i="7"/>
  <c r="AZ91" i="7"/>
  <c r="BA91" i="7"/>
  <c r="BB91" i="7"/>
  <c r="Q92" i="7"/>
  <c r="BB92" i="7"/>
  <c r="AZ92" i="7"/>
  <c r="BA92" i="7"/>
  <c r="AZ99" i="7"/>
  <c r="BA99" i="7"/>
  <c r="BB99" i="7"/>
  <c r="Q100" i="7"/>
  <c r="BB100" i="7"/>
  <c r="AZ100" i="7"/>
  <c r="BA100" i="7"/>
  <c r="Q149" i="7"/>
  <c r="AK149" i="7"/>
  <c r="Q162" i="7"/>
  <c r="BB48" i="7"/>
  <c r="Q81" i="7"/>
  <c r="BB81" i="7"/>
  <c r="AZ81" i="7"/>
  <c r="BA81" i="7"/>
  <c r="Q88" i="7"/>
  <c r="Q96" i="7"/>
  <c r="BB96" i="7"/>
  <c r="AZ96" i="7"/>
  <c r="BA96" i="7"/>
  <c r="Q103" i="7"/>
  <c r="BB118" i="7"/>
  <c r="AZ118" i="7"/>
  <c r="BA118" i="7"/>
  <c r="Q120" i="7"/>
  <c r="BB122" i="7"/>
  <c r="AZ122" i="7"/>
  <c r="BA122" i="7"/>
  <c r="BB124" i="7"/>
  <c r="AZ124" i="7"/>
  <c r="BA124" i="7"/>
  <c r="AZ136" i="7"/>
  <c r="BA136" i="7"/>
  <c r="BB136" i="7"/>
  <c r="N271" i="7"/>
  <c r="N272" i="7"/>
  <c r="AP272" i="7"/>
  <c r="M286" i="7"/>
  <c r="P272" i="7"/>
  <c r="BB55" i="7"/>
  <c r="BB57" i="7"/>
  <c r="BB59" i="7"/>
  <c r="AZ64" i="7"/>
  <c r="BA64" i="7"/>
  <c r="BC64" i="7"/>
  <c r="BB72" i="7"/>
  <c r="AZ69" i="7"/>
  <c r="BA69" i="7"/>
  <c r="BC69" i="7"/>
  <c r="AZ70" i="7"/>
  <c r="BA70" i="7"/>
  <c r="BC70" i="7"/>
  <c r="BB73" i="7"/>
  <c r="AZ73" i="7"/>
  <c r="BA73" i="7"/>
  <c r="AZ104" i="7"/>
  <c r="BA104" i="7"/>
  <c r="BB104" i="7"/>
  <c r="Q82" i="7"/>
  <c r="BB82" i="7"/>
  <c r="AZ82" i="7"/>
  <c r="BA82" i="7"/>
  <c r="AZ89" i="7"/>
  <c r="BA89" i="7"/>
  <c r="BB89" i="7"/>
  <c r="Q90" i="7"/>
  <c r="BB90" i="7"/>
  <c r="AZ90" i="7"/>
  <c r="BA90" i="7"/>
  <c r="AZ97" i="7"/>
  <c r="BA97" i="7"/>
  <c r="BB97" i="7"/>
  <c r="Q98" i="7"/>
  <c r="BB98" i="7"/>
  <c r="AZ98" i="7"/>
  <c r="BA98" i="7"/>
  <c r="AZ109" i="7"/>
  <c r="BA109" i="7"/>
  <c r="BC109" i="7"/>
  <c r="AZ111" i="7"/>
  <c r="BA111" i="7"/>
  <c r="BC111" i="7"/>
  <c r="AZ113" i="7"/>
  <c r="BA113" i="7"/>
  <c r="BC113" i="7"/>
  <c r="AZ115" i="7"/>
  <c r="BA115" i="7"/>
  <c r="BC115" i="7"/>
  <c r="BB128" i="7"/>
  <c r="AZ128" i="7"/>
  <c r="BA128" i="7"/>
  <c r="Q137" i="7"/>
  <c r="AZ148" i="7"/>
  <c r="BA148" i="7"/>
  <c r="BB148" i="7"/>
  <c r="BB151" i="7"/>
  <c r="AZ151" i="7"/>
  <c r="BA151" i="7"/>
  <c r="BB157" i="7"/>
  <c r="AZ157" i="7"/>
  <c r="BA157" i="7"/>
  <c r="BB161" i="7"/>
  <c r="AZ161" i="7"/>
  <c r="BA161" i="7"/>
  <c r="Q164" i="7"/>
  <c r="AZ134" i="7"/>
  <c r="BA134" i="7"/>
  <c r="BB134" i="7"/>
  <c r="Q135" i="7"/>
  <c r="BB135" i="7"/>
  <c r="AZ135" i="7"/>
  <c r="BA135" i="7"/>
  <c r="AZ144" i="7"/>
  <c r="BA144" i="7"/>
  <c r="BB144" i="7"/>
  <c r="Q147" i="7"/>
  <c r="BB147" i="7"/>
  <c r="AZ147" i="7"/>
  <c r="BA147" i="7"/>
  <c r="BB117" i="7"/>
  <c r="BB119" i="7"/>
  <c r="BB121" i="7"/>
  <c r="BC121" i="7"/>
  <c r="BB123" i="7"/>
  <c r="BB125" i="7"/>
  <c r="Q127" i="7"/>
  <c r="AZ130" i="7"/>
  <c r="BA130" i="7"/>
  <c r="BB130" i="7"/>
  <c r="Q133" i="7"/>
  <c r="BB133" i="7"/>
  <c r="AZ133" i="7"/>
  <c r="BA133" i="7"/>
  <c r="AZ142" i="7"/>
  <c r="BA142" i="7"/>
  <c r="BB142" i="7"/>
  <c r="Q143" i="7"/>
  <c r="BB143" i="7"/>
  <c r="AZ143" i="7"/>
  <c r="BA143" i="7"/>
  <c r="BB167" i="7"/>
  <c r="AZ167" i="7"/>
  <c r="BA167" i="7"/>
  <c r="U183" i="7"/>
  <c r="AZ140" i="7"/>
  <c r="BA140" i="7"/>
  <c r="BB140" i="7"/>
  <c r="Q141" i="7"/>
  <c r="BB141" i="7"/>
  <c r="AZ141" i="7"/>
  <c r="BA141" i="7"/>
  <c r="BB198" i="7"/>
  <c r="AZ198" i="7"/>
  <c r="BA198" i="7"/>
  <c r="BB162" i="7"/>
  <c r="BB164" i="7"/>
  <c r="BB166" i="7"/>
  <c r="BB168" i="7"/>
  <c r="Q191" i="7"/>
  <c r="BB192" i="7"/>
  <c r="AZ192" i="7"/>
  <c r="BA192" i="7"/>
  <c r="BB200" i="7"/>
  <c r="AZ200" i="7"/>
  <c r="BA200" i="7"/>
  <c r="Q209" i="7"/>
  <c r="AZ216" i="7"/>
  <c r="BA216" i="7"/>
  <c r="BB216" i="7"/>
  <c r="BB224" i="7"/>
  <c r="AZ224" i="7"/>
  <c r="BA224" i="7"/>
  <c r="AZ169" i="7"/>
  <c r="BA169" i="7"/>
  <c r="BC169" i="7"/>
  <c r="BB194" i="7"/>
  <c r="AZ194" i="7"/>
  <c r="BA194" i="7"/>
  <c r="AZ208" i="7"/>
  <c r="BA208" i="7"/>
  <c r="BB208" i="7"/>
  <c r="BB217" i="7"/>
  <c r="AZ217" i="7"/>
  <c r="BA217" i="7"/>
  <c r="BB196" i="7"/>
  <c r="AZ196" i="7"/>
  <c r="BA196" i="7"/>
  <c r="BB209" i="7"/>
  <c r="AZ209" i="7"/>
  <c r="BA209" i="7"/>
  <c r="BB189" i="7"/>
  <c r="BB191" i="7"/>
  <c r="BB205" i="7"/>
  <c r="AZ205" i="7"/>
  <c r="BA205" i="7"/>
  <c r="AZ214" i="7"/>
  <c r="BA214" i="7"/>
  <c r="BB214" i="7"/>
  <c r="Q215" i="7"/>
  <c r="BB215" i="7"/>
  <c r="AZ215" i="7"/>
  <c r="BA215" i="7"/>
  <c r="AZ222" i="7"/>
  <c r="BA222" i="7"/>
  <c r="BB222" i="7"/>
  <c r="Q223" i="7"/>
  <c r="BB223" i="7"/>
  <c r="AZ223" i="7"/>
  <c r="BA223" i="7"/>
  <c r="AZ231" i="7"/>
  <c r="BA231" i="7"/>
  <c r="BC231" i="7"/>
  <c r="Q193" i="7"/>
  <c r="Q195" i="7"/>
  <c r="Q197" i="7"/>
  <c r="Q199" i="7"/>
  <c r="Q201" i="7"/>
  <c r="AZ202" i="7"/>
  <c r="BA202" i="7"/>
  <c r="BC202" i="7"/>
  <c r="AZ204" i="7"/>
  <c r="BA204" i="7"/>
  <c r="BC204" i="7"/>
  <c r="AZ212" i="7"/>
  <c r="BA212" i="7"/>
  <c r="BB212" i="7"/>
  <c r="Q213" i="7"/>
  <c r="BB213" i="7"/>
  <c r="AZ213" i="7"/>
  <c r="BA213" i="7"/>
  <c r="AZ220" i="7"/>
  <c r="BA220" i="7"/>
  <c r="BB220" i="7"/>
  <c r="Q221" i="7"/>
  <c r="BB221" i="7"/>
  <c r="AZ221" i="7"/>
  <c r="BA221" i="7"/>
  <c r="AZ210" i="7"/>
  <c r="BA210" i="7"/>
  <c r="BB210" i="7"/>
  <c r="Q211" i="7"/>
  <c r="BB211" i="7"/>
  <c r="AZ211" i="7"/>
  <c r="BA211" i="7"/>
  <c r="AZ218" i="7"/>
  <c r="BA218" i="7"/>
  <c r="BB218" i="7"/>
  <c r="Q219" i="7"/>
  <c r="BB219" i="7"/>
  <c r="AZ219" i="7"/>
  <c r="BA219" i="7"/>
  <c r="BB229" i="7"/>
  <c r="AZ229" i="7"/>
  <c r="BA229" i="7"/>
  <c r="AK205" i="7"/>
  <c r="Q252" i="7"/>
  <c r="AZ251" i="7"/>
  <c r="BA251" i="7"/>
  <c r="BB251" i="7"/>
  <c r="BB225" i="7"/>
  <c r="BB228" i="7"/>
  <c r="BB230" i="7"/>
  <c r="Q232" i="7"/>
  <c r="BC238" i="7"/>
  <c r="AZ256" i="7"/>
  <c r="BA256" i="7"/>
  <c r="BB256" i="7"/>
  <c r="BB252" i="7"/>
  <c r="AZ252" i="7"/>
  <c r="BA252" i="7"/>
  <c r="AZ249" i="7"/>
  <c r="BA249" i="7"/>
  <c r="BB249" i="7"/>
  <c r="Q250" i="7"/>
  <c r="BB250" i="7"/>
  <c r="AZ250" i="7"/>
  <c r="BA250" i="7"/>
  <c r="AZ255" i="7"/>
  <c r="BA255" i="7"/>
  <c r="BB255" i="7"/>
  <c r="Q259" i="7"/>
  <c r="AZ260" i="7"/>
  <c r="BA260" i="7"/>
  <c r="BB260" i="7"/>
  <c r="AZ247" i="7"/>
  <c r="BA247" i="7"/>
  <c r="BB247" i="7"/>
  <c r="Q248" i="7"/>
  <c r="BB248" i="7"/>
  <c r="AZ248" i="7"/>
  <c r="BA248" i="7"/>
  <c r="AZ254" i="7"/>
  <c r="BA254" i="7"/>
  <c r="BB254" i="7"/>
  <c r="Q258" i="7"/>
  <c r="BB258" i="7"/>
  <c r="AZ258" i="7"/>
  <c r="BA258" i="7"/>
  <c r="L294" i="7"/>
  <c r="AZ253" i="7"/>
  <c r="BA253" i="7"/>
  <c r="BB253" i="7"/>
  <c r="Q257" i="7"/>
  <c r="BB257" i="7"/>
  <c r="AZ257" i="7"/>
  <c r="BA257" i="7"/>
  <c r="AZ259" i="7"/>
  <c r="BA259" i="7"/>
  <c r="BC259" i="7"/>
  <c r="BC55" i="7"/>
  <c r="BD239" i="7"/>
  <c r="BC47" i="7"/>
  <c r="BC14" i="7"/>
  <c r="BC188" i="7"/>
  <c r="U188" i="7"/>
  <c r="AQ188" i="7"/>
  <c r="BC195" i="7"/>
  <c r="U195" i="7"/>
  <c r="BC172" i="7"/>
  <c r="AJ235" i="7"/>
  <c r="AS235" i="7"/>
  <c r="AL205" i="7"/>
  <c r="BC67" i="7"/>
  <c r="U67" i="7"/>
  <c r="BC57" i="7"/>
  <c r="U57" i="7"/>
  <c r="BD57" i="7"/>
  <c r="BC199" i="7"/>
  <c r="U199" i="7"/>
  <c r="AK199" i="7"/>
  <c r="AJ237" i="7"/>
  <c r="AS237" i="7"/>
  <c r="BC38" i="7"/>
  <c r="U38" i="7"/>
  <c r="BD38" i="7"/>
  <c r="BC127" i="7"/>
  <c r="U127" i="7"/>
  <c r="BD127" i="7"/>
  <c r="BC63" i="7"/>
  <c r="U63" i="7"/>
  <c r="BC225" i="7"/>
  <c r="BD237" i="7"/>
  <c r="BC176" i="7"/>
  <c r="U176" i="7"/>
  <c r="BD176" i="7"/>
  <c r="BC240" i="7"/>
  <c r="U240" i="7"/>
  <c r="BC106" i="7"/>
  <c r="BD106" i="7"/>
  <c r="BC234" i="7"/>
  <c r="U234" i="7"/>
  <c r="BD234" i="7"/>
  <c r="BC166" i="7"/>
  <c r="U166" i="7"/>
  <c r="BC242" i="7"/>
  <c r="U242" i="7"/>
  <c r="BD242" i="7"/>
  <c r="BC178" i="7"/>
  <c r="U178" i="7"/>
  <c r="BC158" i="7"/>
  <c r="U158" i="7"/>
  <c r="AJ243" i="7"/>
  <c r="AS243" i="7"/>
  <c r="BD235" i="7"/>
  <c r="BC164" i="7"/>
  <c r="U164" i="7"/>
  <c r="BC59" i="7"/>
  <c r="U59" i="7"/>
  <c r="AL73" i="7"/>
  <c r="BC71" i="7"/>
  <c r="U71" i="7"/>
  <c r="BD71" i="7"/>
  <c r="BC251" i="7"/>
  <c r="U251" i="7"/>
  <c r="BC191" i="7"/>
  <c r="U191" i="7"/>
  <c r="BD191" i="7"/>
  <c r="BC15" i="7"/>
  <c r="BC110" i="7"/>
  <c r="U110" i="7"/>
  <c r="BC203" i="7"/>
  <c r="U203" i="7"/>
  <c r="AQ203" i="7"/>
  <c r="BC154" i="7"/>
  <c r="U154" i="7"/>
  <c r="BD154" i="7"/>
  <c r="BC189" i="7"/>
  <c r="U189" i="7"/>
  <c r="BC48" i="7"/>
  <c r="U48" i="7"/>
  <c r="BD48" i="7"/>
  <c r="AL106" i="7"/>
  <c r="BC228" i="7"/>
  <c r="U228" i="7"/>
  <c r="BD228" i="7"/>
  <c r="BC244" i="7"/>
  <c r="U244" i="7"/>
  <c r="BD244" i="7"/>
  <c r="BC32" i="7"/>
  <c r="U32" i="7"/>
  <c r="AQ32" i="7"/>
  <c r="BC40" i="7"/>
  <c r="U40" i="7"/>
  <c r="BD40" i="7"/>
  <c r="BC168" i="7"/>
  <c r="U168" i="7"/>
  <c r="BC42" i="7"/>
  <c r="U42" i="7"/>
  <c r="BD42" i="7"/>
  <c r="BC170" i="7"/>
  <c r="U170" i="7"/>
  <c r="BD170" i="7"/>
  <c r="BC197" i="7"/>
  <c r="U197" i="7"/>
  <c r="AK197" i="7"/>
  <c r="BC114" i="7"/>
  <c r="U114" i="7"/>
  <c r="BC65" i="7"/>
  <c r="U65" i="7"/>
  <c r="BD65" i="7"/>
  <c r="BC232" i="7"/>
  <c r="U232" i="7"/>
  <c r="BC201" i="7"/>
  <c r="U201" i="7"/>
  <c r="AK201" i="7"/>
  <c r="BC33" i="7"/>
  <c r="U33" i="7"/>
  <c r="BD33" i="7"/>
  <c r="BC119" i="7"/>
  <c r="U119" i="7"/>
  <c r="BC35" i="7"/>
  <c r="U35" i="7"/>
  <c r="BD35" i="7"/>
  <c r="BC25" i="7"/>
  <c r="U25" i="7"/>
  <c r="BD25" i="7"/>
  <c r="BC162" i="7"/>
  <c r="U162" i="7"/>
  <c r="BC72" i="7"/>
  <c r="U72" i="7"/>
  <c r="BC152" i="7"/>
  <c r="U152" i="7"/>
  <c r="BD152" i="7"/>
  <c r="BC112" i="7"/>
  <c r="BC216" i="7"/>
  <c r="U216" i="7"/>
  <c r="BC142" i="7"/>
  <c r="U142" i="7"/>
  <c r="BD142" i="7"/>
  <c r="BC144" i="7"/>
  <c r="U144" i="7"/>
  <c r="BC180" i="7"/>
  <c r="U180" i="7"/>
  <c r="BC255" i="7"/>
  <c r="U255" i="7"/>
  <c r="BD255" i="7"/>
  <c r="BC254" i="7"/>
  <c r="U254" i="7"/>
  <c r="BD254" i="7"/>
  <c r="BC212" i="7"/>
  <c r="U212" i="7"/>
  <c r="BC167" i="7"/>
  <c r="BC133" i="7"/>
  <c r="U133" i="7"/>
  <c r="BD133" i="7"/>
  <c r="BC77" i="7"/>
  <c r="U77" i="7"/>
  <c r="BC136" i="7"/>
  <c r="U136" i="7"/>
  <c r="BC236" i="7"/>
  <c r="U16" i="7"/>
  <c r="BD16" i="7"/>
  <c r="BC160" i="7"/>
  <c r="U160" i="7"/>
  <c r="BD160" i="7"/>
  <c r="BC76" i="7"/>
  <c r="U76" i="7"/>
  <c r="BD76" i="7"/>
  <c r="BC31" i="7"/>
  <c r="U31" i="7"/>
  <c r="BD31" i="7"/>
  <c r="BC214" i="7"/>
  <c r="U214" i="7"/>
  <c r="BC208" i="7"/>
  <c r="U208" i="7"/>
  <c r="AJ175" i="7"/>
  <c r="BC140" i="7"/>
  <c r="U140" i="7"/>
  <c r="BC134" i="7"/>
  <c r="U134" i="7"/>
  <c r="BC93" i="7"/>
  <c r="U93" i="7"/>
  <c r="BC80" i="7"/>
  <c r="U80" i="7"/>
  <c r="BC49" i="7"/>
  <c r="U49" i="7"/>
  <c r="BC60" i="7"/>
  <c r="U60" i="7"/>
  <c r="U37" i="7"/>
  <c r="BD37" i="7"/>
  <c r="BC230" i="7"/>
  <c r="U230" i="7"/>
  <c r="AJ239" i="7"/>
  <c r="AS239" i="7"/>
  <c r="BC229" i="7"/>
  <c r="U229" i="7"/>
  <c r="BD229" i="7"/>
  <c r="BC98" i="7"/>
  <c r="U98" i="7"/>
  <c r="BC97" i="7"/>
  <c r="U97" i="7"/>
  <c r="BC91" i="7"/>
  <c r="U91" i="7"/>
  <c r="BD91" i="7"/>
  <c r="BC193" i="7"/>
  <c r="U193" i="7"/>
  <c r="AK193" i="7"/>
  <c r="BD243" i="7"/>
  <c r="BC125" i="7"/>
  <c r="BC117" i="7"/>
  <c r="U117" i="7"/>
  <c r="BD117" i="7"/>
  <c r="BC118" i="7"/>
  <c r="U118" i="7"/>
  <c r="U43" i="7"/>
  <c r="AK239" i="7"/>
  <c r="BC219" i="7"/>
  <c r="U219" i="7"/>
  <c r="BD219" i="7"/>
  <c r="BC181" i="7"/>
  <c r="U181" i="7"/>
  <c r="BD181" i="7"/>
  <c r="BC163" i="7"/>
  <c r="U163" i="7"/>
  <c r="BC120" i="7"/>
  <c r="U120" i="7"/>
  <c r="BD120" i="7"/>
  <c r="BC123" i="7"/>
  <c r="U123" i="7"/>
  <c r="BD123" i="7"/>
  <c r="BC246" i="7"/>
  <c r="U246" i="7"/>
  <c r="BD246" i="7"/>
  <c r="BC177" i="7"/>
  <c r="U177" i="7"/>
  <c r="AJ177" i="7"/>
  <c r="BC182" i="7"/>
  <c r="U182" i="7"/>
  <c r="AK237" i="7"/>
  <c r="AL237" i="7"/>
  <c r="BC78" i="7"/>
  <c r="N285" i="7"/>
  <c r="BC233" i="7"/>
  <c r="BC174" i="7"/>
  <c r="U174" i="7"/>
  <c r="BD174" i="7"/>
  <c r="BC150" i="7"/>
  <c r="U150" i="7"/>
  <c r="BC130" i="7"/>
  <c r="BD130" i="7"/>
  <c r="BC89" i="7"/>
  <c r="U89" i="7"/>
  <c r="BC220" i="7"/>
  <c r="U220" i="7"/>
  <c r="AJ187" i="7"/>
  <c r="AK127" i="7"/>
  <c r="BC95" i="7"/>
  <c r="U95" i="7"/>
  <c r="BD171" i="7"/>
  <c r="BC129" i="7"/>
  <c r="U129" i="7"/>
  <c r="BC186" i="7"/>
  <c r="U186" i="7"/>
  <c r="BD186" i="7"/>
  <c r="BD66" i="7"/>
  <c r="BC23" i="7"/>
  <c r="U23" i="7"/>
  <c r="BD23" i="7"/>
  <c r="BC260" i="7"/>
  <c r="U260" i="7"/>
  <c r="BD260" i="7"/>
  <c r="BC256" i="7"/>
  <c r="U256" i="7"/>
  <c r="BD256" i="7"/>
  <c r="BC247" i="7"/>
  <c r="U247" i="7"/>
  <c r="BC222" i="7"/>
  <c r="U222" i="7"/>
  <c r="BD222" i="7"/>
  <c r="BC224" i="7"/>
  <c r="U224" i="7"/>
  <c r="BD224" i="7"/>
  <c r="BC157" i="7"/>
  <c r="U157" i="7"/>
  <c r="BC148" i="7"/>
  <c r="U148" i="7"/>
  <c r="BD148" i="7"/>
  <c r="AL149" i="7"/>
  <c r="BC99" i="7"/>
  <c r="U99" i="7"/>
  <c r="BC84" i="7"/>
  <c r="U84" i="7"/>
  <c r="BD84" i="7"/>
  <c r="BC56" i="7"/>
  <c r="U56" i="7"/>
  <c r="BC184" i="7"/>
  <c r="U184" i="7"/>
  <c r="AK184" i="7"/>
  <c r="AK203" i="7"/>
  <c r="AQ180" i="7"/>
  <c r="AJ180" i="7"/>
  <c r="U15" i="7"/>
  <c r="BD15" i="7"/>
  <c r="BC253" i="7"/>
  <c r="U253" i="7"/>
  <c r="BC258" i="7"/>
  <c r="U258" i="7"/>
  <c r="BD258" i="7"/>
  <c r="BC249" i="7"/>
  <c r="U249" i="7"/>
  <c r="BC218" i="7"/>
  <c r="U218" i="7"/>
  <c r="BC215" i="7"/>
  <c r="U215" i="7"/>
  <c r="BD215" i="7"/>
  <c r="BC196" i="7"/>
  <c r="U196" i="7"/>
  <c r="BD196" i="7"/>
  <c r="BC143" i="7"/>
  <c r="U143" i="7"/>
  <c r="BC135" i="7"/>
  <c r="U135" i="7"/>
  <c r="BD135" i="7"/>
  <c r="BC128" i="7"/>
  <c r="U128" i="7"/>
  <c r="BD128" i="7"/>
  <c r="BC92" i="7"/>
  <c r="U92" i="7"/>
  <c r="BD92" i="7"/>
  <c r="BC83" i="7"/>
  <c r="U83" i="7"/>
  <c r="BC126" i="7"/>
  <c r="U126" i="7"/>
  <c r="BC159" i="7"/>
  <c r="U159" i="7"/>
  <c r="BD159" i="7"/>
  <c r="BC149" i="7"/>
  <c r="BD149" i="7"/>
  <c r="BC101" i="7"/>
  <c r="U101" i="7"/>
  <c r="AL130" i="7"/>
  <c r="AK243" i="7"/>
  <c r="AK235" i="7"/>
  <c r="Q272" i="7"/>
  <c r="BC210" i="7"/>
  <c r="BC213" i="7"/>
  <c r="U213" i="7"/>
  <c r="BD213" i="7"/>
  <c r="BC209" i="7"/>
  <c r="U209" i="7"/>
  <c r="BC200" i="7"/>
  <c r="U200" i="7"/>
  <c r="BD200" i="7"/>
  <c r="AS106" i="7"/>
  <c r="BC82" i="7"/>
  <c r="U82" i="7"/>
  <c r="BC104" i="7"/>
  <c r="U104" i="7"/>
  <c r="BC124" i="7"/>
  <c r="U124" i="7"/>
  <c r="BD124" i="7"/>
  <c r="BC96" i="7"/>
  <c r="U96" i="7"/>
  <c r="BC81" i="7"/>
  <c r="U81" i="7"/>
  <c r="BC100" i="7"/>
  <c r="U100" i="7"/>
  <c r="BC105" i="7"/>
  <c r="BC153" i="7"/>
  <c r="U153" i="7"/>
  <c r="BC85" i="7"/>
  <c r="U85" i="7"/>
  <c r="BD85" i="7"/>
  <c r="BC87" i="7"/>
  <c r="U87" i="7"/>
  <c r="BC58" i="7"/>
  <c r="U58" i="7"/>
  <c r="BD58" i="7"/>
  <c r="BD27" i="7"/>
  <c r="BC173" i="7"/>
  <c r="BC185" i="7"/>
  <c r="BC241" i="7"/>
  <c r="U125" i="7"/>
  <c r="U19" i="7"/>
  <c r="BD19" i="7"/>
  <c r="U225" i="7"/>
  <c r="U55" i="7"/>
  <c r="U52" i="7"/>
  <c r="U14" i="7"/>
  <c r="BD14" i="7"/>
  <c r="U121" i="7"/>
  <c r="U45" i="7"/>
  <c r="BD45" i="7"/>
  <c r="U26" i="7"/>
  <c r="BD26" i="7"/>
  <c r="U36" i="7"/>
  <c r="BD36" i="7"/>
  <c r="U236" i="7"/>
  <c r="BD236" i="7"/>
  <c r="AQ195" i="7"/>
  <c r="AJ195" i="7"/>
  <c r="U167" i="7"/>
  <c r="U115" i="7"/>
  <c r="BD115" i="7"/>
  <c r="AQ179" i="7"/>
  <c r="AK179" i="7"/>
  <c r="U41" i="7"/>
  <c r="BD41" i="7"/>
  <c r="U204" i="7"/>
  <c r="BD204" i="7"/>
  <c r="U169" i="7"/>
  <c r="U113" i="7"/>
  <c r="BD113" i="7"/>
  <c r="U70" i="7"/>
  <c r="U112" i="7"/>
  <c r="N286" i="7"/>
  <c r="BC103" i="7"/>
  <c r="BC165" i="7"/>
  <c r="BC137" i="7"/>
  <c r="BC94" i="7"/>
  <c r="BC79" i="7"/>
  <c r="U68" i="7"/>
  <c r="BD68" i="7"/>
  <c r="U51" i="7"/>
  <c r="BD51" i="7"/>
  <c r="AQ66" i="7"/>
  <c r="AJ66" i="7"/>
  <c r="AL66" i="7"/>
  <c r="AK27" i="7"/>
  <c r="N287" i="7"/>
  <c r="U259" i="7"/>
  <c r="U238" i="7"/>
  <c r="BC211" i="7"/>
  <c r="AK195" i="7"/>
  <c r="U231" i="7"/>
  <c r="BD231" i="7"/>
  <c r="BC205" i="7"/>
  <c r="BD205" i="7"/>
  <c r="BD188" i="7"/>
  <c r="BD180" i="7"/>
  <c r="BC194" i="7"/>
  <c r="AK188" i="7"/>
  <c r="AK180" i="7"/>
  <c r="AQ190" i="7"/>
  <c r="AS190" i="7"/>
  <c r="AK190" i="7"/>
  <c r="AL190" i="7"/>
  <c r="AQ175" i="7"/>
  <c r="AS175" i="7"/>
  <c r="AK175" i="7"/>
  <c r="U111" i="7"/>
  <c r="U69" i="7"/>
  <c r="BD69" i="7"/>
  <c r="U64" i="7"/>
  <c r="U44" i="7"/>
  <c r="BD44" i="7"/>
  <c r="U47" i="7"/>
  <c r="BD47" i="7"/>
  <c r="AQ171" i="7"/>
  <c r="AS171" i="7"/>
  <c r="AK171" i="7"/>
  <c r="AL171" i="7"/>
  <c r="BC116" i="7"/>
  <c r="BC88" i="7"/>
  <c r="U24" i="7"/>
  <c r="BD24" i="7"/>
  <c r="AJ27" i="7"/>
  <c r="AS27" i="7"/>
  <c r="AQ183" i="7"/>
  <c r="AK183" i="7"/>
  <c r="U12" i="7"/>
  <c r="BD12" i="7"/>
  <c r="BC257" i="7"/>
  <c r="BC248" i="7"/>
  <c r="BC250" i="7"/>
  <c r="BC252" i="7"/>
  <c r="U245" i="7"/>
  <c r="BD245" i="7"/>
  <c r="BC221" i="7"/>
  <c r="U202" i="7"/>
  <c r="BD202" i="7"/>
  <c r="BC223" i="7"/>
  <c r="BD195" i="7"/>
  <c r="U172" i="7"/>
  <c r="BC217" i="7"/>
  <c r="AQ201" i="7"/>
  <c r="AJ201" i="7"/>
  <c r="BD199" i="7"/>
  <c r="BC192" i="7"/>
  <c r="AJ183" i="7"/>
  <c r="AJ179" i="7"/>
  <c r="BC198" i="7"/>
  <c r="BD190" i="7"/>
  <c r="BC141" i="7"/>
  <c r="BD183" i="7"/>
  <c r="BC147" i="7"/>
  <c r="BC161" i="7"/>
  <c r="BC151" i="7"/>
  <c r="U109" i="7"/>
  <c r="BD109" i="7"/>
  <c r="BC90" i="7"/>
  <c r="BC73" i="7"/>
  <c r="BD73" i="7"/>
  <c r="BC122" i="7"/>
  <c r="AQ187" i="7"/>
  <c r="AK187" i="7"/>
  <c r="BD179" i="7"/>
  <c r="BC102" i="7"/>
  <c r="BC86" i="7"/>
  <c r="U46" i="7"/>
  <c r="BD46" i="7"/>
  <c r="U39" i="7"/>
  <c r="U22" i="7"/>
  <c r="BD22" i="7"/>
  <c r="U13" i="7"/>
  <c r="BD13" i="7"/>
  <c r="M283" i="7"/>
  <c r="U34" i="7"/>
  <c r="BD34" i="7"/>
  <c r="U11" i="7"/>
  <c r="BD11" i="7"/>
  <c r="AJ188" i="7"/>
  <c r="AS188" i="7"/>
  <c r="BD201" i="7"/>
  <c r="AL235" i="7"/>
  <c r="AQ127" i="7"/>
  <c r="AJ127" i="7"/>
  <c r="AL127" i="7"/>
  <c r="AJ199" i="7"/>
  <c r="AL199" i="7"/>
  <c r="AQ199" i="7"/>
  <c r="AL175" i="7"/>
  <c r="AL243" i="7"/>
  <c r="AQ182" i="7"/>
  <c r="AJ182" i="7"/>
  <c r="AQ181" i="7"/>
  <c r="BD32" i="7"/>
  <c r="AJ203" i="7"/>
  <c r="AL203" i="7"/>
  <c r="BD177" i="7"/>
  <c r="AK177" i="7"/>
  <c r="AL177" i="7"/>
  <c r="AK182" i="7"/>
  <c r="AQ177" i="7"/>
  <c r="AS177" i="7"/>
  <c r="BD203" i="7"/>
  <c r="AQ184" i="7"/>
  <c r="AJ32" i="7"/>
  <c r="AS32" i="7"/>
  <c r="AJ184" i="7"/>
  <c r="AL184" i="7"/>
  <c r="AL187" i="7"/>
  <c r="AK32" i="7"/>
  <c r="AK181" i="7"/>
  <c r="AJ181" i="7"/>
  <c r="AQ16" i="7"/>
  <c r="AK16" i="7"/>
  <c r="AJ16" i="7"/>
  <c r="BD129" i="7"/>
  <c r="AS187" i="7"/>
  <c r="AQ43" i="7"/>
  <c r="AJ43" i="7"/>
  <c r="BD43" i="7"/>
  <c r="U78" i="7"/>
  <c r="BD78" i="7"/>
  <c r="AK43" i="7"/>
  <c r="AL188" i="7"/>
  <c r="BD184" i="7"/>
  <c r="AL239" i="7"/>
  <c r="AQ37" i="7"/>
  <c r="AJ37" i="7"/>
  <c r="AK37" i="7"/>
  <c r="BD100" i="7"/>
  <c r="AK186" i="7"/>
  <c r="BD182" i="7"/>
  <c r="U233" i="7"/>
  <c r="BD233" i="7"/>
  <c r="AJ197" i="7"/>
  <c r="AL197" i="7"/>
  <c r="AJ193" i="7"/>
  <c r="AL193" i="7"/>
  <c r="AQ197" i="7"/>
  <c r="AQ193" i="7"/>
  <c r="BD193" i="7"/>
  <c r="AL201" i="7"/>
  <c r="BD153" i="7"/>
  <c r="AL180" i="7"/>
  <c r="AS195" i="7"/>
  <c r="U185" i="7"/>
  <c r="AQ15" i="7"/>
  <c r="AK15" i="7"/>
  <c r="AJ15" i="7"/>
  <c r="AS180" i="7"/>
  <c r="U241" i="7"/>
  <c r="BD241" i="7"/>
  <c r="BD143" i="7"/>
  <c r="AL195" i="7"/>
  <c r="AS179" i="7"/>
  <c r="U210" i="7"/>
  <c r="BD210" i="7"/>
  <c r="U173" i="7"/>
  <c r="AL183" i="7"/>
  <c r="BD197" i="7"/>
  <c r="AQ186" i="7"/>
  <c r="AJ186" i="7"/>
  <c r="U102" i="7"/>
  <c r="BD102" i="7"/>
  <c r="U122" i="7"/>
  <c r="BD122" i="7"/>
  <c r="U151" i="7"/>
  <c r="BD151" i="7"/>
  <c r="U252" i="7"/>
  <c r="BD252" i="7"/>
  <c r="AQ93" i="7"/>
  <c r="AJ93" i="7"/>
  <c r="AK93" i="7"/>
  <c r="AQ144" i="7"/>
  <c r="AK144" i="7"/>
  <c r="AJ144" i="7"/>
  <c r="AQ208" i="7"/>
  <c r="AJ208" i="7"/>
  <c r="AK208" i="7"/>
  <c r="AQ240" i="7"/>
  <c r="AJ240" i="7"/>
  <c r="AK240" i="7"/>
  <c r="U211" i="7"/>
  <c r="BD211" i="7"/>
  <c r="AQ112" i="7"/>
  <c r="AK112" i="7"/>
  <c r="AJ112" i="7"/>
  <c r="AQ70" i="7"/>
  <c r="AK70" i="7"/>
  <c r="AJ70" i="7"/>
  <c r="AQ98" i="7"/>
  <c r="AJ98" i="7"/>
  <c r="AK98" i="7"/>
  <c r="AQ49" i="7"/>
  <c r="AJ49" i="7"/>
  <c r="AK49" i="7"/>
  <c r="AQ114" i="7"/>
  <c r="AJ114" i="7"/>
  <c r="AK114" i="7"/>
  <c r="AQ150" i="7"/>
  <c r="AK150" i="7"/>
  <c r="AJ150" i="7"/>
  <c r="AQ178" i="7"/>
  <c r="AJ178" i="7"/>
  <c r="AK178" i="7"/>
  <c r="AQ95" i="7"/>
  <c r="AK95" i="7"/>
  <c r="AJ95" i="7"/>
  <c r="AQ59" i="7"/>
  <c r="AK59" i="7"/>
  <c r="AJ59" i="7"/>
  <c r="AQ134" i="7"/>
  <c r="AJ134" i="7"/>
  <c r="AK134" i="7"/>
  <c r="AQ214" i="7"/>
  <c r="AJ214" i="7"/>
  <c r="AK214" i="7"/>
  <c r="AQ162" i="7"/>
  <c r="AJ162" i="7"/>
  <c r="AK162" i="7"/>
  <c r="AQ87" i="7"/>
  <c r="AJ87" i="7"/>
  <c r="AK87" i="7"/>
  <c r="AQ104" i="7"/>
  <c r="AJ104" i="7"/>
  <c r="AK104" i="7"/>
  <c r="AQ166" i="7"/>
  <c r="AK166" i="7"/>
  <c r="AJ166" i="7"/>
  <c r="AQ253" i="7"/>
  <c r="AJ253" i="7"/>
  <c r="AK253" i="7"/>
  <c r="AQ52" i="7"/>
  <c r="AJ52" i="7"/>
  <c r="AK52" i="7"/>
  <c r="AQ99" i="7"/>
  <c r="AK99" i="7"/>
  <c r="AJ99" i="7"/>
  <c r="AQ136" i="7"/>
  <c r="AK136" i="7"/>
  <c r="AJ136" i="7"/>
  <c r="AQ89" i="7"/>
  <c r="AK89" i="7"/>
  <c r="AJ89" i="7"/>
  <c r="AQ164" i="7"/>
  <c r="AJ164" i="7"/>
  <c r="AK164" i="7"/>
  <c r="AQ212" i="7"/>
  <c r="AJ212" i="7"/>
  <c r="AK212" i="7"/>
  <c r="AQ225" i="7"/>
  <c r="AK225" i="7"/>
  <c r="AJ225" i="7"/>
  <c r="AQ83" i="7"/>
  <c r="AK83" i="7"/>
  <c r="AJ83" i="7"/>
  <c r="AQ125" i="7"/>
  <c r="AK125" i="7"/>
  <c r="AJ125" i="7"/>
  <c r="AQ23" i="7"/>
  <c r="AJ23" i="7"/>
  <c r="AK23" i="7"/>
  <c r="N283" i="7"/>
  <c r="AQ22" i="7"/>
  <c r="AK22" i="7"/>
  <c r="AJ22" i="7"/>
  <c r="U90" i="7"/>
  <c r="BD90" i="7"/>
  <c r="U161" i="7"/>
  <c r="BD161" i="7"/>
  <c r="AS201" i="7"/>
  <c r="U221" i="7"/>
  <c r="BD221" i="7"/>
  <c r="U250" i="7"/>
  <c r="BD250" i="7"/>
  <c r="U257" i="7"/>
  <c r="BD257" i="7"/>
  <c r="AQ258" i="7"/>
  <c r="AJ258" i="7"/>
  <c r="AK258" i="7"/>
  <c r="AQ120" i="7"/>
  <c r="AJ120" i="7"/>
  <c r="AK120" i="7"/>
  <c r="AQ71" i="7"/>
  <c r="AK71" i="7"/>
  <c r="AJ71" i="7"/>
  <c r="BD93" i="7"/>
  <c r="AQ128" i="7"/>
  <c r="AK128" i="7"/>
  <c r="AJ128" i="7"/>
  <c r="BD144" i="7"/>
  <c r="BD208" i="7"/>
  <c r="AQ228" i="7"/>
  <c r="AK228" i="7"/>
  <c r="AJ228" i="7"/>
  <c r="AQ65" i="7"/>
  <c r="AJ65" i="7"/>
  <c r="AK65" i="7"/>
  <c r="AQ143" i="7"/>
  <c r="AJ143" i="7"/>
  <c r="AK143" i="7"/>
  <c r="AQ174" i="7"/>
  <c r="AK174" i="7"/>
  <c r="AJ174" i="7"/>
  <c r="AQ231" i="7"/>
  <c r="AK231" i="7"/>
  <c r="AJ231" i="7"/>
  <c r="AQ256" i="7"/>
  <c r="AK256" i="7"/>
  <c r="AJ256" i="7"/>
  <c r="AQ40" i="7"/>
  <c r="AJ40" i="7"/>
  <c r="AK40" i="7"/>
  <c r="AQ51" i="7"/>
  <c r="AK51" i="7"/>
  <c r="AJ51" i="7"/>
  <c r="U103" i="7"/>
  <c r="AQ76" i="7"/>
  <c r="AJ76" i="7"/>
  <c r="AK76" i="7"/>
  <c r="AQ91" i="7"/>
  <c r="AJ91" i="7"/>
  <c r="AK91" i="7"/>
  <c r="AQ142" i="7"/>
  <c r="AJ142" i="7"/>
  <c r="AK142" i="7"/>
  <c r="AQ176" i="7"/>
  <c r="AJ176" i="7"/>
  <c r="AK176" i="7"/>
  <c r="AQ215" i="7"/>
  <c r="AK215" i="7"/>
  <c r="AJ215" i="7"/>
  <c r="AQ213" i="7"/>
  <c r="AJ213" i="7"/>
  <c r="AK213" i="7"/>
  <c r="AQ123" i="7"/>
  <c r="AK123" i="7"/>
  <c r="AJ123" i="7"/>
  <c r="AQ115" i="7"/>
  <c r="AK115" i="7"/>
  <c r="AJ115" i="7"/>
  <c r="AQ25" i="7"/>
  <c r="AK25" i="7"/>
  <c r="AJ25" i="7"/>
  <c r="BD95" i="7"/>
  <c r="BD59" i="7"/>
  <c r="BD134" i="7"/>
  <c r="BD214" i="7"/>
  <c r="BD162" i="7"/>
  <c r="AQ57" i="7"/>
  <c r="AJ57" i="7"/>
  <c r="AK57" i="7"/>
  <c r="AQ191" i="7"/>
  <c r="AK191" i="7"/>
  <c r="AJ191" i="7"/>
  <c r="AQ26" i="7"/>
  <c r="AK26" i="7"/>
  <c r="AJ26" i="7"/>
  <c r="BD87" i="7"/>
  <c r="BD104" i="7"/>
  <c r="BD166" i="7"/>
  <c r="BD253" i="7"/>
  <c r="BD52" i="7"/>
  <c r="BD99" i="7"/>
  <c r="BD136" i="7"/>
  <c r="BD89" i="7"/>
  <c r="BD164" i="7"/>
  <c r="BD212" i="7"/>
  <c r="BD225" i="7"/>
  <c r="AQ19" i="7"/>
  <c r="AK19" i="7"/>
  <c r="AJ19" i="7"/>
  <c r="BD83" i="7"/>
  <c r="BD125" i="7"/>
  <c r="AQ170" i="7"/>
  <c r="AJ170" i="7"/>
  <c r="AK170" i="7"/>
  <c r="AQ172" i="7"/>
  <c r="AK172" i="7"/>
  <c r="AJ172" i="7"/>
  <c r="U116" i="7"/>
  <c r="AQ77" i="7"/>
  <c r="AJ77" i="7"/>
  <c r="AK77" i="7"/>
  <c r="AQ110" i="7"/>
  <c r="AK110" i="7"/>
  <c r="AJ110" i="7"/>
  <c r="AQ64" i="7"/>
  <c r="AJ64" i="7"/>
  <c r="AK64" i="7"/>
  <c r="AQ111" i="7"/>
  <c r="AK111" i="7"/>
  <c r="AJ111" i="7"/>
  <c r="AQ158" i="7"/>
  <c r="AK158" i="7"/>
  <c r="AJ158" i="7"/>
  <c r="AQ238" i="7"/>
  <c r="AJ238" i="7"/>
  <c r="AK238" i="7"/>
  <c r="AQ56" i="7"/>
  <c r="AJ56" i="7"/>
  <c r="AK56" i="7"/>
  <c r="AQ232" i="7"/>
  <c r="AJ232" i="7"/>
  <c r="AK232" i="7"/>
  <c r="U165" i="7"/>
  <c r="BD165" i="7"/>
  <c r="AQ82" i="7"/>
  <c r="AJ82" i="7"/>
  <c r="AK82" i="7"/>
  <c r="AQ157" i="7"/>
  <c r="AK157" i="7"/>
  <c r="AJ157" i="7"/>
  <c r="U217" i="7"/>
  <c r="BD217" i="7"/>
  <c r="U248" i="7"/>
  <c r="AQ31" i="7"/>
  <c r="AJ31" i="7"/>
  <c r="AK31" i="7"/>
  <c r="AQ159" i="7"/>
  <c r="AK159" i="7"/>
  <c r="AJ159" i="7"/>
  <c r="AQ92" i="7"/>
  <c r="AJ92" i="7"/>
  <c r="AK92" i="7"/>
  <c r="AQ44" i="7"/>
  <c r="AK44" i="7"/>
  <c r="AJ44" i="7"/>
  <c r="AQ69" i="7"/>
  <c r="AJ69" i="7"/>
  <c r="AK69" i="7"/>
  <c r="AQ152" i="7"/>
  <c r="AJ152" i="7"/>
  <c r="AK152" i="7"/>
  <c r="AQ168" i="7"/>
  <c r="AJ168" i="7"/>
  <c r="AK168" i="7"/>
  <c r="AQ216" i="7"/>
  <c r="AJ216" i="7"/>
  <c r="AK216" i="7"/>
  <c r="AQ229" i="7"/>
  <c r="AJ229" i="7"/>
  <c r="AK229" i="7"/>
  <c r="AQ234" i="7"/>
  <c r="AJ234" i="7"/>
  <c r="AK234" i="7"/>
  <c r="AQ242" i="7"/>
  <c r="AJ242" i="7"/>
  <c r="AK242" i="7"/>
  <c r="AQ33" i="7"/>
  <c r="AJ33" i="7"/>
  <c r="AK33" i="7"/>
  <c r="AQ38" i="7"/>
  <c r="AK38" i="7"/>
  <c r="AJ38" i="7"/>
  <c r="AQ219" i="7"/>
  <c r="AJ219" i="7"/>
  <c r="AK219" i="7"/>
  <c r="AQ244" i="7"/>
  <c r="AK244" i="7"/>
  <c r="AJ244" i="7"/>
  <c r="AQ163" i="7"/>
  <c r="AK163" i="7"/>
  <c r="AJ163" i="7"/>
  <c r="AQ68" i="7"/>
  <c r="AJ68" i="7"/>
  <c r="AK68" i="7"/>
  <c r="AQ124" i="7"/>
  <c r="AJ124" i="7"/>
  <c r="AK124" i="7"/>
  <c r="AQ113" i="7"/>
  <c r="AK113" i="7"/>
  <c r="AJ113" i="7"/>
  <c r="AQ135" i="7"/>
  <c r="AK135" i="7"/>
  <c r="AJ135" i="7"/>
  <c r="AQ200" i="7"/>
  <c r="AK200" i="7"/>
  <c r="AJ200" i="7"/>
  <c r="AQ35" i="7"/>
  <c r="AK35" i="7"/>
  <c r="AJ35" i="7"/>
  <c r="AQ41" i="7"/>
  <c r="AK41" i="7"/>
  <c r="AJ41" i="7"/>
  <c r="AQ160" i="7"/>
  <c r="AK160" i="7"/>
  <c r="AJ160" i="7"/>
  <c r="AQ224" i="7"/>
  <c r="AK224" i="7"/>
  <c r="AJ224" i="7"/>
  <c r="AQ67" i="7"/>
  <c r="AJ67" i="7"/>
  <c r="AK67" i="7"/>
  <c r="AQ97" i="7"/>
  <c r="AJ97" i="7"/>
  <c r="AK97" i="7"/>
  <c r="AQ119" i="7"/>
  <c r="AK119" i="7"/>
  <c r="AJ119" i="7"/>
  <c r="AQ230" i="7"/>
  <c r="AJ230" i="7"/>
  <c r="AK230" i="7"/>
  <c r="AQ105" i="7"/>
  <c r="AJ105" i="7"/>
  <c r="AK105" i="7"/>
  <c r="AQ121" i="7"/>
  <c r="AK121" i="7"/>
  <c r="AJ121" i="7"/>
  <c r="AQ218" i="7"/>
  <c r="AJ218" i="7"/>
  <c r="AK218" i="7"/>
  <c r="AQ80" i="7"/>
  <c r="AK80" i="7"/>
  <c r="AJ80" i="7"/>
  <c r="AQ55" i="7"/>
  <c r="AJ55" i="7"/>
  <c r="AK55" i="7"/>
  <c r="AQ140" i="7"/>
  <c r="AK140" i="7"/>
  <c r="AJ140" i="7"/>
  <c r="AQ189" i="7"/>
  <c r="AK189" i="7"/>
  <c r="AJ189" i="7"/>
  <c r="AQ220" i="7"/>
  <c r="AK220" i="7"/>
  <c r="AJ220" i="7"/>
  <c r="AQ247" i="7"/>
  <c r="AJ247" i="7"/>
  <c r="AK247" i="7"/>
  <c r="AQ101" i="7"/>
  <c r="AJ101" i="7"/>
  <c r="AK101" i="7"/>
  <c r="AQ72" i="7"/>
  <c r="AK72" i="7"/>
  <c r="AJ72" i="7"/>
  <c r="AQ249" i="7"/>
  <c r="AJ249" i="7"/>
  <c r="AK249" i="7"/>
  <c r="AQ39" i="7"/>
  <c r="AK39" i="7"/>
  <c r="AJ39" i="7"/>
  <c r="U147" i="7"/>
  <c r="BD147" i="7"/>
  <c r="U192" i="7"/>
  <c r="BD192" i="7"/>
  <c r="AQ60" i="7"/>
  <c r="AJ60" i="7"/>
  <c r="AK60" i="7"/>
  <c r="AQ126" i="7"/>
  <c r="AJ126" i="7"/>
  <c r="AK126" i="7"/>
  <c r="AQ259" i="7"/>
  <c r="AJ259" i="7"/>
  <c r="AK259" i="7"/>
  <c r="AQ96" i="7"/>
  <c r="AJ96" i="7"/>
  <c r="AK96" i="7"/>
  <c r="U94" i="7"/>
  <c r="BD94" i="7"/>
  <c r="AQ81" i="7"/>
  <c r="AJ81" i="7"/>
  <c r="AK81" i="7"/>
  <c r="AQ169" i="7"/>
  <c r="AJ169" i="7"/>
  <c r="AK169" i="7"/>
  <c r="AQ118" i="7"/>
  <c r="AJ118" i="7"/>
  <c r="AK118" i="7"/>
  <c r="AQ167" i="7"/>
  <c r="AJ167" i="7"/>
  <c r="AK167" i="7"/>
  <c r="AQ209" i="7"/>
  <c r="AJ209" i="7"/>
  <c r="AK209" i="7"/>
  <c r="AQ85" i="7"/>
  <c r="AJ85" i="7"/>
  <c r="AK85" i="7"/>
  <c r="AQ11" i="7"/>
  <c r="AK11" i="7"/>
  <c r="AJ11" i="7"/>
  <c r="AQ46" i="7"/>
  <c r="AJ46" i="7"/>
  <c r="AK46" i="7"/>
  <c r="AQ63" i="7"/>
  <c r="AJ63" i="7"/>
  <c r="AK63" i="7"/>
  <c r="U223" i="7"/>
  <c r="BD223" i="7"/>
  <c r="AQ251" i="7"/>
  <c r="AJ251" i="7"/>
  <c r="AK251" i="7"/>
  <c r="BC267" i="7"/>
  <c r="AQ34" i="7"/>
  <c r="AK34" i="7"/>
  <c r="AJ34" i="7"/>
  <c r="AQ13" i="7"/>
  <c r="AK13" i="7"/>
  <c r="AJ13" i="7"/>
  <c r="BD39" i="7"/>
  <c r="U86" i="7"/>
  <c r="BD63" i="7"/>
  <c r="AQ109" i="7"/>
  <c r="AK109" i="7"/>
  <c r="AJ109" i="7"/>
  <c r="AQ129" i="7"/>
  <c r="AK129" i="7"/>
  <c r="AJ129" i="7"/>
  <c r="U141" i="7"/>
  <c r="BD141" i="7"/>
  <c r="U198" i="7"/>
  <c r="BD198" i="7"/>
  <c r="BD172" i="7"/>
  <c r="AQ202" i="7"/>
  <c r="AK202" i="7"/>
  <c r="AJ202" i="7"/>
  <c r="AQ245" i="7"/>
  <c r="AJ245" i="7"/>
  <c r="AK245" i="7"/>
  <c r="AQ260" i="7"/>
  <c r="AJ260" i="7"/>
  <c r="AK260" i="7"/>
  <c r="BD251" i="7"/>
  <c r="AQ12" i="7"/>
  <c r="AK12" i="7"/>
  <c r="AJ12" i="7"/>
  <c r="AQ58" i="7"/>
  <c r="AJ58" i="7"/>
  <c r="AK58" i="7"/>
  <c r="AQ153" i="7"/>
  <c r="AK153" i="7"/>
  <c r="AJ153" i="7"/>
  <c r="AQ84" i="7"/>
  <c r="AJ84" i="7"/>
  <c r="AK84" i="7"/>
  <c r="AQ100" i="7"/>
  <c r="AJ100" i="7"/>
  <c r="AK100" i="7"/>
  <c r="AQ154" i="7"/>
  <c r="AK154" i="7"/>
  <c r="AJ154" i="7"/>
  <c r="AQ133" i="7"/>
  <c r="AJ133" i="7"/>
  <c r="AK133" i="7"/>
  <c r="AS183" i="7"/>
  <c r="AQ222" i="7"/>
  <c r="AK222" i="7"/>
  <c r="AJ222" i="7"/>
  <c r="BD240" i="7"/>
  <c r="BD60" i="7"/>
  <c r="AQ24" i="7"/>
  <c r="AK24" i="7"/>
  <c r="AJ24" i="7"/>
  <c r="U88" i="7"/>
  <c r="BD88" i="7"/>
  <c r="AK47" i="7"/>
  <c r="AQ47" i="7"/>
  <c r="AJ47" i="7"/>
  <c r="BD126" i="7"/>
  <c r="BD77" i="7"/>
  <c r="BD110" i="7"/>
  <c r="BD64" i="7"/>
  <c r="BD111" i="7"/>
  <c r="BD158" i="7"/>
  <c r="BD168" i="7"/>
  <c r="U194" i="7"/>
  <c r="BD194" i="7"/>
  <c r="BD216" i="7"/>
  <c r="BD238" i="7"/>
  <c r="AQ255" i="7"/>
  <c r="AJ255" i="7"/>
  <c r="AK255" i="7"/>
  <c r="BD259" i="7"/>
  <c r="BD56" i="7"/>
  <c r="BD96" i="7"/>
  <c r="BD232" i="7"/>
  <c r="AQ254" i="7"/>
  <c r="AJ254" i="7"/>
  <c r="AK254" i="7"/>
  <c r="AL27" i="7"/>
  <c r="AS66" i="7"/>
  <c r="BD163" i="7"/>
  <c r="U79" i="7"/>
  <c r="BD79" i="7"/>
  <c r="U137" i="7"/>
  <c r="BD137" i="7"/>
  <c r="BD112" i="7"/>
  <c r="BD81" i="7"/>
  <c r="BD70" i="7"/>
  <c r="BD82" i="7"/>
  <c r="BD98" i="7"/>
  <c r="BD157" i="7"/>
  <c r="AQ148" i="7"/>
  <c r="AK148" i="7"/>
  <c r="AJ148" i="7"/>
  <c r="BD169" i="7"/>
  <c r="AQ196" i="7"/>
  <c r="AK196" i="7"/>
  <c r="AJ196" i="7"/>
  <c r="AQ204" i="7"/>
  <c r="AK204" i="7"/>
  <c r="AJ204" i="7"/>
  <c r="AQ246" i="7"/>
  <c r="AJ246" i="7"/>
  <c r="AK246" i="7"/>
  <c r="BD49" i="7"/>
  <c r="AL179" i="7"/>
  <c r="BD114" i="7"/>
  <c r="BD118" i="7"/>
  <c r="BD150" i="7"/>
  <c r="BD167" i="7"/>
  <c r="BD178" i="7"/>
  <c r="BD209" i="7"/>
  <c r="AQ236" i="7"/>
  <c r="AK236" i="7"/>
  <c r="AJ236" i="7"/>
  <c r="AQ36" i="7"/>
  <c r="AK36" i="7"/>
  <c r="AJ36" i="7"/>
  <c r="BD67" i="7"/>
  <c r="BD97" i="7"/>
  <c r="BD119" i="7"/>
  <c r="BD230" i="7"/>
  <c r="AQ117" i="7"/>
  <c r="AJ117" i="7"/>
  <c r="AK117" i="7"/>
  <c r="AQ42" i="7"/>
  <c r="AK42" i="7"/>
  <c r="AJ42" i="7"/>
  <c r="AQ45" i="7"/>
  <c r="AK45" i="7"/>
  <c r="AJ45" i="7"/>
  <c r="BD105" i="7"/>
  <c r="BD121" i="7"/>
  <c r="BD218" i="7"/>
  <c r="AQ14" i="7"/>
  <c r="AJ14" i="7"/>
  <c r="AK14" i="7"/>
  <c r="BD80" i="7"/>
  <c r="AQ48" i="7"/>
  <c r="AK48" i="7"/>
  <c r="AJ48" i="7"/>
  <c r="BD55" i="7"/>
  <c r="BD140" i="7"/>
  <c r="BD189" i="7"/>
  <c r="BD220" i="7"/>
  <c r="BD247" i="7"/>
  <c r="BD101" i="7"/>
  <c r="BD72" i="7"/>
  <c r="BD249" i="7"/>
  <c r="AL43" i="7"/>
  <c r="AS127" i="7"/>
  <c r="AS199" i="7"/>
  <c r="AS203" i="7"/>
  <c r="AS13" i="7"/>
  <c r="AL182" i="7"/>
  <c r="AL32" i="7"/>
  <c r="AS181" i="7"/>
  <c r="AS182" i="7"/>
  <c r="AS16" i="7"/>
  <c r="AL181" i="7"/>
  <c r="AS184" i="7"/>
  <c r="AL255" i="7"/>
  <c r="AL212" i="7"/>
  <c r="AL134" i="7"/>
  <c r="AL37" i="7"/>
  <c r="AS236" i="7"/>
  <c r="AL142" i="7"/>
  <c r="AS197" i="7"/>
  <c r="AS135" i="7"/>
  <c r="AL76" i="7"/>
  <c r="AS193" i="7"/>
  <c r="AL170" i="7"/>
  <c r="AL16" i="7"/>
  <c r="AJ78" i="7"/>
  <c r="AS142" i="7"/>
  <c r="AS133" i="7"/>
  <c r="AL236" i="7"/>
  <c r="AL133" i="7"/>
  <c r="AS144" i="7"/>
  <c r="AS186" i="7"/>
  <c r="AL220" i="7"/>
  <c r="AS218" i="7"/>
  <c r="AL26" i="7"/>
  <c r="AQ78" i="7"/>
  <c r="AS42" i="7"/>
  <c r="AS220" i="7"/>
  <c r="AS80" i="7"/>
  <c r="AS119" i="7"/>
  <c r="AS160" i="7"/>
  <c r="AS163" i="7"/>
  <c r="AS44" i="7"/>
  <c r="AS26" i="7"/>
  <c r="AS123" i="7"/>
  <c r="AS14" i="7"/>
  <c r="AL42" i="7"/>
  <c r="AS117" i="7"/>
  <c r="AL80" i="7"/>
  <c r="AL123" i="7"/>
  <c r="AL14" i="7"/>
  <c r="AL117" i="7"/>
  <c r="AL85" i="7"/>
  <c r="AS167" i="7"/>
  <c r="AL169" i="7"/>
  <c r="AL218" i="7"/>
  <c r="AL97" i="7"/>
  <c r="AL242" i="7"/>
  <c r="AL168" i="7"/>
  <c r="AL92" i="7"/>
  <c r="AK78" i="7"/>
  <c r="AL23" i="7"/>
  <c r="AS83" i="7"/>
  <c r="AS89" i="7"/>
  <c r="AL104" i="7"/>
  <c r="AS95" i="7"/>
  <c r="AS37" i="7"/>
  <c r="AS43" i="7"/>
  <c r="AL246" i="7"/>
  <c r="AL34" i="7"/>
  <c r="AL96" i="7"/>
  <c r="AS126" i="7"/>
  <c r="AL77" i="7"/>
  <c r="AS15" i="7"/>
  <c r="AQ233" i="7"/>
  <c r="AK233" i="7"/>
  <c r="AJ233" i="7"/>
  <c r="AS48" i="7"/>
  <c r="AS246" i="7"/>
  <c r="AL100" i="7"/>
  <c r="AL260" i="7"/>
  <c r="AS191" i="7"/>
  <c r="AS228" i="7"/>
  <c r="AS63" i="7"/>
  <c r="AS247" i="7"/>
  <c r="AL140" i="7"/>
  <c r="AS55" i="7"/>
  <c r="AL121" i="7"/>
  <c r="AS105" i="7"/>
  <c r="AS230" i="7"/>
  <c r="AL35" i="7"/>
  <c r="AS68" i="7"/>
  <c r="AS229" i="7"/>
  <c r="AS69" i="7"/>
  <c r="AL159" i="7"/>
  <c r="AS31" i="7"/>
  <c r="AL157" i="7"/>
  <c r="AS82" i="7"/>
  <c r="AS56" i="7"/>
  <c r="AL111" i="7"/>
  <c r="AS64" i="7"/>
  <c r="AL51" i="7"/>
  <c r="AS40" i="7"/>
  <c r="AL174" i="7"/>
  <c r="AS143" i="7"/>
  <c r="AL125" i="7"/>
  <c r="AS253" i="7"/>
  <c r="AS162" i="7"/>
  <c r="AL59" i="7"/>
  <c r="AS49" i="7"/>
  <c r="AL112" i="7"/>
  <c r="AL240" i="7"/>
  <c r="AL15" i="7"/>
  <c r="AK210" i="7"/>
  <c r="AL204" i="7"/>
  <c r="AL148" i="7"/>
  <c r="AS255" i="7"/>
  <c r="AL24" i="7"/>
  <c r="AL154" i="7"/>
  <c r="AS100" i="7"/>
  <c r="AS12" i="7"/>
  <c r="AS260" i="7"/>
  <c r="AL109" i="7"/>
  <c r="AS85" i="7"/>
  <c r="AL167" i="7"/>
  <c r="AS169" i="7"/>
  <c r="AS96" i="7"/>
  <c r="AL126" i="7"/>
  <c r="AS157" i="7"/>
  <c r="AS111" i="7"/>
  <c r="AL172" i="7"/>
  <c r="AS170" i="7"/>
  <c r="AL19" i="7"/>
  <c r="AL25" i="7"/>
  <c r="AS76" i="7"/>
  <c r="AL22" i="7"/>
  <c r="AS59" i="7"/>
  <c r="AJ173" i="7"/>
  <c r="AQ173" i="7"/>
  <c r="AK173" i="7"/>
  <c r="AL186" i="7"/>
  <c r="AQ241" i="7"/>
  <c r="AK241" i="7"/>
  <c r="AJ241" i="7"/>
  <c r="AJ185" i="7"/>
  <c r="AK185" i="7"/>
  <c r="AQ185" i="7"/>
  <c r="AJ210" i="7"/>
  <c r="AQ210" i="7"/>
  <c r="AL47" i="7"/>
  <c r="AS24" i="7"/>
  <c r="AS154" i="7"/>
  <c r="AS109" i="7"/>
  <c r="AL63" i="7"/>
  <c r="AS72" i="7"/>
  <c r="AL247" i="7"/>
  <c r="AS189" i="7"/>
  <c r="AL55" i="7"/>
  <c r="AL105" i="7"/>
  <c r="AL230" i="7"/>
  <c r="AL119" i="7"/>
  <c r="AS97" i="7"/>
  <c r="AL160" i="7"/>
  <c r="AS41" i="7"/>
  <c r="AL135" i="7"/>
  <c r="AS113" i="7"/>
  <c r="AL68" i="7"/>
  <c r="AL163" i="7"/>
  <c r="AS244" i="7"/>
  <c r="AS242" i="7"/>
  <c r="AL229" i="7"/>
  <c r="AS168" i="7"/>
  <c r="AL69" i="7"/>
  <c r="AL44" i="7"/>
  <c r="AS92" i="7"/>
  <c r="AL31" i="7"/>
  <c r="AL82" i="7"/>
  <c r="AL56" i="7"/>
  <c r="AL64" i="7"/>
  <c r="AL110" i="7"/>
  <c r="AS77" i="7"/>
  <c r="AL40" i="7"/>
  <c r="AL256" i="7"/>
  <c r="AS231" i="7"/>
  <c r="AL143" i="7"/>
  <c r="AL228" i="7"/>
  <c r="AS23" i="7"/>
  <c r="AL225" i="7"/>
  <c r="AS212" i="7"/>
  <c r="AL136" i="7"/>
  <c r="AL253" i="7"/>
  <c r="AL166" i="7"/>
  <c r="AS104" i="7"/>
  <c r="AL162" i="7"/>
  <c r="AS134" i="7"/>
  <c r="AL49" i="7"/>
  <c r="AS240" i="7"/>
  <c r="BD173" i="7"/>
  <c r="BD185" i="7"/>
  <c r="AL45" i="7"/>
  <c r="AL36" i="7"/>
  <c r="AL196" i="7"/>
  <c r="AQ79" i="7"/>
  <c r="AK79" i="7"/>
  <c r="AJ79" i="7"/>
  <c r="AL254" i="7"/>
  <c r="AL222" i="7"/>
  <c r="AL84" i="7"/>
  <c r="AL153" i="7"/>
  <c r="AS58" i="7"/>
  <c r="AL245" i="7"/>
  <c r="AL202" i="7"/>
  <c r="AQ198" i="7"/>
  <c r="AK198" i="7"/>
  <c r="AJ198" i="7"/>
  <c r="AL129" i="7"/>
  <c r="AL251" i="7"/>
  <c r="AQ223" i="7"/>
  <c r="AJ223" i="7"/>
  <c r="AK223" i="7"/>
  <c r="AL46" i="7"/>
  <c r="AL11" i="7"/>
  <c r="AS209" i="7"/>
  <c r="AL118" i="7"/>
  <c r="AS81" i="7"/>
  <c r="AS259" i="7"/>
  <c r="AL60" i="7"/>
  <c r="AL39" i="7"/>
  <c r="AS249" i="7"/>
  <c r="AL101" i="7"/>
  <c r="AL67" i="7"/>
  <c r="AL224" i="7"/>
  <c r="AL200" i="7"/>
  <c r="AL124" i="7"/>
  <c r="AL219" i="7"/>
  <c r="AL38" i="7"/>
  <c r="AS33" i="7"/>
  <c r="AL234" i="7"/>
  <c r="AS216" i="7"/>
  <c r="AL152" i="7"/>
  <c r="AQ165" i="7"/>
  <c r="AK165" i="7"/>
  <c r="AJ165" i="7"/>
  <c r="AS232" i="7"/>
  <c r="AL238" i="7"/>
  <c r="AL158" i="7"/>
  <c r="AL57" i="7"/>
  <c r="AL115" i="7"/>
  <c r="AL213" i="7"/>
  <c r="AL215" i="7"/>
  <c r="AS176" i="7"/>
  <c r="AL91" i="7"/>
  <c r="AS256" i="7"/>
  <c r="AS65" i="7"/>
  <c r="AL128" i="7"/>
  <c r="AL71" i="7"/>
  <c r="AS120" i="7"/>
  <c r="AL258" i="7"/>
  <c r="AQ257" i="7"/>
  <c r="AJ257" i="7"/>
  <c r="AK257" i="7"/>
  <c r="AQ221" i="7"/>
  <c r="AJ221" i="7"/>
  <c r="AK221" i="7"/>
  <c r="AS22" i="7"/>
  <c r="AS125" i="7"/>
  <c r="AS164" i="7"/>
  <c r="AL99" i="7"/>
  <c r="AS52" i="7"/>
  <c r="AS87" i="7"/>
  <c r="AL214" i="7"/>
  <c r="AL178" i="7"/>
  <c r="AL150" i="7"/>
  <c r="AS114" i="7"/>
  <c r="AL98" i="7"/>
  <c r="AL70" i="7"/>
  <c r="AS112" i="7"/>
  <c r="AS208" i="7"/>
  <c r="AL93" i="7"/>
  <c r="AQ252" i="7"/>
  <c r="AJ252" i="7"/>
  <c r="AK252" i="7"/>
  <c r="AQ122" i="7"/>
  <c r="AJ122" i="7"/>
  <c r="AK122" i="7"/>
  <c r="AQ86" i="7"/>
  <c r="AJ86" i="7"/>
  <c r="AK86" i="7"/>
  <c r="AQ192" i="7"/>
  <c r="AK192" i="7"/>
  <c r="AJ192" i="7"/>
  <c r="AQ116" i="7"/>
  <c r="AJ116" i="7"/>
  <c r="AK116" i="7"/>
  <c r="AQ103" i="7"/>
  <c r="AJ103" i="7"/>
  <c r="AK103" i="7"/>
  <c r="AS36" i="7"/>
  <c r="AS202" i="7"/>
  <c r="AS11" i="7"/>
  <c r="AS39" i="7"/>
  <c r="AS224" i="7"/>
  <c r="AS200" i="7"/>
  <c r="AS38" i="7"/>
  <c r="AQ217" i="7"/>
  <c r="AJ217" i="7"/>
  <c r="AK217" i="7"/>
  <c r="AS158" i="7"/>
  <c r="AS115" i="7"/>
  <c r="AS215" i="7"/>
  <c r="AS128" i="7"/>
  <c r="AS71" i="7"/>
  <c r="AQ90" i="7"/>
  <c r="AJ90" i="7"/>
  <c r="AK90" i="7"/>
  <c r="AS99" i="7"/>
  <c r="AS150" i="7"/>
  <c r="AS70" i="7"/>
  <c r="AQ248" i="7"/>
  <c r="AJ248" i="7"/>
  <c r="AK248" i="7"/>
  <c r="AS45" i="7"/>
  <c r="AS196" i="7"/>
  <c r="AQ194" i="7"/>
  <c r="AK194" i="7"/>
  <c r="AJ194" i="7"/>
  <c r="AQ88" i="7"/>
  <c r="AJ88" i="7"/>
  <c r="AK88" i="7"/>
  <c r="AS222" i="7"/>
  <c r="AS153" i="7"/>
  <c r="AS129" i="7"/>
  <c r="AL48" i="7"/>
  <c r="AS204" i="7"/>
  <c r="AS148" i="7"/>
  <c r="AQ137" i="7"/>
  <c r="AJ137" i="7"/>
  <c r="AK137" i="7"/>
  <c r="AS254" i="7"/>
  <c r="AS47" i="7"/>
  <c r="AS84" i="7"/>
  <c r="AL58" i="7"/>
  <c r="AL12" i="7"/>
  <c r="AS245" i="7"/>
  <c r="AQ141" i="7"/>
  <c r="AJ141" i="7"/>
  <c r="AK141" i="7"/>
  <c r="BD86" i="7"/>
  <c r="AL13" i="7"/>
  <c r="AS34" i="7"/>
  <c r="AS251" i="7"/>
  <c r="AS46" i="7"/>
  <c r="U271" i="7"/>
  <c r="U272" i="7"/>
  <c r="L284" i="7"/>
  <c r="AL209" i="7"/>
  <c r="AS118" i="7"/>
  <c r="AL81" i="7"/>
  <c r="AQ94" i="7"/>
  <c r="AK94" i="7"/>
  <c r="AJ94" i="7"/>
  <c r="AL259" i="7"/>
  <c r="AS60" i="7"/>
  <c r="AQ147" i="7"/>
  <c r="AJ147" i="7"/>
  <c r="AK147" i="7"/>
  <c r="AL249" i="7"/>
  <c r="AL72" i="7"/>
  <c r="AS101" i="7"/>
  <c r="AL189" i="7"/>
  <c r="AS140" i="7"/>
  <c r="AS121" i="7"/>
  <c r="AS67" i="7"/>
  <c r="AL41" i="7"/>
  <c r="AS35" i="7"/>
  <c r="AL113" i="7"/>
  <c r="AS124" i="7"/>
  <c r="AL244" i="7"/>
  <c r="AS219" i="7"/>
  <c r="AL33" i="7"/>
  <c r="AS234" i="7"/>
  <c r="AL216" i="7"/>
  <c r="AS152" i="7"/>
  <c r="AS159" i="7"/>
  <c r="BD248" i="7"/>
  <c r="AL232" i="7"/>
  <c r="AS238" i="7"/>
  <c r="AS110" i="7"/>
  <c r="BD116" i="7"/>
  <c r="AS172" i="7"/>
  <c r="AS19" i="7"/>
  <c r="AL191" i="7"/>
  <c r="AS57" i="7"/>
  <c r="AS25" i="7"/>
  <c r="AS213" i="7"/>
  <c r="AL176" i="7"/>
  <c r="AS91" i="7"/>
  <c r="BD103" i="7"/>
  <c r="AS51" i="7"/>
  <c r="AL231" i="7"/>
  <c r="AS174" i="7"/>
  <c r="AL65" i="7"/>
  <c r="AL120" i="7"/>
  <c r="AS258" i="7"/>
  <c r="AQ250" i="7"/>
  <c r="AJ250" i="7"/>
  <c r="AK250" i="7"/>
  <c r="AQ161" i="7"/>
  <c r="AK161" i="7"/>
  <c r="AJ161" i="7"/>
  <c r="AL83" i="7"/>
  <c r="AS225" i="7"/>
  <c r="AL164" i="7"/>
  <c r="AL89" i="7"/>
  <c r="AS136" i="7"/>
  <c r="AL52" i="7"/>
  <c r="AS166" i="7"/>
  <c r="AL87" i="7"/>
  <c r="AS214" i="7"/>
  <c r="AL95" i="7"/>
  <c r="AS178" i="7"/>
  <c r="AL114" i="7"/>
  <c r="AS98" i="7"/>
  <c r="AQ211" i="7"/>
  <c r="AJ211" i="7"/>
  <c r="AK211" i="7"/>
  <c r="AL208" i="7"/>
  <c r="AL144" i="7"/>
  <c r="AS93" i="7"/>
  <c r="AQ151" i="7"/>
  <c r="AK151" i="7"/>
  <c r="AJ151" i="7"/>
  <c r="AQ102" i="7"/>
  <c r="AJ102" i="7"/>
  <c r="AK102" i="7"/>
  <c r="AL78" i="7"/>
  <c r="AL141" i="7"/>
  <c r="AS78" i="7"/>
  <c r="AS241" i="7"/>
  <c r="AS210" i="7"/>
  <c r="AS185" i="7"/>
  <c r="AS141" i="7"/>
  <c r="AL211" i="7"/>
  <c r="AS86" i="7"/>
  <c r="AL252" i="7"/>
  <c r="AS221" i="7"/>
  <c r="AL165" i="7"/>
  <c r="AL241" i="7"/>
  <c r="AS173" i="7"/>
  <c r="AS211" i="7"/>
  <c r="AL86" i="7"/>
  <c r="AS252" i="7"/>
  <c r="AL221" i="7"/>
  <c r="AL233" i="7"/>
  <c r="AS233" i="7"/>
  <c r="AS192" i="7"/>
  <c r="AS165" i="7"/>
  <c r="AL103" i="7"/>
  <c r="AL185" i="7"/>
  <c r="AL210" i="7"/>
  <c r="AS161" i="7"/>
  <c r="AJ272" i="7"/>
  <c r="AS194" i="7"/>
  <c r="AS103" i="7"/>
  <c r="AS79" i="7"/>
  <c r="AL173" i="7"/>
  <c r="AL102" i="7"/>
  <c r="AL151" i="7"/>
  <c r="AL250" i="7"/>
  <c r="AS147" i="7"/>
  <c r="AL94" i="7"/>
  <c r="AL137" i="7"/>
  <c r="AS88" i="7"/>
  <c r="AS248" i="7"/>
  <c r="AL90" i="7"/>
  <c r="AL217" i="7"/>
  <c r="AQ272" i="7"/>
  <c r="AS116" i="7"/>
  <c r="AL122" i="7"/>
  <c r="AL257" i="7"/>
  <c r="AK271" i="7"/>
  <c r="AK272" i="7"/>
  <c r="AS223" i="7"/>
  <c r="AL198" i="7"/>
  <c r="AS151" i="7"/>
  <c r="AS94" i="7"/>
  <c r="L288" i="7"/>
  <c r="AS198" i="7"/>
  <c r="AS102" i="7"/>
  <c r="AL161" i="7"/>
  <c r="AS250" i="7"/>
  <c r="AL147" i="7"/>
  <c r="AS137" i="7"/>
  <c r="AL88" i="7"/>
  <c r="AL194" i="7"/>
  <c r="AL248" i="7"/>
  <c r="AS90" i="7"/>
  <c r="AS217" i="7"/>
  <c r="AL116" i="7"/>
  <c r="AL192" i="7"/>
  <c r="AS122" i="7"/>
  <c r="AS257" i="7"/>
  <c r="AL223" i="7"/>
  <c r="AL79" i="7"/>
  <c r="AL272" i="7"/>
  <c r="AL274" i="7"/>
  <c r="AL271" i="7"/>
  <c r="AN273" i="7"/>
  <c r="M284" i="7"/>
  <c r="AR273" i="7"/>
  <c r="AN274" i="7"/>
  <c r="M288" i="7"/>
  <c r="N288" i="7"/>
  <c r="N284" i="7"/>
</calcChain>
</file>

<file path=xl/sharedStrings.xml><?xml version="1.0" encoding="utf-8"?>
<sst xmlns="http://schemas.openxmlformats.org/spreadsheetml/2006/main" count="1286" uniqueCount="448">
  <si>
    <t>ECONOMIA CAPITULO 1000</t>
  </si>
  <si>
    <t xml:space="preserve"> </t>
  </si>
  <si>
    <t>ORGANISMO:              HOGAR CABAÑAS</t>
  </si>
  <si>
    <t>COSTO MENSUAL</t>
  </si>
  <si>
    <t>COSTO ANUAL</t>
  </si>
  <si>
    <t>COLUMNAS ADICIONALES PARA CONCEPTOS PROPIOS DEL ORGANISMO</t>
  </si>
  <si>
    <t>No. Cons</t>
  </si>
  <si>
    <t>UP</t>
  </si>
  <si>
    <t>PG</t>
  </si>
  <si>
    <t>PC</t>
  </si>
  <si>
    <t>UEG</t>
  </si>
  <si>
    <t>CODIGO DE PUESTO</t>
  </si>
  <si>
    <t>NOMBRE DEL BENEFICIARIO</t>
  </si>
  <si>
    <t>R.F.C.</t>
  </si>
  <si>
    <t>F-ING</t>
  </si>
  <si>
    <t>NIVEL</t>
  </si>
  <si>
    <t>JOR</t>
  </si>
  <si>
    <t>CATEG</t>
  </si>
  <si>
    <t>NOMBRE DEL PUESTO</t>
  </si>
  <si>
    <t>ADSCRIPCIÓN</t>
  </si>
  <si>
    <t>DIRECCIÓN DE ADSCRIPCIÓN DEL PUESTO</t>
  </si>
  <si>
    <t>ZONA
ECONÓMICA</t>
  </si>
  <si>
    <t>SOBRE SUELDO</t>
  </si>
  <si>
    <t>TOTAL</t>
  </si>
  <si>
    <t>QUINQUENIO
1311</t>
  </si>
  <si>
    <t>PRIMA
VACACIONAL
1321</t>
  </si>
  <si>
    <t>AGUINALDO
1322</t>
  </si>
  <si>
    <t>SUBSIDIO AL EMPLEO 1104</t>
  </si>
  <si>
    <t>DIFERENCIA DÍAS 31 1101,1401,1402,1404,1405.</t>
  </si>
  <si>
    <t>TOTAL
MENSUAL</t>
  </si>
  <si>
    <t>TOTAL
ANUAL</t>
  </si>
  <si>
    <t>DIRECCIÓN</t>
  </si>
  <si>
    <t>DIRECCION</t>
  </si>
  <si>
    <t>SUELDO</t>
  </si>
  <si>
    <t>PENSIONES</t>
  </si>
  <si>
    <t>VIVIENDA</t>
  </si>
  <si>
    <t>IMSS</t>
  </si>
  <si>
    <t>SEDAR</t>
  </si>
  <si>
    <t>s diario</t>
  </si>
  <si>
    <t>s integrado</t>
  </si>
  <si>
    <t>c. fija</t>
  </si>
  <si>
    <t>c. fija men</t>
  </si>
  <si>
    <t>cant men int</t>
  </si>
  <si>
    <t>resultado</t>
  </si>
  <si>
    <t>r. trabajo</t>
  </si>
  <si>
    <t>suma total</t>
  </si>
  <si>
    <t xml:space="preserve">IBAÑEZ HERNANDEZ MARTHA ALICIA </t>
  </si>
  <si>
    <t>C</t>
  </si>
  <si>
    <t>DIRECTORA</t>
  </si>
  <si>
    <t>DIRECTOR</t>
  </si>
  <si>
    <t>ALFARO MAGDALENO ALICIA</t>
  </si>
  <si>
    <t>SECRETARIA DE DIRECCION</t>
  </si>
  <si>
    <t>MACIAS CARRILLO SILVIA YUNUEN</t>
  </si>
  <si>
    <t>SUBDIRECTORA TECNICA-EDUCATIVA</t>
  </si>
  <si>
    <t>ROBLES UREÑA SILVIA ROSALIA</t>
  </si>
  <si>
    <t>ABOGADO</t>
  </si>
  <si>
    <t>RECEPCIONISTA</t>
  </si>
  <si>
    <t>GUZMAN AGUILAR CLAUDIA MARGARITA</t>
  </si>
  <si>
    <t>ENC. RELACIONES PUBLICAS</t>
  </si>
  <si>
    <t>UNDA FERNANDEZ MARIA JOSE</t>
  </si>
  <si>
    <t>CONTABILIDAD</t>
  </si>
  <si>
    <t>GARAVITO AGUIRRE GERARDO</t>
  </si>
  <si>
    <t>COORD. DEPTO. CONTABILIDAD</t>
  </si>
  <si>
    <t>SUBDIRECTOR ADMON.</t>
  </si>
  <si>
    <t>VALLEJO AYALA AURORA</t>
  </si>
  <si>
    <t>ENC. DE ALMACEN</t>
  </si>
  <si>
    <t>IBARRA VIZCAINO ANA MARIA</t>
  </si>
  <si>
    <t>B</t>
  </si>
  <si>
    <t>ENC. DE FARMACIA</t>
  </si>
  <si>
    <t>GARCIA HERNANDEZ THELMA PATRICIA</t>
  </si>
  <si>
    <t>AUX. DE CONTABILIDAD</t>
  </si>
  <si>
    <t>TORRES QUEZADA PAULINA IVETTE</t>
  </si>
  <si>
    <t>AUX. DE ALMACEN</t>
  </si>
  <si>
    <t>GUZMAN RUVALCABA JORGE</t>
  </si>
  <si>
    <t>MEDICO</t>
  </si>
  <si>
    <t>SERRA RUIZ LETICIA</t>
  </si>
  <si>
    <t>PEDIATRA</t>
  </si>
  <si>
    <t>COORD. DEPTO. MEDICO</t>
  </si>
  <si>
    <t>NAVA RODRIGUEZ JOSEFINA</t>
  </si>
  <si>
    <t>SECRETARIA DE ENFERMERIA</t>
  </si>
  <si>
    <t>LEAL OCHOA GRACIELA</t>
  </si>
  <si>
    <t>ENFERMERA DE TERAPIAS</t>
  </si>
  <si>
    <t>DE LA GARZA CAMPERO LOURDES</t>
  </si>
  <si>
    <t>DE LA CRUZ BENITES MA GUADALUPE</t>
  </si>
  <si>
    <t>ENFERMERA</t>
  </si>
  <si>
    <t>ESPARZA MALDONADO ALTAGRACIA</t>
  </si>
  <si>
    <t>ENC. DE INTERCONSULTAS</t>
  </si>
  <si>
    <t>BARAJAS RUIZ MA.  DE LA LUZ</t>
  </si>
  <si>
    <t>CASTILLO BELECHE CONSUELO</t>
  </si>
  <si>
    <t>RAMIREZ SANCHEZ NORMA AURORA</t>
  </si>
  <si>
    <t>CANDELARIO GARCIA MARGARITA</t>
  </si>
  <si>
    <t>MACIAS RAMOS TANIA EDITH</t>
  </si>
  <si>
    <t>HERNANDEZ SANTANA MARIA DEL CARMEN</t>
  </si>
  <si>
    <t>ENFERMERA NOCTURNA</t>
  </si>
  <si>
    <t>PEREZ LOPEZ RAQUEL</t>
  </si>
  <si>
    <t>HONORATO VAZQUEZ MARIA TERESA</t>
  </si>
  <si>
    <t>(10/7)</t>
  </si>
  <si>
    <t>ENFERMERA ROTATORIA NOCT.</t>
  </si>
  <si>
    <t>GALLARDO RUBIO ELIZABETH</t>
  </si>
  <si>
    <t>ENFERMERA ROTATORIA VAC.</t>
  </si>
  <si>
    <t>POLANCO GONZALEZ LILIANA</t>
  </si>
  <si>
    <t>ODONTOLOGA</t>
  </si>
  <si>
    <t>NUTRIOLOGA</t>
  </si>
  <si>
    <t>ROBLES CONTRERAS SANDRA MARIA</t>
  </si>
  <si>
    <t>PADIERNA JIMENEZ MARGARITA</t>
  </si>
  <si>
    <t>AGUILAR GIRON MAGDA VERONICA DE ROCIO</t>
  </si>
  <si>
    <t>MACIAS PEREZ JULIO ADRIAN</t>
  </si>
  <si>
    <t>ENFERMERO</t>
  </si>
  <si>
    <t>TRABAJO SOCIAL</t>
  </si>
  <si>
    <t>VAZQUEZ JAIME FELIPA</t>
  </si>
  <si>
    <t>COORD. DEPTO T. SOCIAL</t>
  </si>
  <si>
    <t>GUTIERREZ REYNOSO GABRIELA</t>
  </si>
  <si>
    <t>TRABAJADORA SOCIAL</t>
  </si>
  <si>
    <t xml:space="preserve">PIZANO VEGA MARIA DEL CARMEN  </t>
  </si>
  <si>
    <t>MEDINA ORTEGA CLAUDIA LETICIA</t>
  </si>
  <si>
    <t>ZUÑIGA VILLALPANDO ANDREA</t>
  </si>
  <si>
    <t>BECERRA OLMOS ESMERALDA</t>
  </si>
  <si>
    <t>AYUDANTE TRABAJO SOCIAL/AYUDANTE COMEDOR Y COCINA</t>
  </si>
  <si>
    <t>PSICOLOGIA</t>
  </si>
  <si>
    <t>ALBA VEGA CARMEN LETICIA</t>
  </si>
  <si>
    <t>COORD. DE ADOPCIONES</t>
  </si>
  <si>
    <t>PSICOLOGÍA</t>
  </si>
  <si>
    <t>GARCIA RUBIO MARIA PATRICIA</t>
  </si>
  <si>
    <t>PSICOLOGA</t>
  </si>
  <si>
    <t>COORD. DE PSICOLOGIA</t>
  </si>
  <si>
    <t>PALAZUELOS GAMEZ LIZBETH</t>
  </si>
  <si>
    <t>RAMOS DE LA PEÑA LAURA IVONNE</t>
  </si>
  <si>
    <t>DELGADO RAMOS JESSICA</t>
  </si>
  <si>
    <t>OROZCO SANCHEZ ROCIO DE LAS NIEVES</t>
  </si>
  <si>
    <t>PEREZ HERNANDEZ MAYRA LORENA</t>
  </si>
  <si>
    <t>REYES REYES MAYRA ALEJANDRA</t>
  </si>
  <si>
    <t>PSICOLOGA/ ENCARGADA DE TRANSPARENCIA</t>
  </si>
  <si>
    <t>SERVICIOS GENERALES</t>
  </si>
  <si>
    <t>LOPEZ YEPEZ MARTIN</t>
  </si>
  <si>
    <t xml:space="preserve">JARDINERO </t>
  </si>
  <si>
    <t>COORD. SERVICIOS GENERALES</t>
  </si>
  <si>
    <t>GUZMAN GAMA ROSA MARIA</t>
  </si>
  <si>
    <t>ENC. DE ASEOS</t>
  </si>
  <si>
    <t>ZARATE SERAFIN MA NATIVIDAD</t>
  </si>
  <si>
    <t>LOPEZ ORTIZ JOSE DEL CARMEN</t>
  </si>
  <si>
    <t>MOZO DE OFICINA Y ENCARGADO DE ALBERCA</t>
  </si>
  <si>
    <t>VELAZQUEZ LOMA GONZALO</t>
  </si>
  <si>
    <t>TOLENTINO CABRERA CRISTORREY</t>
  </si>
  <si>
    <t>AUXILIAR DE SERVICIOS GENERALES</t>
  </si>
  <si>
    <t>MORAN VELAZQUEZ JOSE</t>
  </si>
  <si>
    <t>JARDINERO</t>
  </si>
  <si>
    <t>RODRIGUEZ GARCIA ANGELICA</t>
  </si>
  <si>
    <t>ORTIZ MAGAÑA LUIS</t>
  </si>
  <si>
    <t>BELTRAN MORAN SANTIAGO</t>
  </si>
  <si>
    <t>VIGILANTE</t>
  </si>
  <si>
    <t>GONZALEZ SANCHEZ SERGIO</t>
  </si>
  <si>
    <t>NUÑO GONZALEZ ANTONIO</t>
  </si>
  <si>
    <t>MONTES CARDENAS JAVIER</t>
  </si>
  <si>
    <t>RAMIREZ SANCHEZ JUAN CARLOS</t>
  </si>
  <si>
    <t>(5/2)</t>
  </si>
  <si>
    <t>(8/2)</t>
  </si>
  <si>
    <t>AUXILIAR DE SERV. GRALES./VELADOR</t>
  </si>
  <si>
    <t>CRUZ MARTINEZ SALVADOR</t>
  </si>
  <si>
    <t>PEREZ GONZALEZ MA ESPERANZA</t>
  </si>
  <si>
    <t>MEZA GONZALEZ JAIME ADRIAN</t>
  </si>
  <si>
    <t>VASQUEZ SALCEDO HUGO ALEJANDRO</t>
  </si>
  <si>
    <t>BEAS ZARATE JAVIER GUSTAVO</t>
  </si>
  <si>
    <t>VELADOR</t>
  </si>
  <si>
    <t>CERVANTES CAMACHO JOSE GUADALUPE</t>
  </si>
  <si>
    <t>SANCHEZ CASTILLO MIRIAM SUSANA</t>
  </si>
  <si>
    <t>MENDOZA FRIAS JUAN CARLOS</t>
  </si>
  <si>
    <t>HERNANDEZ GONZALEZ MARTIN</t>
  </si>
  <si>
    <t xml:space="preserve">VIGILANTE ROTATORIO </t>
  </si>
  <si>
    <t>SERNA MUÑOZ JAIME ANTONIO</t>
  </si>
  <si>
    <t>VELADOR/ VIGILANTE</t>
  </si>
  <si>
    <t>HERNANDEZ DE LEON KAREN SARAI HAIDEE</t>
  </si>
  <si>
    <t>HERRERA MEDINA PERLA ROCIO</t>
  </si>
  <si>
    <t xml:space="preserve">ENC. DE ASEOS </t>
  </si>
  <si>
    <t>CERVANTES CAMACHO LUIS ALBERTO</t>
  </si>
  <si>
    <t>MOZO DE SERVICIOS GENERALES</t>
  </si>
  <si>
    <t>BENHUMEA SANCHEZ SERGIO ARTURO</t>
  </si>
  <si>
    <t>VACANTE</t>
  </si>
  <si>
    <t>ENC. DE ASEOS/AUX DE COMPRAS</t>
  </si>
  <si>
    <t>COMEDOR Y COCINA</t>
  </si>
  <si>
    <t>ORTEGA GONZALEZ IRMA</t>
  </si>
  <si>
    <t xml:space="preserve">COCINERA </t>
  </si>
  <si>
    <t>SANCHEZ GARCIA MARIA DE LOURDES</t>
  </si>
  <si>
    <t>AYUD. DE COMEDOR Y COCINA</t>
  </si>
  <si>
    <t>DIAZ HUANTE MELANIA</t>
  </si>
  <si>
    <t>GARCIA FALCON MARIA SOLEDAD</t>
  </si>
  <si>
    <t>GALOPINA</t>
  </si>
  <si>
    <t>RINCON ROBERTO</t>
  </si>
  <si>
    <t>MOZO DE COCINA</t>
  </si>
  <si>
    <t>GONZALEZ CHAVEZ MARIA LUISA</t>
  </si>
  <si>
    <t>NAVARRO MACIEL ANGELICA</t>
  </si>
  <si>
    <t>ALVAREZ ROBLES MARIA ISIDRA</t>
  </si>
  <si>
    <t>SALAZAR PEREZ NORMA ANGELICA</t>
  </si>
  <si>
    <t xml:space="preserve">CHAVEZ MOYA MARIA DEL REFUGIO </t>
  </si>
  <si>
    <t>COCINERA</t>
  </si>
  <si>
    <t>RIVERA GOMEZ ANA MA DE JESUS</t>
  </si>
  <si>
    <t>ARCINIEGA TABARES SONIA ELIZABETH</t>
  </si>
  <si>
    <t>LAMAS MOJARRO MA DEL CARMEN</t>
  </si>
  <si>
    <t>VARGAS MUÑOZ CRISTINA ELIZABETH</t>
  </si>
  <si>
    <t>SANCHEZ DIAZ ADRIANA</t>
  </si>
  <si>
    <t>ROSALES PUENTES AIDE BIBIANA</t>
  </si>
  <si>
    <t>MONTAÑO IBARRA ADRIANA</t>
  </si>
  <si>
    <t>MOLINA PEREZ ANAHI</t>
  </si>
  <si>
    <t>RAZO RIVERA ANA LAURA</t>
  </si>
  <si>
    <t>GOMEZ LAZO MELANY DAYANA</t>
  </si>
  <si>
    <t>GUTIERREZ CORONA EDUARDO ARAFAT</t>
  </si>
  <si>
    <t>AYUD. DE COMEDOR Y COCINA/ AYUDANTE TRABAJO SOC.</t>
  </si>
  <si>
    <t>SERVICIOS MULTIPLES</t>
  </si>
  <si>
    <t>BELTRAN LOPEZ MIGUEL ALEJANDRO</t>
  </si>
  <si>
    <t>PREST. DE SERVICIOS MULTIPLES</t>
  </si>
  <si>
    <t>VAZQUEZ SOTO FRANCISCO</t>
  </si>
  <si>
    <t>LOPEZ ARMANDO ELIGIO</t>
  </si>
  <si>
    <t>PEDROZA GUTIERREZ MARCO ANTONIO</t>
  </si>
  <si>
    <t>CORONA AVALOS BLANCA ARGELIA</t>
  </si>
  <si>
    <t>LAVANDERÍA</t>
  </si>
  <si>
    <t>RUVALCABA MENDOZA J. JESUS</t>
  </si>
  <si>
    <t>AYUD. DE LAVANDERIA</t>
  </si>
  <si>
    <t>LAVANDERIA</t>
  </si>
  <si>
    <t>ENC. DE LAVANDERIA</t>
  </si>
  <si>
    <t>VENTURA MEDINA DANIEL ALEJANDRO</t>
  </si>
  <si>
    <t>MIRAMONTES MENDEZ EMMANUEL</t>
  </si>
  <si>
    <t>AYUD. LAVANDERIA/ROPERA</t>
  </si>
  <si>
    <t>PERSONAL</t>
  </si>
  <si>
    <t>NAVA LOPEZ GRETTA ODETT</t>
  </si>
  <si>
    <t>SUBDIRECTOR ADMINISTRATIVO</t>
  </si>
  <si>
    <t>PLASCENCIA AYALA MARTHA GRACIELA</t>
  </si>
  <si>
    <t>TECNICO ESPECIALIZADO NOMINAS</t>
  </si>
  <si>
    <t>VARGAS ARAIZA PERLA ELIZABETH</t>
  </si>
  <si>
    <t>SANCHEZ ROJO ROSA LETICIA</t>
  </si>
  <si>
    <t>AUXILIAR DE COMPRAS</t>
  </si>
  <si>
    <t>AUX DE COMPRAS/ENC. DE ASEOS</t>
  </si>
  <si>
    <t>CHAVEZ SANCHEZ DENISE MARGARITA</t>
  </si>
  <si>
    <t>ENCARGADA DE PORTERIA</t>
  </si>
  <si>
    <t>MATEOS MAESTRO OSCAR ALONSO</t>
  </si>
  <si>
    <t>SOPORTE TECNICO</t>
  </si>
  <si>
    <t>VILLAVERDE ROMERO ROSA ISELA</t>
  </si>
  <si>
    <t>ENCARGADA DE TRANSPARENCIA/PSICOLOGA</t>
  </si>
  <si>
    <t>LACTANTES Y MATERNAL</t>
  </si>
  <si>
    <t>HERNANDEZ VASQUEZ M GUADALUPE</t>
  </si>
  <si>
    <t>AUXILIAR DE COCINITA</t>
  </si>
  <si>
    <t>GONZALEZ GOMEZ MARIA DEL ROSARIO</t>
  </si>
  <si>
    <t>ENCARGADA DE COCINITA</t>
  </si>
  <si>
    <t>GUEVARA BRIONES VIRGINIA</t>
  </si>
  <si>
    <t>ROPERA MATERNAL, ENFERMERIA Y CAP. DIFERENTES</t>
  </si>
  <si>
    <t>MARTINEZ ECHEVERRIA ROSA</t>
  </si>
  <si>
    <t>VELADORA DE LAC. Y MAT.</t>
  </si>
  <si>
    <t>SUBDIRECTOR TECNICO-EDUCATIVO</t>
  </si>
  <si>
    <t>MARTINEZ LARA BERTHA</t>
  </si>
  <si>
    <t>AUXILIAR DE BIBERONES</t>
  </si>
  <si>
    <t>TALAVERA VELEZ BEATRIZ</t>
  </si>
  <si>
    <t>CORONA PINEDA ELOISA</t>
  </si>
  <si>
    <t>ORTIZ DE LEON ZERENA</t>
  </si>
  <si>
    <t>ENC. NIÑOS CAPACIDADES DIFERENTES</t>
  </si>
  <si>
    <t>HERNANDEZ FUENTES MARIA TRINIDAD</t>
  </si>
  <si>
    <t>RAMOS GONZALEZ EVA</t>
  </si>
  <si>
    <t>ORTIZ DE LEON JACINTA</t>
  </si>
  <si>
    <t>SANCHEZ ALVAREZ RODRIGUEZ AMALIA MANUELA</t>
  </si>
  <si>
    <t>ENC. DE BIBERONES</t>
  </si>
  <si>
    <t>PEREZ GONZALEZ BERNARDINA</t>
  </si>
  <si>
    <t>VELADORA DE LAC. Y MAT. ROT.</t>
  </si>
  <si>
    <t>MENDOZA LLAMAS CELIA</t>
  </si>
  <si>
    <t>GONZALEZ AMERICANO MARIA TRINIDAD</t>
  </si>
  <si>
    <t>ROPERA</t>
  </si>
  <si>
    <t>CEDANO CORONA ZERAFINA</t>
  </si>
  <si>
    <t>GONZALEZ NERI MARIA ANSELMA</t>
  </si>
  <si>
    <t>AGUILAR RAMIREZ BLANCA ESTELA</t>
  </si>
  <si>
    <t>APOYO A LACTANTES</t>
  </si>
  <si>
    <t>ROSALES PEREZ CARMEN</t>
  </si>
  <si>
    <t>SANTIAGO CAMPOS JUANA</t>
  </si>
  <si>
    <t>TERAPISTA FISICO</t>
  </si>
  <si>
    <t>NAVARRO GUTIERREZ SANDRA NEYELY</t>
  </si>
  <si>
    <t>TORRES SANDOVAL JUANA</t>
  </si>
  <si>
    <t>ENCARGADA DE NIÑOS</t>
  </si>
  <si>
    <t>TAMAYO ALONSO MARIA DEL CARMEN</t>
  </si>
  <si>
    <t>VELADORA NIÑOS C/CAP.   DIFERENTES</t>
  </si>
  <si>
    <t>VARGAS IBARRA NAYELI</t>
  </si>
  <si>
    <t>AGUILAR ORNELAS SILVIA MARIANA</t>
  </si>
  <si>
    <t>RODRIGUEZ BARRAGAN GRISELDA</t>
  </si>
  <si>
    <t>RODRIGUEZ RAMIREZ ALMA GABRIELA</t>
  </si>
  <si>
    <t>MURILLO PADILLA ROSA ISELA</t>
  </si>
  <si>
    <t>QUEZADA MELGOZA ERIKA VERONICA</t>
  </si>
  <si>
    <t>RIVERA ARREOLA MARIBEL ELIZABETH</t>
  </si>
  <si>
    <t>MARTINEZ NAVARRO JUANA</t>
  </si>
  <si>
    <t>MARES DE LA PAZ SANDRA PATRICIA</t>
  </si>
  <si>
    <t>JARA DELGADO MARIA DEL CARMEN</t>
  </si>
  <si>
    <t>GRAJEDA CASTILLO LIZETH ANAI</t>
  </si>
  <si>
    <t>HERNANDEZ GUERRERO KENIA DEL REFUGIO</t>
  </si>
  <si>
    <t>FERNANDEZ CARAPIA MARIA ANGELES</t>
  </si>
  <si>
    <t>SUPERVISOR DE LACT. Y MAT.</t>
  </si>
  <si>
    <t>LOPEZ PEREZ GUADALUPE</t>
  </si>
  <si>
    <t>HERNANDEZ OROZCO BIRSHA SARAI</t>
  </si>
  <si>
    <t>CASTILLO ALVARADO MARIA IVETTE</t>
  </si>
  <si>
    <t xml:space="preserve">CASTRO MONTELONGO SANDRA VIOLETA </t>
  </si>
  <si>
    <t>SANCHEZ CASTRO LILIA PATRICIA</t>
  </si>
  <si>
    <t xml:space="preserve">SOLIS RUELAS AMPARO </t>
  </si>
  <si>
    <t>GALVEZ LOPEZ SANDRA LIZETTE</t>
  </si>
  <si>
    <t>RUIZ GARCIA ROSA LAURA</t>
  </si>
  <si>
    <t>GONZALEZ GUZMAN ELIZABETH</t>
  </si>
  <si>
    <t>AUXILIAR DE BIBERONES/ENC. NIÑOS ROTATORIA/VACACIONES</t>
  </si>
  <si>
    <t>AUX. DE COCINITA/PREFECTO INTERNADO</t>
  </si>
  <si>
    <t>PREESCOLARES</t>
  </si>
  <si>
    <t>GONZALEZ MEJIA MAURA</t>
  </si>
  <si>
    <t>CORTES AGUILAR OLIVIER</t>
  </si>
  <si>
    <t>TORIBIO RAMOS MARIA GUADALUPE</t>
  </si>
  <si>
    <t>LUNA DE LA CRUZ MARIA JOSEFINA</t>
  </si>
  <si>
    <t>CARRILLO  GONZALEZ LAURA MARGARITA</t>
  </si>
  <si>
    <t>ESCOLARES</t>
  </si>
  <si>
    <t>CORONADO BENITEZ BLANCA NELIDA</t>
  </si>
  <si>
    <t>HERNANDEZ OCHOA ANA LEIDA</t>
  </si>
  <si>
    <t>ROSALES GOMEZ CHANTAL ALEJANDRA</t>
  </si>
  <si>
    <t>TRINIDAD BLANCO LUCIA</t>
  </si>
  <si>
    <t>FIGUEROA MARTINEZ MYRIAM CECILIA</t>
  </si>
  <si>
    <t>VERA PACHECO PATRICIA</t>
  </si>
  <si>
    <t>ROSALES PUENTES REBECA</t>
  </si>
  <si>
    <t>PEREZ MEDINA GEMA NATALY</t>
  </si>
  <si>
    <t>GONZALEZ DELGADO BLANCA LIZETTE</t>
  </si>
  <si>
    <t>SALAME COUTIÑO KIMBERLY MICHEL</t>
  </si>
  <si>
    <t>HERRERA TORRES ERIKA YADIRA</t>
  </si>
  <si>
    <t>MORAN GUZMAN MARIANA</t>
  </si>
  <si>
    <t>LOPEZ DELGADO MARIA VALENTINA</t>
  </si>
  <si>
    <t>CONTRERAS DUEÑAS LETICIA</t>
  </si>
  <si>
    <t>SANTANA CRUZ ROSA ISELY</t>
  </si>
  <si>
    <t>ALVAREZ VALENZUELA GLORIA</t>
  </si>
  <si>
    <t>JIMENEZ GRANADOS VERONICA</t>
  </si>
  <si>
    <t>AVALOS FLORES NORMA YESENIA</t>
  </si>
  <si>
    <t>JIMENEZ CASTRO ALICIA</t>
  </si>
  <si>
    <t>CERVANTES SERAFIN NANCY</t>
  </si>
  <si>
    <t>SAHAGUN CONTRERAS ANA KARINA</t>
  </si>
  <si>
    <t>COLLAZO ESQUIVEL VERONICA</t>
  </si>
  <si>
    <t>BELECHE GARCIA BEATRIZ</t>
  </si>
  <si>
    <t>TRUJILLO ALVARADO JESUS MISAEL</t>
  </si>
  <si>
    <t>ENCARGADO DE ADOLESCENTES VARONES</t>
  </si>
  <si>
    <t>PEREZ FLORES MARIA CANDELARIA</t>
  </si>
  <si>
    <t>ZAVALA CARRETERO BLANCA ELIZABETH</t>
  </si>
  <si>
    <t>ARIAS ALVAREZ MARCELA</t>
  </si>
  <si>
    <t>ESPINOSA HORN MARIA JOSE</t>
  </si>
  <si>
    <t>VIGILANTE DEL INTERNADO</t>
  </si>
  <si>
    <t>JIMENEZ GRANADOS SENDY</t>
  </si>
  <si>
    <t>RODRIGUEZ SANCHEZ RUBI PEREGRINA</t>
  </si>
  <si>
    <t>GUTIERREZ SALCEDO ALMA DELIA</t>
  </si>
  <si>
    <t>GUZMAN HERAZO ROCIO DEL CARMEN</t>
  </si>
  <si>
    <t xml:space="preserve">RAMIREZ BARRETO MIRYAM </t>
  </si>
  <si>
    <t>ORTIZ ORTIZ REGINO ALFONSO</t>
  </si>
  <si>
    <t>ESQUIVEL SOTO CARMEN</t>
  </si>
  <si>
    <t>VALDIVIA VITELA ELENA ISABEL</t>
  </si>
  <si>
    <t>GARFIAS TALAVERA MARIA LAURA</t>
  </si>
  <si>
    <t>AGUILAR HERNANDEZ JOSECRUZ ISRAEL</t>
  </si>
  <si>
    <t>PREFECTO INTERNADO/AUX. DE COCINITA</t>
  </si>
  <si>
    <t>GARCIA SANTANA MARIA GUADALUPE</t>
  </si>
  <si>
    <t>CASTILLO LAMADRID MARCO ANTONIO</t>
  </si>
  <si>
    <t>SUPERVISOR DE ADOLESCENTES VARONES</t>
  </si>
  <si>
    <t>ANGULO LOMELI ANGELICA</t>
  </si>
  <si>
    <t>ENC. NIÑOS ROTATORIA VACIONES/AUXILIAR DE BIBERONES</t>
  </si>
  <si>
    <t>(6/2)</t>
  </si>
  <si>
    <t>(12/4)</t>
  </si>
  <si>
    <t xml:space="preserve">ENCARGADA DE NIÑOS GUARDIA/ENC. NIÑOS </t>
  </si>
  <si>
    <t>MAESTRA DE TALLER Y MUÑECAS/ ENC. NIÑOS 8HRS/ MARCELA</t>
  </si>
  <si>
    <t>PERSONAL DEL ORGANISMO VARIABLE</t>
  </si>
  <si>
    <t>total</t>
  </si>
  <si>
    <t>Total Mensual</t>
  </si>
  <si>
    <t>Total Anual</t>
  </si>
  <si>
    <t>TOTAL ANUAL</t>
  </si>
  <si>
    <t>NOTAS</t>
  </si>
  <si>
    <t>DESCRIPCIÓN DE LOS CONCEPTOS DE LAS COLUMNAS</t>
  </si>
  <si>
    <t>* EL CONCEPTO DE 15% EN PENSIONES, 3% EN VIVIENDA Y 2% SEDAR TIENE LA FORMULA DE SUELDO MAS ESTIMULOS POR HORARIO POR EL PORCENTAJE INDICADO</t>
  </si>
  <si>
    <t xml:space="preserve">* DENTRO DE LA COLUMNA "DIFERENCIA DIAS 31" INCLUYE LOS DIAS 31 DE CADA MES DEL SUELDO, EL PAGO EN EL SEGURO SOCIAL, 17.5% PENSIONES, 3% DE VIVIENDA Y </t>
  </si>
  <si>
    <t>ORG.</t>
  </si>
  <si>
    <t>2% DEL SEDAR.</t>
  </si>
  <si>
    <t>DIFERENCIA DE DIAS</t>
  </si>
  <si>
    <t>TOTALES</t>
  </si>
  <si>
    <t>SUELDO 1101</t>
  </si>
  <si>
    <t>IMSS 1404</t>
  </si>
  <si>
    <t>BENEFICIARIO</t>
  </si>
  <si>
    <t>PENSIONES 1401</t>
  </si>
  <si>
    <t>VIVIENDA 1402</t>
  </si>
  <si>
    <t>SEDAR 1405</t>
  </si>
  <si>
    <t>JOR.</t>
  </si>
  <si>
    <t>CATEG.</t>
  </si>
  <si>
    <t>CATEGORÍA</t>
  </si>
  <si>
    <t>ESTIMULOS VARIOS</t>
  </si>
  <si>
    <t>ZONA ECONÓMICA</t>
  </si>
  <si>
    <t>ESTIMULOS POR HORARIO</t>
  </si>
  <si>
    <t>ESTIMULOS POR PUNTUALIDAD</t>
  </si>
  <si>
    <t>ESTIMULOS AL PERSONAL</t>
  </si>
  <si>
    <t>SOBRESUELDO</t>
  </si>
  <si>
    <t>SUMA</t>
  </si>
  <si>
    <t>TIEMPO EXTRA</t>
  </si>
  <si>
    <t>QUINQUENIO</t>
  </si>
  <si>
    <t>DIAS FESTIVOS Y DESC. TRAB</t>
  </si>
  <si>
    <t>PRIMA VACACIONAL</t>
  </si>
  <si>
    <t>AJUSTE EN SUELDO</t>
  </si>
  <si>
    <t>AGUINALDO</t>
  </si>
  <si>
    <t>REMUNERACIONES HRS. EXT-</t>
  </si>
  <si>
    <t>CUOTAS A PENSIONES</t>
  </si>
  <si>
    <t>CUOTAS AL IMSS</t>
  </si>
  <si>
    <t>CUOTAS AL SAR</t>
  </si>
  <si>
    <t>DESPENSA</t>
  </si>
  <si>
    <t>PASAJE</t>
  </si>
  <si>
    <t>MTRA. IRMA ALICIA CANO GUTIERREZ</t>
  </si>
  <si>
    <t xml:space="preserve">SRA. EVA ARACELI AVILES ALVAREZ </t>
  </si>
  <si>
    <t>SRA. ROSALINDA GONZALEZ NAVARRO</t>
  </si>
  <si>
    <t>IMPACTO AL SALARIO</t>
  </si>
  <si>
    <t>PRESIDENTA DE LA JUNTA DE GOBIERNO</t>
  </si>
  <si>
    <t>TESORERA</t>
  </si>
  <si>
    <t>CONSEJERA</t>
  </si>
  <si>
    <t>AYALA AYALA JESUS ALEJANDRA DANIELLE</t>
  </si>
  <si>
    <t>ENCARGADA DE COMEDOR Y COCINA</t>
  </si>
  <si>
    <t>OTRAS COMPENSACIONES 1347</t>
  </si>
  <si>
    <t>SUELDO 1131</t>
  </si>
  <si>
    <t>TIEMPO EXTRA 1332</t>
  </si>
  <si>
    <t>DÍA FESTIVO Y DESCANSO TRABAJADO 1332</t>
  </si>
  <si>
    <t>AJUSTE EN SUELDO 1332</t>
  </si>
  <si>
    <t>CUOTAS 
AL IMSS
1411</t>
  </si>
  <si>
    <t>CUOTAS PARA
LA VIVIENDA
1421</t>
  </si>
  <si>
    <t>CUOTAS A
PENSIONES
1431</t>
  </si>
  <si>
    <t>CUOTAS
AL S.A.R.
1432</t>
  </si>
  <si>
    <t xml:space="preserve">INDEMNIZACIONES </t>
  </si>
  <si>
    <t>CUOTAS PARA EL SEGURO DE VIDA DEL PERSONAL1441</t>
  </si>
  <si>
    <t>INDEMNIZACION 1521</t>
  </si>
  <si>
    <t>ESTIMULO VARIOS 1543</t>
  </si>
  <si>
    <t>ESTIMULO HORARIO 1543</t>
  </si>
  <si>
    <t>ESTIMULO POR PUNTUALIDAD 1543</t>
  </si>
  <si>
    <t>IMPACTO AL
SALARIO
1611</t>
  </si>
  <si>
    <t>DESPENSA
1712</t>
  </si>
  <si>
    <t>PASAJES
1713</t>
  </si>
  <si>
    <t>ESTIMULO AL SERVICIO ADMINISTRATIVO 1715</t>
  </si>
  <si>
    <t>PRIMA DE ANTIGÜEDAD 1716</t>
  </si>
  <si>
    <t>RAMIREZ FLORES VICTOR HUGO RAFAEL</t>
  </si>
  <si>
    <t>PSICOLOGO</t>
  </si>
  <si>
    <t>BARAJAS SAUCEDO JOSE MANUEL</t>
  </si>
  <si>
    <t>ROBLES HERNANDEZ MYRIAM IMELDA</t>
  </si>
  <si>
    <t>GARCIA FLORES MARCO ANTONIO</t>
  </si>
  <si>
    <t>RUELAS SANCHEZ BRENDA ALEJANDRA</t>
  </si>
  <si>
    <t>SOLIS BALTAZAR EDITH</t>
  </si>
  <si>
    <t>MIRANDA SUSANA</t>
  </si>
  <si>
    <t>JARDINERO/PROCURACION DE FONDOS INTERNANCIONALES</t>
  </si>
  <si>
    <t>AYUD. DE COMEDOR Y COCINA/ENC DE ASEO</t>
  </si>
  <si>
    <t>MANZO PANTOJA SANDRA VIOLETA</t>
  </si>
  <si>
    <t>ORTEGA MORENO MARIA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</si>
  <si>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</si>
  <si>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PROCURACION DE FONDOS INTERNANCIONALES/JARDINERO</t>
  </si>
  <si>
    <t>VAZQUEZ CANO YARELI FERNANDA</t>
  </si>
  <si>
    <t>PEREZ RODRIGUEZ MARIANA</t>
  </si>
  <si>
    <t>DAVILA DELGADILLO MANUEL</t>
  </si>
  <si>
    <t>MORA MORALES MARIANA</t>
  </si>
  <si>
    <t>ENCARGADA DE NIÑOS/ MAESTRA DE TALLERES Y MUÑECAS</t>
  </si>
  <si>
    <t>ROPERA/AUXILIAR DE SERVICIOS GENERALES</t>
  </si>
  <si>
    <t>IBAÑEZ TORRES CRISTINA</t>
  </si>
  <si>
    <t>PLANTILLA DE SUELDOS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</si>
</sst>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[Red]\-#,##0.00\ "/>
    <numFmt numFmtId="165" formatCode="_(* #,##0.00_);_(* \(#,##0.00\);_(* &quot;-&quot;??_);_(@_)"/>
    <numFmt numFmtId="166" formatCode="_-* #,##0_-;\-* #,##0_-;_-* &quot;-&quot;??_-;_-@_-"/>
    <numFmt numFmtId="167" formatCode="#,##0.000000000000000000_ ;[Red]\-#,##0.000000000000000000\ "/>
  </numFmts>
  <fonts count="1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62"/>
      <name val="Arial"/>
      <family val="2"/>
    </font>
    <font>
      <b/>
      <sz val="10"/>
      <name val="MS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0" fillId="0" borderId="0"/>
  </cellStyleXfs>
  <cellXfs count="270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0" xfId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4" fontId="2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4" fontId="4" fillId="2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14" fontId="4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vertical="center"/>
    </xf>
    <xf numFmtId="0" fontId="2" fillId="3" borderId="7" xfId="1" applyFont="1" applyFill="1" applyBorder="1" applyAlignment="1">
      <alignment vertical="center"/>
    </xf>
    <xf numFmtId="0" fontId="4" fillId="3" borderId="8" xfId="1" applyNumberFormat="1" applyFont="1" applyFill="1" applyBorder="1" applyAlignment="1">
      <alignment horizontal="center" vertical="center" wrapText="1"/>
    </xf>
    <xf numFmtId="0" fontId="5" fillId="3" borderId="8" xfId="1" applyNumberFormat="1" applyFont="1" applyFill="1" applyBorder="1" applyAlignment="1">
      <alignment horizontal="center" vertical="center" textRotation="90" wrapText="1"/>
    </xf>
    <xf numFmtId="0" fontId="4" fillId="3" borderId="8" xfId="1" applyNumberFormat="1" applyFont="1" applyFill="1" applyBorder="1" applyAlignment="1">
      <alignment horizontal="center" vertical="center" textRotation="255" wrapText="1"/>
    </xf>
    <xf numFmtId="0" fontId="4" fillId="3" borderId="8" xfId="1" applyNumberFormat="1" applyFont="1" applyFill="1" applyBorder="1" applyAlignment="1">
      <alignment horizontal="center" vertical="center" textRotation="255"/>
    </xf>
    <xf numFmtId="0" fontId="2" fillId="3" borderId="8" xfId="1" applyNumberFormat="1" applyFont="1" applyFill="1" applyBorder="1" applyAlignment="1">
      <alignment horizontal="center" vertical="center" textRotation="255" wrapText="1"/>
    </xf>
    <xf numFmtId="0" fontId="6" fillId="3" borderId="8" xfId="0" applyNumberFormat="1" applyFont="1" applyFill="1" applyBorder="1" applyAlignment="1">
      <alignment horizontal="center" vertical="center" wrapText="1"/>
    </xf>
    <xf numFmtId="4" fontId="4" fillId="3" borderId="8" xfId="1" applyNumberFormat="1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4" fontId="4" fillId="3" borderId="9" xfId="1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left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center" vertical="center"/>
    </xf>
    <xf numFmtId="43" fontId="5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5" fontId="8" fillId="2" borderId="0" xfId="2" applyFont="1" applyFill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39" fontId="5" fillId="2" borderId="5" xfId="0" applyNumberFormat="1" applyFont="1" applyFill="1" applyBorder="1" applyAlignment="1" applyProtection="1">
      <alignment horizontal="left" vertical="center"/>
    </xf>
    <xf numFmtId="14" fontId="5" fillId="2" borderId="5" xfId="0" applyNumberFormat="1" applyFont="1" applyFill="1" applyBorder="1" applyAlignment="1">
      <alignment horizontal="center" vertical="center"/>
    </xf>
    <xf numFmtId="37" fontId="5" fillId="2" borderId="5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43" fontId="5" fillId="2" borderId="5" xfId="0" applyNumberFormat="1" applyFont="1" applyFill="1" applyBorder="1" applyAlignment="1" applyProtection="1">
      <alignment vertical="center"/>
    </xf>
    <xf numFmtId="43" fontId="5" fillId="2" borderId="5" xfId="0" applyNumberFormat="1" applyFont="1" applyFill="1" applyBorder="1" applyAlignment="1">
      <alignment horizontal="center" vertical="center"/>
    </xf>
    <xf numFmtId="43" fontId="5" fillId="2" borderId="5" xfId="0" applyNumberFormat="1" applyFont="1" applyFill="1" applyBorder="1" applyAlignment="1">
      <alignment vertical="center"/>
    </xf>
    <xf numFmtId="4" fontId="5" fillId="2" borderId="5" xfId="0" applyNumberFormat="1" applyFont="1" applyFill="1" applyBorder="1" applyAlignment="1">
      <alignment horizontal="right" vertical="center" wrapText="1"/>
    </xf>
    <xf numFmtId="166" fontId="5" fillId="2" borderId="5" xfId="0" applyNumberFormat="1" applyFont="1" applyFill="1" applyBorder="1" applyAlignment="1">
      <alignment vertical="center"/>
    </xf>
    <xf numFmtId="166" fontId="5" fillId="2" borderId="5" xfId="0" applyNumberFormat="1" applyFont="1" applyFill="1" applyBorder="1" applyAlignment="1">
      <alignment horizontal="center" vertical="center" wrapText="1"/>
    </xf>
    <xf numFmtId="165" fontId="5" fillId="2" borderId="5" xfId="2" applyFont="1" applyFill="1" applyBorder="1" applyAlignment="1">
      <alignment vertical="center"/>
    </xf>
    <xf numFmtId="43" fontId="5" fillId="2" borderId="5" xfId="1" applyNumberFormat="1" applyFont="1" applyFill="1" applyBorder="1" applyAlignment="1">
      <alignment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37" fontId="5" fillId="2" borderId="5" xfId="0" applyNumberFormat="1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 wrapText="1" shrinkToFit="1"/>
    </xf>
    <xf numFmtId="0" fontId="5" fillId="2" borderId="5" xfId="0" applyFont="1" applyFill="1" applyBorder="1" applyAlignment="1">
      <alignment horizontal="left" vertical="center" wrapText="1"/>
    </xf>
    <xf numFmtId="166" fontId="5" fillId="2" borderId="5" xfId="0" applyNumberFormat="1" applyFont="1" applyFill="1" applyBorder="1" applyAlignment="1" applyProtection="1">
      <alignment vertical="center"/>
    </xf>
    <xf numFmtId="43" fontId="9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6" fontId="5" fillId="2" borderId="5" xfId="0" applyNumberFormat="1" applyFont="1" applyFill="1" applyBorder="1" applyAlignment="1">
      <alignment horizontal="center" vertical="center"/>
    </xf>
    <xf numFmtId="16" fontId="5" fillId="2" borderId="5" xfId="0" applyNumberFormat="1" applyFont="1" applyFill="1" applyBorder="1" applyAlignment="1" applyProtection="1">
      <alignment horizontal="right" vertical="center"/>
    </xf>
    <xf numFmtId="0" fontId="5" fillId="2" borderId="5" xfId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horizontal="center" vertical="center"/>
    </xf>
    <xf numFmtId="14" fontId="5" fillId="2" borderId="5" xfId="3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37" fontId="5" fillId="2" borderId="5" xfId="3" applyNumberFormat="1" applyFont="1" applyFill="1" applyBorder="1" applyAlignment="1" applyProtection="1">
      <alignment horizontal="left" vertical="center"/>
    </xf>
    <xf numFmtId="166" fontId="4" fillId="2" borderId="5" xfId="1" applyNumberFormat="1" applyFont="1" applyFill="1" applyBorder="1" applyAlignment="1">
      <alignment vertical="center"/>
    </xf>
    <xf numFmtId="37" fontId="5" fillId="2" borderId="5" xfId="0" applyNumberFormat="1" applyFont="1" applyFill="1" applyBorder="1" applyAlignment="1">
      <alignment vertical="center"/>
    </xf>
    <xf numFmtId="0" fontId="5" fillId="2" borderId="5" xfId="1" applyFont="1" applyFill="1" applyBorder="1" applyAlignment="1">
      <alignment horizontal="left" vertical="center"/>
    </xf>
    <xf numFmtId="14" fontId="5" fillId="2" borderId="5" xfId="1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/>
    </xf>
    <xf numFmtId="37" fontId="5" fillId="4" borderId="5" xfId="0" applyNumberFormat="1" applyFont="1" applyFill="1" applyBorder="1" applyAlignment="1" applyProtection="1">
      <alignment vertical="center"/>
    </xf>
    <xf numFmtId="0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 applyProtection="1">
      <alignment horizontal="left" vertical="center" wrapText="1"/>
    </xf>
    <xf numFmtId="43" fontId="5" fillId="4" borderId="5" xfId="0" applyNumberFormat="1" applyFont="1" applyFill="1" applyBorder="1" applyAlignment="1">
      <alignment horizontal="center" vertical="center"/>
    </xf>
    <xf numFmtId="43" fontId="5" fillId="4" borderId="5" xfId="0" applyNumberFormat="1" applyFont="1" applyFill="1" applyBorder="1" applyAlignment="1" applyProtection="1">
      <alignment vertical="center"/>
    </xf>
    <xf numFmtId="43" fontId="5" fillId="4" borderId="5" xfId="0" applyNumberFormat="1" applyFont="1" applyFill="1" applyBorder="1" applyAlignment="1">
      <alignment vertical="center"/>
    </xf>
    <xf numFmtId="43" fontId="5" fillId="4" borderId="5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166" fontId="5" fillId="4" borderId="5" xfId="0" applyNumberFormat="1" applyFont="1" applyFill="1" applyBorder="1" applyAlignment="1" applyProtection="1">
      <alignment vertical="center"/>
    </xf>
    <xf numFmtId="166" fontId="5" fillId="4" borderId="5" xfId="0" applyNumberFormat="1" applyFont="1" applyFill="1" applyBorder="1" applyAlignment="1">
      <alignment horizontal="center" vertical="center" wrapText="1"/>
    </xf>
    <xf numFmtId="165" fontId="5" fillId="4" borderId="5" xfId="2" applyFont="1" applyFill="1" applyBorder="1" applyAlignment="1">
      <alignment vertical="center"/>
    </xf>
    <xf numFmtId="43" fontId="5" fillId="4" borderId="5" xfId="1" applyNumberFormat="1" applyFont="1" applyFill="1" applyBorder="1" applyAlignment="1">
      <alignment vertical="center"/>
    </xf>
    <xf numFmtId="0" fontId="4" fillId="4" borderId="0" xfId="1" applyFont="1" applyFill="1" applyAlignment="1">
      <alignment vertical="center"/>
    </xf>
    <xf numFmtId="164" fontId="4" fillId="4" borderId="0" xfId="1" applyNumberFormat="1" applyFont="1" applyFill="1" applyAlignment="1">
      <alignment vertical="center"/>
    </xf>
    <xf numFmtId="4" fontId="4" fillId="2" borderId="5" xfId="1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 shrinkToFit="1"/>
    </xf>
    <xf numFmtId="39" fontId="5" fillId="2" borderId="5" xfId="0" applyNumberFormat="1" applyFont="1" applyFill="1" applyBorder="1" applyAlignment="1" applyProtection="1">
      <alignment horizontal="left" vertical="center" wrapText="1"/>
    </xf>
    <xf numFmtId="0" fontId="5" fillId="2" borderId="5" xfId="3" applyFont="1" applyFill="1" applyBorder="1" applyAlignment="1">
      <alignment horizontal="left" vertical="center"/>
    </xf>
    <xf numFmtId="14" fontId="5" fillId="2" borderId="5" xfId="3" applyNumberFormat="1" applyFont="1" applyFill="1" applyBorder="1" applyAlignment="1">
      <alignment horizontal="center" vertical="center"/>
    </xf>
    <xf numFmtId="39" fontId="5" fillId="0" borderId="5" xfId="0" applyNumberFormat="1" applyFont="1" applyFill="1" applyBorder="1" applyAlignment="1" applyProtection="1">
      <alignment horizontal="left" vertical="center"/>
    </xf>
    <xf numFmtId="0" fontId="4" fillId="2" borderId="5" xfId="1" applyFont="1" applyFill="1" applyBorder="1" applyAlignment="1">
      <alignment horizontal="left" vertical="center" wrapText="1"/>
    </xf>
    <xf numFmtId="16" fontId="5" fillId="4" borderId="5" xfId="0" applyNumberFormat="1" applyFont="1" applyFill="1" applyBorder="1" applyAlignment="1" applyProtection="1">
      <alignment horizontal="right" vertical="center"/>
    </xf>
    <xf numFmtId="4" fontId="5" fillId="2" borderId="5" xfId="0" applyNumberFormat="1" applyFont="1" applyFill="1" applyBorder="1" applyAlignment="1">
      <alignment horizontal="right" vertical="center"/>
    </xf>
    <xf numFmtId="43" fontId="5" fillId="2" borderId="5" xfId="0" applyNumberFormat="1" applyFont="1" applyFill="1" applyBorder="1" applyAlignment="1">
      <alignment horizontal="right" vertical="center" wrapText="1"/>
    </xf>
    <xf numFmtId="4" fontId="5" fillId="2" borderId="5" xfId="0" applyNumberFormat="1" applyFont="1" applyFill="1" applyBorder="1" applyAlignment="1">
      <alignment vertical="center"/>
    </xf>
    <xf numFmtId="167" fontId="4" fillId="2" borderId="0" xfId="1" applyNumberFormat="1" applyFont="1" applyFill="1" applyBorder="1" applyAlignment="1">
      <alignment vertical="center"/>
    </xf>
    <xf numFmtId="4" fontId="4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vertical="center"/>
    </xf>
    <xf numFmtId="37" fontId="5" fillId="2" borderId="0" xfId="0" applyNumberFormat="1" applyFont="1" applyFill="1" applyBorder="1" applyAlignment="1" applyProtection="1">
      <alignment horizontal="left" vertical="center"/>
    </xf>
    <xf numFmtId="14" fontId="5" fillId="2" borderId="0" xfId="0" applyNumberFormat="1" applyFont="1" applyFill="1" applyBorder="1" applyAlignment="1">
      <alignment horizontal="center" vertical="center"/>
    </xf>
    <xf numFmtId="43" fontId="4" fillId="2" borderId="0" xfId="1" applyNumberFormat="1" applyFont="1" applyFill="1" applyAlignment="1">
      <alignment vertical="center"/>
    </xf>
    <xf numFmtId="0" fontId="4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0" fontId="5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vertical="center"/>
    </xf>
    <xf numFmtId="4" fontId="4" fillId="2" borderId="15" xfId="1" applyNumberFormat="1" applyFont="1" applyFill="1" applyBorder="1" applyAlignment="1">
      <alignment horizontal="center" vertical="center"/>
    </xf>
    <xf numFmtId="4" fontId="4" fillId="2" borderId="16" xfId="1" applyNumberFormat="1" applyFont="1" applyFill="1" applyBorder="1" applyAlignment="1">
      <alignment vertical="center"/>
    </xf>
    <xf numFmtId="4" fontId="4" fillId="2" borderId="16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vertical="center"/>
    </xf>
    <xf numFmtId="4" fontId="4" fillId="2" borderId="18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4" fontId="4" fillId="2" borderId="13" xfId="1" applyNumberFormat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" fontId="4" fillId="2" borderId="15" xfId="1" applyNumberFormat="1" applyFont="1" applyFill="1" applyBorder="1" applyAlignment="1">
      <alignment vertical="center"/>
    </xf>
    <xf numFmtId="4" fontId="4" fillId="2" borderId="19" xfId="1" applyNumberFormat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4" fontId="4" fillId="2" borderId="19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4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4" fontId="4" fillId="2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4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4" fontId="4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14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37" fontId="5" fillId="0" borderId="5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43" fontId="5" fillId="0" borderId="5" xfId="0" applyNumberFormat="1" applyFont="1" applyFill="1" applyBorder="1" applyAlignment="1">
      <alignment horizontal="center" vertical="center"/>
    </xf>
    <xf numFmtId="43" fontId="5" fillId="0" borderId="5" xfId="0" applyNumberFormat="1" applyFont="1" applyFill="1" applyBorder="1" applyAlignment="1">
      <alignment horizontal="center" vertical="center" wrapText="1"/>
    </xf>
    <xf numFmtId="43" fontId="5" fillId="0" borderId="5" xfId="0" applyNumberFormat="1" applyFont="1" applyFill="1" applyBorder="1" applyAlignment="1" applyProtection="1">
      <alignment vertical="center"/>
    </xf>
    <xf numFmtId="43" fontId="5" fillId="0" borderId="5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166" fontId="5" fillId="0" borderId="5" xfId="0" applyNumberFormat="1" applyFont="1" applyFill="1" applyBorder="1" applyAlignment="1" applyProtection="1">
      <alignment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165" fontId="5" fillId="0" borderId="5" xfId="2" applyFont="1" applyFill="1" applyBorder="1" applyAlignment="1">
      <alignment vertical="center"/>
    </xf>
    <xf numFmtId="43" fontId="5" fillId="0" borderId="5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5" fontId="8" fillId="0" borderId="0" xfId="2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4" fontId="5" fillId="0" borderId="5" xfId="0" applyNumberFormat="1" applyFont="1" applyFill="1" applyBorder="1" applyAlignment="1">
      <alignment horizontal="center" vertical="center"/>
    </xf>
    <xf numFmtId="166" fontId="5" fillId="4" borderId="5" xfId="0" applyNumberFormat="1" applyFont="1" applyFill="1" applyBorder="1" applyAlignment="1">
      <alignment vertical="center"/>
    </xf>
    <xf numFmtId="14" fontId="5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 applyProtection="1">
      <alignment horizontal="center" vertical="center" wrapText="1" shrinkToFit="1"/>
    </xf>
    <xf numFmtId="37" fontId="5" fillId="4" borderId="5" xfId="0" applyNumberFormat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43" fontId="9" fillId="2" borderId="5" xfId="0" applyNumberFormat="1" applyFont="1" applyFill="1" applyBorder="1" applyAlignment="1" applyProtection="1">
      <alignment horizontal="right" vertical="center"/>
    </xf>
    <xf numFmtId="0" fontId="12" fillId="4" borderId="5" xfId="0" applyFont="1" applyFill="1" applyBorder="1" applyAlignment="1" applyProtection="1">
      <alignment horizontal="left" vertical="center" wrapText="1"/>
    </xf>
    <xf numFmtId="39" fontId="5" fillId="4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66" fontId="5" fillId="0" borderId="5" xfId="0" applyNumberFormat="1" applyFont="1" applyFill="1" applyBorder="1" applyAlignment="1">
      <alignment vertical="center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 shrinkToFit="1"/>
    </xf>
    <xf numFmtId="0" fontId="4" fillId="4" borderId="0" xfId="1" applyFont="1" applyFill="1" applyBorder="1" applyAlignment="1">
      <alignment vertical="center"/>
    </xf>
    <xf numFmtId="164" fontId="4" fillId="4" borderId="0" xfId="1" applyNumberFormat="1" applyFont="1" applyFill="1" applyBorder="1" applyAlignment="1">
      <alignment vertical="center"/>
    </xf>
    <xf numFmtId="165" fontId="8" fillId="4" borderId="0" xfId="2" applyFont="1" applyFill="1" applyAlignment="1">
      <alignment vertical="center"/>
    </xf>
    <xf numFmtId="4" fontId="5" fillId="5" borderId="5" xfId="0" applyNumberFormat="1" applyFont="1" applyFill="1" applyBorder="1" applyAlignment="1">
      <alignment horizontal="right" vertical="center" wrapText="1"/>
    </xf>
    <xf numFmtId="166" fontId="5" fillId="5" borderId="5" xfId="0" applyNumberFormat="1" applyFont="1" applyFill="1" applyBorder="1" applyAlignment="1">
      <alignment vertical="center"/>
    </xf>
    <xf numFmtId="166" fontId="5" fillId="5" borderId="5" xfId="0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39" fontId="5" fillId="2" borderId="0" xfId="0" applyNumberFormat="1" applyFont="1" applyFill="1" applyBorder="1" applyAlignment="1" applyProtection="1">
      <alignment horizontal="left" vertical="center"/>
    </xf>
    <xf numFmtId="0" fontId="5" fillId="6" borderId="5" xfId="1" applyFont="1" applyFill="1" applyBorder="1" applyAlignment="1">
      <alignment horizontal="center" vertical="center"/>
    </xf>
    <xf numFmtId="0" fontId="5" fillId="6" borderId="5" xfId="0" applyNumberFormat="1" applyFont="1" applyFill="1" applyBorder="1" applyAlignment="1">
      <alignment horizontal="center" vertical="center"/>
    </xf>
    <xf numFmtId="0" fontId="5" fillId="6" borderId="5" xfId="0" applyNumberFormat="1" applyFont="1" applyFill="1" applyBorder="1" applyAlignment="1">
      <alignment horizontal="center" vertical="center" wrapText="1"/>
    </xf>
    <xf numFmtId="14" fontId="5" fillId="6" borderId="5" xfId="0" applyNumberFormat="1" applyFont="1" applyFill="1" applyBorder="1" applyAlignment="1">
      <alignment horizontal="center" vertical="center" wrapText="1"/>
    </xf>
    <xf numFmtId="37" fontId="5" fillId="6" borderId="5" xfId="0" applyNumberFormat="1" applyFont="1" applyFill="1" applyBorder="1" applyAlignment="1" applyProtection="1">
      <alignment vertical="center"/>
    </xf>
    <xf numFmtId="0" fontId="5" fillId="6" borderId="5" xfId="0" applyFont="1" applyFill="1" applyBorder="1" applyAlignment="1" applyProtection="1">
      <alignment horizontal="left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43" fontId="5" fillId="6" borderId="5" xfId="0" applyNumberFormat="1" applyFont="1" applyFill="1" applyBorder="1" applyAlignment="1">
      <alignment horizontal="center" vertical="center"/>
    </xf>
    <xf numFmtId="43" fontId="5" fillId="6" borderId="5" xfId="0" applyNumberFormat="1" applyFont="1" applyFill="1" applyBorder="1" applyAlignment="1">
      <alignment horizontal="center" vertical="center" wrapText="1"/>
    </xf>
    <xf numFmtId="43" fontId="5" fillId="6" borderId="5" xfId="0" applyNumberFormat="1" applyFont="1" applyFill="1" applyBorder="1" applyAlignment="1" applyProtection="1">
      <alignment vertical="center"/>
    </xf>
    <xf numFmtId="43" fontId="5" fillId="6" borderId="5" xfId="0" applyNumberFormat="1" applyFont="1" applyFill="1" applyBorder="1" applyAlignment="1">
      <alignment vertical="center"/>
    </xf>
    <xf numFmtId="4" fontId="5" fillId="6" borderId="5" xfId="0" applyNumberFormat="1" applyFont="1" applyFill="1" applyBorder="1" applyAlignment="1">
      <alignment horizontal="right" vertical="center" wrapText="1"/>
    </xf>
    <xf numFmtId="166" fontId="5" fillId="6" borderId="5" xfId="0" applyNumberFormat="1" applyFont="1" applyFill="1" applyBorder="1" applyAlignment="1" applyProtection="1">
      <alignment vertical="center"/>
    </xf>
    <xf numFmtId="166" fontId="5" fillId="6" borderId="5" xfId="0" applyNumberFormat="1" applyFont="1" applyFill="1" applyBorder="1" applyAlignment="1">
      <alignment horizontal="center" vertical="center" wrapText="1"/>
    </xf>
    <xf numFmtId="165" fontId="5" fillId="6" borderId="5" xfId="2" applyFont="1" applyFill="1" applyBorder="1" applyAlignment="1">
      <alignment vertical="center"/>
    </xf>
    <xf numFmtId="43" fontId="5" fillId="6" borderId="5" xfId="1" applyNumberFormat="1" applyFont="1" applyFill="1" applyBorder="1" applyAlignment="1">
      <alignment vertical="center"/>
    </xf>
    <xf numFmtId="0" fontId="4" fillId="6" borderId="0" xfId="1" applyFont="1" applyFill="1" applyAlignment="1">
      <alignment vertical="center"/>
    </xf>
    <xf numFmtId="164" fontId="4" fillId="6" borderId="0" xfId="1" applyNumberFormat="1" applyFont="1" applyFill="1" applyBorder="1" applyAlignment="1">
      <alignment vertical="center"/>
    </xf>
    <xf numFmtId="165" fontId="8" fillId="6" borderId="0" xfId="2" applyFont="1" applyFill="1" applyAlignment="1">
      <alignment vertical="center"/>
    </xf>
    <xf numFmtId="164" fontId="4" fillId="6" borderId="0" xfId="1" applyNumberFormat="1" applyFont="1" applyFill="1" applyAlignment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0" fontId="5" fillId="5" borderId="5" xfId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 vertical="center"/>
    </xf>
    <xf numFmtId="39" fontId="5" fillId="5" borderId="5" xfId="0" applyNumberFormat="1" applyFont="1" applyFill="1" applyBorder="1" applyAlignment="1" applyProtection="1">
      <alignment horizontal="left" vertical="center"/>
    </xf>
    <xf numFmtId="0" fontId="5" fillId="5" borderId="5" xfId="0" applyNumberFormat="1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37" fontId="5" fillId="5" borderId="5" xfId="0" applyNumberFormat="1" applyFont="1" applyFill="1" applyBorder="1" applyAlignment="1" applyProtection="1">
      <alignment vertical="center"/>
    </xf>
    <xf numFmtId="0" fontId="5" fillId="5" borderId="5" xfId="0" applyFont="1" applyFill="1" applyBorder="1" applyAlignment="1" applyProtection="1">
      <alignment horizontal="left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43" fontId="5" fillId="5" borderId="5" xfId="0" applyNumberFormat="1" applyFont="1" applyFill="1" applyBorder="1" applyAlignment="1">
      <alignment horizontal="center" vertical="center"/>
    </xf>
    <xf numFmtId="43" fontId="5" fillId="5" borderId="5" xfId="0" applyNumberFormat="1" applyFont="1" applyFill="1" applyBorder="1" applyAlignment="1">
      <alignment horizontal="center" vertical="center" wrapText="1"/>
    </xf>
    <xf numFmtId="43" fontId="5" fillId="5" borderId="5" xfId="0" applyNumberFormat="1" applyFont="1" applyFill="1" applyBorder="1" applyAlignment="1" applyProtection="1">
      <alignment vertical="center"/>
    </xf>
    <xf numFmtId="43" fontId="5" fillId="5" borderId="5" xfId="0" applyNumberFormat="1" applyFont="1" applyFill="1" applyBorder="1" applyAlignment="1">
      <alignment vertical="center"/>
    </xf>
    <xf numFmtId="166" fontId="5" fillId="5" borderId="5" xfId="0" applyNumberFormat="1" applyFont="1" applyFill="1" applyBorder="1" applyAlignment="1" applyProtection="1">
      <alignment vertical="center"/>
    </xf>
    <xf numFmtId="165" fontId="5" fillId="5" borderId="5" xfId="2" applyFont="1" applyFill="1" applyBorder="1" applyAlignment="1">
      <alignment vertical="center"/>
    </xf>
    <xf numFmtId="43" fontId="5" fillId="5" borderId="5" xfId="1" applyNumberFormat="1" applyFont="1" applyFill="1" applyBorder="1" applyAlignment="1">
      <alignment vertical="center"/>
    </xf>
    <xf numFmtId="0" fontId="4" fillId="5" borderId="0" xfId="1" applyFont="1" applyFill="1" applyAlignment="1">
      <alignment vertical="center"/>
    </xf>
    <xf numFmtId="164" fontId="4" fillId="5" borderId="0" xfId="1" applyNumberFormat="1" applyFont="1" applyFill="1" applyBorder="1" applyAlignment="1">
      <alignment vertical="center"/>
    </xf>
    <xf numFmtId="165" fontId="8" fillId="5" borderId="0" xfId="2" applyFont="1" applyFill="1" applyAlignment="1">
      <alignment vertical="center"/>
    </xf>
    <xf numFmtId="164" fontId="4" fillId="5" borderId="0" xfId="1" applyNumberFormat="1" applyFont="1" applyFill="1" applyAlignment="1">
      <alignment vertical="center"/>
    </xf>
    <xf numFmtId="14" fontId="5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37" fontId="5" fillId="5" borderId="5" xfId="0" applyNumberFormat="1" applyFont="1" applyFill="1" applyBorder="1" applyAlignment="1" applyProtection="1">
      <alignment horizontal="left" vertical="center"/>
    </xf>
    <xf numFmtId="0" fontId="5" fillId="5" borderId="5" xfId="0" applyFont="1" applyFill="1" applyBorder="1" applyAlignment="1" applyProtection="1">
      <alignment horizontal="center" vertical="center" wrapText="1" shrinkToFit="1"/>
    </xf>
    <xf numFmtId="0" fontId="4" fillId="5" borderId="0" xfId="1" applyFont="1" applyFill="1" applyBorder="1" applyAlignment="1">
      <alignment vertical="center"/>
    </xf>
    <xf numFmtId="0" fontId="5" fillId="5" borderId="5" xfId="0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" fontId="4" fillId="2" borderId="20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4" fontId="2" fillId="3" borderId="2" xfId="1" applyNumberFormat="1" applyFont="1" applyFill="1" applyBorder="1" applyAlignment="1">
      <alignment horizontal="center" vertical="center"/>
    </xf>
    <xf numFmtId="4" fontId="2" fillId="3" borderId="3" xfId="1" applyNumberFormat="1" applyFont="1" applyFill="1" applyBorder="1" applyAlignment="1">
      <alignment horizontal="center" vertical="center"/>
    </xf>
    <xf numFmtId="4" fontId="2" fillId="3" borderId="4" xfId="1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</cellXfs>
  <cellStyles count="4">
    <cellStyle name="Millares_~9885111" xfId="2"/>
    <cellStyle name="Normal" xfId="0" builtinId="0"/>
    <cellStyle name="Normal 2" xfId="3"/>
    <cellStyle name="Normal_~9885111" xfId="1"/>
  </cellStyles>
  <dxfs count="0"/>
  <tableStyles count="0" defaultTableStyle="TableStyleMedium2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1532282</xdr:colOff>
      <xdr:row>304</xdr:row>
      <xdr:rowOff>0</xdr:rowOff>
    </xdr:from>
    <xdr:to>
      <xdr:col>13</xdr:col>
      <xdr:colOff>182217</xdr:colOff>
      <xdr:row>304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3200407" y="76066650"/>
          <a:ext cx="219323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458"/>
  <sheetViews>
    <sheetView tabSelected="1" zoomScaleNormal="100" workbookViewId="0">
      <pane xSplit="7" ySplit="9" topLeftCell="H10" activePane="bottomRight" state="frozen"/>
      <selection pane="topRight" activeCell="J1" sqref="J1"/>
      <selection pane="bottomLeft" activeCell="A10" sqref="A10"/>
      <selection pane="bottomRight" activeCell="BE9" sqref="BE9"/>
    </sheetView>
  </sheetViews>
  <sheetFormatPr baseColWidth="10" defaultColWidth="11.42578125" defaultRowHeight="12.75" x14ac:dyDescent="0.25"/>
  <cols>
    <col min="1" max="1" width="4.85546875" style="155" customWidth="1"/>
    <col min="2" max="2" width="5.7109375" style="156" customWidth="1"/>
    <col min="3" max="3" width="40.28515625" style="140" customWidth="1"/>
    <col min="4" max="4" width="11.85546875" style="155" customWidth="1"/>
    <col min="5" max="5" width="4.28515625" style="155" customWidth="1"/>
    <col min="6" max="7" width="3.85546875" style="155" customWidth="1"/>
    <col min="8" max="8" width="31.28515625" style="157" customWidth="1"/>
    <col min="9" max="10" width="17.5703125" style="155" customWidth="1"/>
    <col min="11" max="11" width="14.28515625" style="143" customWidth="1"/>
    <col min="12" max="12" width="14" style="207" customWidth="1"/>
    <col min="13" max="13" width="16.140625" style="141" customWidth="1"/>
    <col min="14" max="14" width="13.85546875" style="15" customWidth="1"/>
    <col min="15" max="15" width="16.42578125" style="141" customWidth="1"/>
    <col min="16" max="16" width="13.140625" style="141" customWidth="1"/>
    <col min="17" max="18" width="12" style="141" customWidth="1"/>
    <col min="19" max="19" width="11.42578125" style="16" customWidth="1"/>
    <col min="20" max="20" width="11.28515625" style="16" customWidth="1"/>
    <col min="21" max="21" width="10.85546875" style="16" customWidth="1"/>
    <col min="22" max="22" width="9.85546875" style="16" customWidth="1"/>
    <col min="23" max="23" width="11.140625" style="16" customWidth="1"/>
    <col min="24" max="24" width="11" style="16" customWidth="1"/>
    <col min="25" max="25" width="11.140625" style="143" customWidth="1"/>
    <col min="26" max="26" width="11.28515625" style="143" customWidth="1"/>
    <col min="27" max="27" width="12.28515625" style="143" customWidth="1"/>
    <col min="28" max="28" width="10.28515625" style="143" customWidth="1"/>
    <col min="29" max="29" width="10.5703125" style="143" customWidth="1"/>
    <col min="30" max="30" width="11.28515625" style="143" customWidth="1"/>
    <col min="31" max="31" width="11.5703125" style="143" customWidth="1"/>
    <col min="32" max="32" width="9.7109375" style="143" customWidth="1"/>
    <col min="33" max="33" width="13" style="158" customWidth="1"/>
    <col min="34" max="34" width="11.85546875" style="159" customWidth="1"/>
    <col min="35" max="35" width="12.85546875" style="159" customWidth="1"/>
    <col min="36" max="36" width="11.85546875" style="143" customWidth="1"/>
    <col min="37" max="37" width="11.5703125" style="143" customWidth="1"/>
    <col min="38" max="38" width="11.7109375" style="143" customWidth="1"/>
    <col min="39" max="39" width="9.140625" style="143" customWidth="1"/>
    <col min="40" max="40" width="11.5703125" style="143" customWidth="1"/>
    <col min="41" max="42" width="12" style="143" customWidth="1"/>
    <col min="43" max="43" width="11.5703125" style="143" customWidth="1"/>
    <col min="44" max="44" width="10.7109375" style="143" customWidth="1"/>
    <col min="45" max="45" width="11.5703125" style="143" customWidth="1"/>
    <col min="46" max="51" width="9.140625" style="143" customWidth="1"/>
    <col min="52" max="52" width="9.7109375" style="143" customWidth="1"/>
    <col min="53" max="54" width="9.140625" style="143" customWidth="1"/>
    <col min="55" max="55" width="11.85546875" style="143" customWidth="1"/>
    <col min="56" max="16384" width="11.42578125" style="143"/>
  </cols>
  <sheetData>
    <row r="1" spans="1:71" s="1" customFormat="1" ht="12" x14ac:dyDescent="0.25">
      <c r="C1" s="2"/>
      <c r="H1" s="2"/>
      <c r="I1" s="3"/>
      <c r="J1" s="3"/>
      <c r="AG1" s="4"/>
    </row>
    <row r="2" spans="1:71" s="1" customFormat="1" ht="20.25" x14ac:dyDescent="0.25">
      <c r="A2" s="261" t="s">
        <v>447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s="1" customFormat="1" ht="12" x14ac:dyDescent="0.25">
      <c r="A3" s="3"/>
      <c r="B3" s="3"/>
      <c r="C3" s="2"/>
      <c r="D3" s="209"/>
      <c r="E3" s="191"/>
      <c r="F3" s="191"/>
      <c r="G3" s="191"/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91"/>
      <c r="AH3" s="3"/>
      <c r="AI3" s="3"/>
      <c r="AJ3" s="3"/>
      <c r="AK3" s="3"/>
      <c r="AL3" s="3"/>
    </row>
    <row r="4" spans="1:71" s="1" customFormat="1" ht="12" x14ac:dyDescent="0.25">
      <c r="A4" s="3"/>
      <c r="B4" s="3"/>
      <c r="C4" s="2"/>
      <c r="D4" s="114"/>
      <c r="E4" s="191"/>
      <c r="F4" s="191"/>
      <c r="G4" s="191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91"/>
      <c r="AH4" s="3"/>
      <c r="AI4" s="3"/>
      <c r="AJ4" s="3"/>
      <c r="AK4" s="3"/>
      <c r="AL4" s="3"/>
    </row>
    <row r="5" spans="1:71" s="1" customFormat="1" ht="12" x14ac:dyDescent="0.25">
      <c r="A5" s="3"/>
      <c r="B5" s="3"/>
      <c r="C5" s="2"/>
      <c r="D5" s="114"/>
      <c r="E5" s="191"/>
      <c r="F5" s="191"/>
      <c r="G5" s="191"/>
      <c r="H5" s="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91"/>
      <c r="AH5" s="3"/>
      <c r="AI5" s="3"/>
      <c r="AJ5" s="3"/>
      <c r="AK5" s="3"/>
      <c r="AL5" s="3"/>
    </row>
    <row r="6" spans="1:71" s="1" customFormat="1" ht="6.75" customHeight="1" x14ac:dyDescent="0.25">
      <c r="B6" s="7"/>
      <c r="C6" s="7"/>
      <c r="D6" s="7"/>
      <c r="E6" s="7"/>
      <c r="F6" s="7"/>
      <c r="G6" s="7"/>
      <c r="H6" s="6"/>
      <c r="I6" s="3"/>
      <c r="J6" s="3"/>
      <c r="L6" s="3"/>
      <c r="M6" s="8"/>
      <c r="N6" s="8"/>
      <c r="O6" s="8"/>
      <c r="P6" s="8"/>
      <c r="Q6" s="8"/>
      <c r="R6" s="8"/>
      <c r="AG6" s="118"/>
    </row>
    <row r="7" spans="1:71" s="9" customFormat="1" ht="13.5" thickBot="1" x14ac:dyDescent="0.3">
      <c r="A7" s="9" t="s">
        <v>2</v>
      </c>
      <c r="B7" s="11"/>
      <c r="C7" s="12"/>
      <c r="D7" s="13"/>
      <c r="E7" s="13"/>
      <c r="F7" s="13"/>
      <c r="G7" s="13"/>
      <c r="H7" s="117"/>
      <c r="I7" s="10"/>
      <c r="J7" s="10"/>
      <c r="L7" s="10"/>
      <c r="M7" s="15"/>
      <c r="N7" s="15"/>
      <c r="O7" s="15"/>
      <c r="P7" s="15"/>
      <c r="Q7" s="15"/>
      <c r="R7" s="15"/>
      <c r="AG7" s="16"/>
      <c r="AL7" s="17">
        <v>43069</v>
      </c>
    </row>
    <row r="8" spans="1:71" s="1" customFormat="1" ht="24.75" customHeight="1" thickBot="1" x14ac:dyDescent="0.3">
      <c r="A8" s="3"/>
      <c r="B8" s="18"/>
      <c r="C8" s="2"/>
      <c r="D8" s="3"/>
      <c r="E8" s="3"/>
      <c r="F8" s="3"/>
      <c r="G8" s="3"/>
      <c r="H8" s="2"/>
      <c r="I8" s="3"/>
      <c r="J8" s="3"/>
      <c r="L8" s="262" t="s">
        <v>3</v>
      </c>
      <c r="M8" s="263"/>
      <c r="N8" s="263"/>
      <c r="O8" s="205"/>
      <c r="P8" s="264" t="s">
        <v>4</v>
      </c>
      <c r="Q8" s="265"/>
      <c r="R8" s="266"/>
      <c r="S8" s="262" t="s">
        <v>3</v>
      </c>
      <c r="T8" s="263"/>
      <c r="U8" s="263"/>
      <c r="V8" s="263"/>
      <c r="W8" s="263"/>
      <c r="X8" s="267"/>
      <c r="Y8" s="19" t="s">
        <v>4</v>
      </c>
      <c r="Z8" s="268" t="s">
        <v>5</v>
      </c>
      <c r="AA8" s="268"/>
      <c r="AB8" s="268"/>
      <c r="AC8" s="268"/>
      <c r="AD8" s="268"/>
      <c r="AE8" s="268"/>
      <c r="AF8" s="268"/>
      <c r="AG8" s="269"/>
      <c r="AH8" s="269"/>
      <c r="AI8" s="269"/>
      <c r="AJ8" s="269"/>
      <c r="AK8" s="20"/>
      <c r="AL8" s="21"/>
    </row>
    <row r="9" spans="1:71" s="32" customFormat="1" ht="82.5" x14ac:dyDescent="0.25">
      <c r="A9" s="22" t="s">
        <v>6</v>
      </c>
      <c r="B9" s="23" t="s">
        <v>11</v>
      </c>
      <c r="C9" s="22" t="s">
        <v>12</v>
      </c>
      <c r="D9" s="22" t="s">
        <v>14</v>
      </c>
      <c r="E9" s="25" t="s">
        <v>15</v>
      </c>
      <c r="F9" s="24" t="s">
        <v>16</v>
      </c>
      <c r="G9" s="26" t="s">
        <v>17</v>
      </c>
      <c r="H9" s="22" t="s">
        <v>18</v>
      </c>
      <c r="I9" s="22" t="s">
        <v>19</v>
      </c>
      <c r="J9" s="27" t="s">
        <v>20</v>
      </c>
      <c r="K9" s="22" t="s">
        <v>21</v>
      </c>
      <c r="L9" s="22" t="s">
        <v>407</v>
      </c>
      <c r="M9" s="28" t="s">
        <v>22</v>
      </c>
      <c r="N9" s="28" t="s">
        <v>23</v>
      </c>
      <c r="O9" s="28" t="s">
        <v>24</v>
      </c>
      <c r="P9" s="28" t="s">
        <v>25</v>
      </c>
      <c r="Q9" s="28" t="s">
        <v>26</v>
      </c>
      <c r="R9" s="29" t="s">
        <v>424</v>
      </c>
      <c r="S9" s="28" t="s">
        <v>413</v>
      </c>
      <c r="T9" s="28" t="s">
        <v>412</v>
      </c>
      <c r="U9" s="28" t="s">
        <v>411</v>
      </c>
      <c r="V9" s="28" t="s">
        <v>414</v>
      </c>
      <c r="W9" s="28" t="s">
        <v>422</v>
      </c>
      <c r="X9" s="28" t="s">
        <v>423</v>
      </c>
      <c r="Y9" s="30" t="s">
        <v>421</v>
      </c>
      <c r="Z9" s="29" t="s">
        <v>408</v>
      </c>
      <c r="AA9" s="29" t="s">
        <v>409</v>
      </c>
      <c r="AB9" s="29" t="s">
        <v>410</v>
      </c>
      <c r="AC9" s="29" t="s">
        <v>418</v>
      </c>
      <c r="AD9" s="29" t="s">
        <v>419</v>
      </c>
      <c r="AE9" s="29" t="s">
        <v>420</v>
      </c>
      <c r="AF9" s="29" t="s">
        <v>27</v>
      </c>
      <c r="AG9" s="29" t="s">
        <v>425</v>
      </c>
      <c r="AH9" s="29" t="s">
        <v>417</v>
      </c>
      <c r="AI9" s="29" t="s">
        <v>406</v>
      </c>
      <c r="AJ9" s="29" t="s">
        <v>28</v>
      </c>
      <c r="AK9" s="31" t="s">
        <v>29</v>
      </c>
      <c r="AL9" s="30" t="s">
        <v>30</v>
      </c>
    </row>
    <row r="10" spans="1:71" s="42" customFormat="1" ht="21" customHeight="1" x14ac:dyDescent="0.25">
      <c r="A10" s="33"/>
      <c r="B10" s="35"/>
      <c r="C10" s="36" t="s">
        <v>31</v>
      </c>
      <c r="D10" s="37"/>
      <c r="E10" s="37"/>
      <c r="F10" s="37"/>
      <c r="G10" s="37"/>
      <c r="H10" s="38" t="s">
        <v>32</v>
      </c>
      <c r="I10" s="39"/>
      <c r="J10" s="39"/>
      <c r="K10" s="37"/>
      <c r="L10" s="37"/>
      <c r="M10" s="40"/>
      <c r="N10" s="40"/>
      <c r="O10" s="41"/>
      <c r="P10" s="41"/>
      <c r="Q10" s="41"/>
      <c r="R10" s="41"/>
      <c r="S10" s="40"/>
      <c r="T10" s="40"/>
      <c r="U10" s="41"/>
      <c r="V10" s="40"/>
      <c r="W10" s="41"/>
      <c r="X10" s="41"/>
      <c r="Y10" s="40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0"/>
      <c r="AL10" s="40"/>
      <c r="AN10" s="43" t="s">
        <v>33</v>
      </c>
      <c r="AO10" s="43" t="s">
        <v>34</v>
      </c>
      <c r="AP10" s="43" t="s">
        <v>35</v>
      </c>
      <c r="AQ10" s="43" t="s">
        <v>36</v>
      </c>
      <c r="AR10" s="43" t="s">
        <v>37</v>
      </c>
      <c r="AS10" s="44"/>
      <c r="AV10" s="42" t="s">
        <v>38</v>
      </c>
      <c r="AW10" s="42" t="s">
        <v>39</v>
      </c>
      <c r="AX10" s="42" t="s">
        <v>40</v>
      </c>
      <c r="AY10" s="42" t="s">
        <v>41</v>
      </c>
      <c r="AZ10" s="42" t="s">
        <v>42</v>
      </c>
      <c r="BA10" s="42" t="s">
        <v>43</v>
      </c>
      <c r="BB10" s="42" t="s">
        <v>44</v>
      </c>
      <c r="BC10" s="42" t="s">
        <v>45</v>
      </c>
    </row>
    <row r="11" spans="1:71" s="42" customFormat="1" ht="21" customHeight="1" x14ac:dyDescent="0.25">
      <c r="A11" s="45">
        <v>1</v>
      </c>
      <c r="B11" s="35">
        <v>2109</v>
      </c>
      <c r="C11" s="103" t="s">
        <v>46</v>
      </c>
      <c r="D11" s="47">
        <v>42569</v>
      </c>
      <c r="E11" s="48">
        <v>25</v>
      </c>
      <c r="F11" s="48">
        <v>8</v>
      </c>
      <c r="G11" s="37" t="s">
        <v>47</v>
      </c>
      <c r="H11" s="49" t="s">
        <v>48</v>
      </c>
      <c r="I11" s="50" t="s">
        <v>32</v>
      </c>
      <c r="J11" s="50" t="s">
        <v>49</v>
      </c>
      <c r="K11" s="37">
        <v>2</v>
      </c>
      <c r="L11" s="51">
        <v>47106</v>
      </c>
      <c r="M11" s="52"/>
      <c r="N11" s="40">
        <f t="shared" ref="N11:N15" si="0">SUM(L11+M11)</f>
        <v>47106</v>
      </c>
      <c r="O11" s="51"/>
      <c r="P11" s="51">
        <f t="shared" ref="P11:P15" si="1">+L11/30*20*0.25</f>
        <v>7851</v>
      </c>
      <c r="Q11" s="53">
        <f t="shared" ref="Q11:Q15" si="2">+N11/30*50</f>
        <v>78510</v>
      </c>
      <c r="R11" s="40"/>
      <c r="S11" s="40">
        <f t="shared" ref="S11:S15" si="3">L11*17.5%</f>
        <v>8243.5499999999993</v>
      </c>
      <c r="T11" s="40">
        <f t="shared" ref="T11:T15" si="4">L11*0.03</f>
        <v>1413.1799999999998</v>
      </c>
      <c r="U11" s="54">
        <f t="shared" ref="U11:U15" si="5">+BC11</f>
        <v>1538.2535625</v>
      </c>
      <c r="V11" s="40">
        <f t="shared" ref="V11:V15" si="6">L11*2%</f>
        <v>942.12</v>
      </c>
      <c r="W11" s="55">
        <v>1920</v>
      </c>
      <c r="X11" s="56"/>
      <c r="Y11" s="57"/>
      <c r="Z11" s="40"/>
      <c r="AA11" s="40"/>
      <c r="AB11" s="40"/>
      <c r="AC11" s="40"/>
      <c r="AD11" s="40"/>
      <c r="AE11" s="40"/>
      <c r="AF11" s="40"/>
      <c r="AG11" s="58"/>
      <c r="AH11" s="58"/>
      <c r="AI11" s="58"/>
      <c r="AJ11" s="40">
        <f t="shared" ref="AJ11:AJ15" si="7">L11/30*5+S11/30*5+T11/30*5+U11/30*5+V11/30*5</f>
        <v>9873.8505937500013</v>
      </c>
      <c r="AK11" s="40">
        <f t="shared" ref="AK11:AK15" si="8">N11+O11+S11+T11+U11+V11+W11+X11+AD11+AC11</f>
        <v>61163.103562500008</v>
      </c>
      <c r="AL11" s="40">
        <f t="shared" ref="AL11:AL15" si="9">(AK11*12)+P11+Q11+R11+AJ11+Y11+AG11</f>
        <v>830192.09334375011</v>
      </c>
      <c r="AN11" s="43">
        <f t="shared" ref="AN11:AN15" si="10">L11/30*5</f>
        <v>7851</v>
      </c>
      <c r="AO11" s="43">
        <f t="shared" ref="AO11:AO15" si="11">L11/30*5*0.175</f>
        <v>1373.925</v>
      </c>
      <c r="AP11" s="43">
        <f t="shared" ref="AP11:AP15" si="12">L11/30*5*0.03</f>
        <v>235.53</v>
      </c>
      <c r="AQ11" s="43">
        <f t="shared" ref="AQ11:AQ15" si="13">U11/30*5</f>
        <v>256.37559375000001</v>
      </c>
      <c r="AR11" s="43">
        <f t="shared" ref="AR11:AR15" si="14">L11/30*5*0.02</f>
        <v>157.02000000000001</v>
      </c>
      <c r="AS11" s="44">
        <f t="shared" ref="AS11:AS15" si="15">+AN11+AO11+AP11+AQ11+AR11-AJ11</f>
        <v>0</v>
      </c>
      <c r="AW11" s="42">
        <v>1682.25</v>
      </c>
      <c r="AX11" s="42">
        <f t="shared" ref="AX11:AX19" si="16">80.04*30*20.4%</f>
        <v>489.84480000000002</v>
      </c>
      <c r="AY11" s="42">
        <f t="shared" ref="AY11:AY19" si="17">80.04*3*30</f>
        <v>7203.6</v>
      </c>
      <c r="AZ11" s="42">
        <f t="shared" ref="AZ11:AZ15" si="18">AW11*30</f>
        <v>50467.5</v>
      </c>
      <c r="BA11" s="42">
        <f t="shared" ref="BA11:BA15" si="19">(AZ11-AY11)*1.5%</f>
        <v>648.95849999999996</v>
      </c>
      <c r="BB11" s="42">
        <f t="shared" ref="BB11:BB15" si="20">AW11*30*0.7915%</f>
        <v>399.45026250000001</v>
      </c>
      <c r="BC11" s="42">
        <f t="shared" ref="BC11:BC15" si="21">AX11+BA11+BB11</f>
        <v>1538.2535625</v>
      </c>
      <c r="BD11" s="42">
        <f t="shared" ref="BD11:BD15" si="22">+BC11-U11</f>
        <v>0</v>
      </c>
    </row>
    <row r="12" spans="1:71" s="9" customFormat="1" ht="21" customHeight="1" x14ac:dyDescent="0.25">
      <c r="A12" s="45">
        <v>2</v>
      </c>
      <c r="B12" s="35">
        <v>1218</v>
      </c>
      <c r="C12" s="103" t="s">
        <v>50</v>
      </c>
      <c r="D12" s="59">
        <v>36571</v>
      </c>
      <c r="E12" s="48">
        <v>9</v>
      </c>
      <c r="F12" s="48">
        <v>6</v>
      </c>
      <c r="G12" s="37" t="s">
        <v>47</v>
      </c>
      <c r="H12" s="49" t="s">
        <v>51</v>
      </c>
      <c r="I12" s="50" t="s">
        <v>32</v>
      </c>
      <c r="J12" s="50" t="s">
        <v>49</v>
      </c>
      <c r="K12" s="37">
        <v>2</v>
      </c>
      <c r="L12" s="52">
        <v>9402.75</v>
      </c>
      <c r="M12" s="52"/>
      <c r="N12" s="40">
        <f t="shared" si="0"/>
        <v>9402.75</v>
      </c>
      <c r="O12" s="51">
        <v>320.16000000000003</v>
      </c>
      <c r="P12" s="51">
        <f t="shared" si="1"/>
        <v>1567.125</v>
      </c>
      <c r="Q12" s="53">
        <f t="shared" si="2"/>
        <v>15671.25</v>
      </c>
      <c r="R12" s="40">
        <f t="shared" ref="R12:R15" si="23">L12/2</f>
        <v>4701.375</v>
      </c>
      <c r="S12" s="40">
        <f t="shared" si="3"/>
        <v>1645.4812499999998</v>
      </c>
      <c r="T12" s="40">
        <f t="shared" si="4"/>
        <v>282.08249999999998</v>
      </c>
      <c r="U12" s="54">
        <f t="shared" si="5"/>
        <v>638.58081456674995</v>
      </c>
      <c r="V12" s="40">
        <f t="shared" si="6"/>
        <v>188.05500000000001</v>
      </c>
      <c r="W12" s="55">
        <v>718.5</v>
      </c>
      <c r="X12" s="56">
        <v>496.5</v>
      </c>
      <c r="Y12" s="57"/>
      <c r="Z12" s="40"/>
      <c r="AA12" s="40"/>
      <c r="AB12" s="40"/>
      <c r="AC12" s="40"/>
      <c r="AD12" s="40"/>
      <c r="AE12" s="40"/>
      <c r="AF12" s="40"/>
      <c r="AG12" s="58"/>
      <c r="AH12" s="58"/>
      <c r="AI12" s="58"/>
      <c r="AJ12" s="40">
        <f t="shared" si="7"/>
        <v>2026.1582607611251</v>
      </c>
      <c r="AK12" s="40">
        <f t="shared" si="8"/>
        <v>13692.109564566752</v>
      </c>
      <c r="AL12" s="40">
        <f t="shared" si="9"/>
        <v>188271.22303556214</v>
      </c>
      <c r="AN12" s="43">
        <f t="shared" si="10"/>
        <v>1567.125</v>
      </c>
      <c r="AO12" s="43">
        <f t="shared" si="11"/>
        <v>274.24687499999999</v>
      </c>
      <c r="AP12" s="43">
        <f t="shared" si="12"/>
        <v>47.013750000000002</v>
      </c>
      <c r="AQ12" s="43">
        <f t="shared" si="13"/>
        <v>106.430135761125</v>
      </c>
      <c r="AR12" s="43">
        <f t="shared" si="14"/>
        <v>31.342500000000001</v>
      </c>
      <c r="AS12" s="44">
        <f t="shared" si="15"/>
        <v>0</v>
      </c>
      <c r="AT12" s="42"/>
      <c r="AU12" s="42"/>
      <c r="AV12" s="42">
        <f t="shared" ref="AV12:AV15" si="24">L12/30</f>
        <v>313.42500000000001</v>
      </c>
      <c r="AW12" s="42">
        <f t="shared" ref="AW12:AW15" si="25">AV12*1.1918</f>
        <v>373.53991500000001</v>
      </c>
      <c r="AX12" s="42">
        <f t="shared" si="16"/>
        <v>489.84480000000002</v>
      </c>
      <c r="AY12" s="42">
        <f t="shared" si="17"/>
        <v>7203.6</v>
      </c>
      <c r="AZ12" s="42">
        <f t="shared" si="18"/>
        <v>11206.19745</v>
      </c>
      <c r="BA12" s="42">
        <f t="shared" si="19"/>
        <v>60.038961749999984</v>
      </c>
      <c r="BB12" s="42">
        <f t="shared" si="20"/>
        <v>88.697052816750002</v>
      </c>
      <c r="BC12" s="42">
        <f t="shared" si="21"/>
        <v>638.58081456674995</v>
      </c>
      <c r="BD12" s="42">
        <f t="shared" si="22"/>
        <v>0</v>
      </c>
    </row>
    <row r="13" spans="1:71" s="9" customFormat="1" ht="21" customHeight="1" x14ac:dyDescent="0.25">
      <c r="A13" s="45">
        <v>3</v>
      </c>
      <c r="B13" s="35">
        <v>1908</v>
      </c>
      <c r="C13" s="168" t="s">
        <v>52</v>
      </c>
      <c r="D13" s="59">
        <v>40575</v>
      </c>
      <c r="E13" s="48">
        <v>22</v>
      </c>
      <c r="F13" s="48">
        <v>8</v>
      </c>
      <c r="G13" s="37" t="s">
        <v>47</v>
      </c>
      <c r="H13" s="61" t="s">
        <v>53</v>
      </c>
      <c r="I13" s="50" t="s">
        <v>32</v>
      </c>
      <c r="J13" s="50" t="s">
        <v>49</v>
      </c>
      <c r="K13" s="37">
        <v>2</v>
      </c>
      <c r="L13" s="51">
        <v>34487</v>
      </c>
      <c r="M13" s="52"/>
      <c r="N13" s="40">
        <f t="shared" si="0"/>
        <v>34487</v>
      </c>
      <c r="O13" s="51">
        <v>160.08000000000001</v>
      </c>
      <c r="P13" s="51">
        <f t="shared" si="1"/>
        <v>5747.833333333333</v>
      </c>
      <c r="Q13" s="53">
        <f t="shared" si="2"/>
        <v>57478.333333333328</v>
      </c>
      <c r="R13" s="40">
        <f t="shared" si="23"/>
        <v>17243.5</v>
      </c>
      <c r="S13" s="40">
        <f t="shared" si="3"/>
        <v>6035.2249999999995</v>
      </c>
      <c r="T13" s="40">
        <f t="shared" si="4"/>
        <v>1034.6099999999999</v>
      </c>
      <c r="U13" s="54">
        <f t="shared" si="5"/>
        <v>1323.634115239</v>
      </c>
      <c r="V13" s="40">
        <f t="shared" si="6"/>
        <v>689.74</v>
      </c>
      <c r="W13" s="55">
        <v>1680</v>
      </c>
      <c r="X13" s="56">
        <v>1191</v>
      </c>
      <c r="Y13" s="57"/>
      <c r="Z13" s="40"/>
      <c r="AA13" s="40"/>
      <c r="AB13" s="40"/>
      <c r="AC13" s="40"/>
      <c r="AD13" s="40"/>
      <c r="AE13" s="40"/>
      <c r="AF13" s="40"/>
      <c r="AG13" s="58"/>
      <c r="AH13" s="58"/>
      <c r="AI13" s="58"/>
      <c r="AJ13" s="40">
        <f t="shared" si="7"/>
        <v>7261.7015192065001</v>
      </c>
      <c r="AK13" s="40">
        <f t="shared" si="8"/>
        <v>46601.289115239</v>
      </c>
      <c r="AL13" s="40">
        <f t="shared" si="9"/>
        <v>646946.83756874129</v>
      </c>
      <c r="AN13" s="43">
        <f t="shared" si="10"/>
        <v>5747.833333333333</v>
      </c>
      <c r="AO13" s="43">
        <f t="shared" si="11"/>
        <v>1005.8708333333332</v>
      </c>
      <c r="AP13" s="43">
        <f t="shared" si="12"/>
        <v>172.43499999999997</v>
      </c>
      <c r="AQ13" s="43">
        <f t="shared" si="13"/>
        <v>220.60568587316666</v>
      </c>
      <c r="AR13" s="43">
        <f t="shared" si="14"/>
        <v>114.95666666666666</v>
      </c>
      <c r="AS13" s="44">
        <f t="shared" si="15"/>
        <v>0</v>
      </c>
      <c r="AT13" s="42"/>
      <c r="AU13" s="42"/>
      <c r="AV13" s="42">
        <f t="shared" si="24"/>
        <v>1149.5666666666666</v>
      </c>
      <c r="AW13" s="42">
        <f t="shared" si="25"/>
        <v>1370.0535533333332</v>
      </c>
      <c r="AX13" s="42">
        <f t="shared" si="16"/>
        <v>489.84480000000002</v>
      </c>
      <c r="AY13" s="42">
        <f t="shared" si="17"/>
        <v>7203.6</v>
      </c>
      <c r="AZ13" s="42">
        <f t="shared" si="18"/>
        <v>41101.606599999999</v>
      </c>
      <c r="BA13" s="42">
        <f t="shared" si="19"/>
        <v>508.470099</v>
      </c>
      <c r="BB13" s="42">
        <f t="shared" si="20"/>
        <v>325.31921623900001</v>
      </c>
      <c r="BC13" s="42">
        <f t="shared" si="21"/>
        <v>1323.634115239</v>
      </c>
      <c r="BD13" s="42">
        <f t="shared" si="22"/>
        <v>0</v>
      </c>
    </row>
    <row r="14" spans="1:71" s="9" customFormat="1" ht="21" customHeight="1" x14ac:dyDescent="0.25">
      <c r="A14" s="45">
        <v>4</v>
      </c>
      <c r="B14" s="35">
        <v>1973</v>
      </c>
      <c r="C14" s="168" t="s">
        <v>54</v>
      </c>
      <c r="D14" s="59">
        <v>41323</v>
      </c>
      <c r="E14" s="48">
        <v>11</v>
      </c>
      <c r="F14" s="48">
        <v>6</v>
      </c>
      <c r="G14" s="37" t="s">
        <v>47</v>
      </c>
      <c r="H14" s="49" t="s">
        <v>55</v>
      </c>
      <c r="I14" s="50" t="s">
        <v>32</v>
      </c>
      <c r="J14" s="50" t="s">
        <v>49</v>
      </c>
      <c r="K14" s="37">
        <v>2</v>
      </c>
      <c r="L14" s="52">
        <v>10224</v>
      </c>
      <c r="M14" s="52"/>
      <c r="N14" s="40">
        <f t="shared" si="0"/>
        <v>10224</v>
      </c>
      <c r="O14" s="51"/>
      <c r="P14" s="51">
        <f t="shared" si="1"/>
        <v>1704</v>
      </c>
      <c r="Q14" s="53">
        <f t="shared" si="2"/>
        <v>17040</v>
      </c>
      <c r="R14" s="40">
        <f t="shared" si="23"/>
        <v>5112</v>
      </c>
      <c r="S14" s="40">
        <f t="shared" si="3"/>
        <v>1789.1999999999998</v>
      </c>
      <c r="T14" s="40">
        <f t="shared" si="4"/>
        <v>306.71999999999997</v>
      </c>
      <c r="U14" s="54">
        <f t="shared" si="5"/>
        <v>661.00923172800003</v>
      </c>
      <c r="V14" s="40">
        <f t="shared" si="6"/>
        <v>204.48000000000002</v>
      </c>
      <c r="W14" s="55">
        <v>819.75</v>
      </c>
      <c r="X14" s="56">
        <v>510</v>
      </c>
      <c r="Y14" s="57"/>
      <c r="Z14" s="40"/>
      <c r="AA14" s="40"/>
      <c r="AB14" s="40"/>
      <c r="AC14" s="40"/>
      <c r="AD14" s="40"/>
      <c r="AE14" s="40"/>
      <c r="AF14" s="40"/>
      <c r="AG14" s="58"/>
      <c r="AH14" s="58"/>
      <c r="AI14" s="58"/>
      <c r="AJ14" s="40">
        <f t="shared" si="7"/>
        <v>2197.5682052880002</v>
      </c>
      <c r="AK14" s="40">
        <f t="shared" si="8"/>
        <v>14515.159231727999</v>
      </c>
      <c r="AL14" s="40">
        <f t="shared" si="9"/>
        <v>200235.47898602398</v>
      </c>
      <c r="AN14" s="43">
        <f t="shared" si="10"/>
        <v>1704</v>
      </c>
      <c r="AO14" s="43">
        <f t="shared" si="11"/>
        <v>298.2</v>
      </c>
      <c r="AP14" s="43">
        <f t="shared" si="12"/>
        <v>51.12</v>
      </c>
      <c r="AQ14" s="43">
        <f t="shared" si="13"/>
        <v>110.168205288</v>
      </c>
      <c r="AR14" s="43">
        <f t="shared" si="14"/>
        <v>34.08</v>
      </c>
      <c r="AS14" s="44">
        <f t="shared" si="15"/>
        <v>0</v>
      </c>
      <c r="AT14" s="42"/>
      <c r="AU14" s="42"/>
      <c r="AV14" s="42">
        <f t="shared" si="24"/>
        <v>340.8</v>
      </c>
      <c r="AW14" s="42">
        <f t="shared" si="25"/>
        <v>406.16543999999999</v>
      </c>
      <c r="AX14" s="42">
        <f t="shared" si="16"/>
        <v>489.84480000000002</v>
      </c>
      <c r="AY14" s="42">
        <f t="shared" si="17"/>
        <v>7203.6</v>
      </c>
      <c r="AZ14" s="42">
        <f t="shared" si="18"/>
        <v>12184.9632</v>
      </c>
      <c r="BA14" s="42">
        <f t="shared" si="19"/>
        <v>74.72044799999999</v>
      </c>
      <c r="BB14" s="42">
        <f t="shared" si="20"/>
        <v>96.443983728000006</v>
      </c>
      <c r="BC14" s="42">
        <f t="shared" si="21"/>
        <v>661.00923172800003</v>
      </c>
      <c r="BD14" s="42">
        <f t="shared" si="22"/>
        <v>0</v>
      </c>
    </row>
    <row r="15" spans="1:71" s="9" customFormat="1" ht="21" customHeight="1" x14ac:dyDescent="0.25">
      <c r="A15" s="45">
        <v>6</v>
      </c>
      <c r="B15" s="35">
        <v>2119</v>
      </c>
      <c r="C15" s="103" t="s">
        <v>57</v>
      </c>
      <c r="D15" s="59">
        <v>42683</v>
      </c>
      <c r="E15" s="48">
        <v>14</v>
      </c>
      <c r="F15" s="48">
        <v>5</v>
      </c>
      <c r="G15" s="37" t="s">
        <v>47</v>
      </c>
      <c r="H15" s="49" t="s">
        <v>58</v>
      </c>
      <c r="I15" s="50" t="s">
        <v>32</v>
      </c>
      <c r="J15" s="50" t="s">
        <v>49</v>
      </c>
      <c r="K15" s="37">
        <v>2</v>
      </c>
      <c r="L15" s="52">
        <v>8730</v>
      </c>
      <c r="M15" s="52"/>
      <c r="N15" s="40">
        <f t="shared" si="0"/>
        <v>8730</v>
      </c>
      <c r="O15" s="51"/>
      <c r="P15" s="51">
        <f t="shared" si="1"/>
        <v>1455</v>
      </c>
      <c r="Q15" s="53">
        <f t="shared" si="2"/>
        <v>14550</v>
      </c>
      <c r="R15" s="40">
        <f t="shared" si="23"/>
        <v>4365</v>
      </c>
      <c r="S15" s="40">
        <f t="shared" si="3"/>
        <v>1527.75</v>
      </c>
      <c r="T15" s="40">
        <f t="shared" si="4"/>
        <v>261.89999999999998</v>
      </c>
      <c r="U15" s="54">
        <f t="shared" si="5"/>
        <v>620.20794681000007</v>
      </c>
      <c r="V15" s="40">
        <f t="shared" si="6"/>
        <v>174.6</v>
      </c>
      <c r="W15" s="55">
        <v>727.5</v>
      </c>
      <c r="X15" s="56">
        <v>451</v>
      </c>
      <c r="Y15" s="57"/>
      <c r="Z15" s="40"/>
      <c r="AA15" s="40"/>
      <c r="AB15" s="40"/>
      <c r="AC15" s="40"/>
      <c r="AD15" s="40"/>
      <c r="AE15" s="40"/>
      <c r="AF15" s="40"/>
      <c r="AG15" s="58"/>
      <c r="AH15" s="58"/>
      <c r="AI15" s="58"/>
      <c r="AJ15" s="40">
        <f t="shared" si="7"/>
        <v>1885.742991135</v>
      </c>
      <c r="AK15" s="40">
        <f t="shared" si="8"/>
        <v>12492.95794681</v>
      </c>
      <c r="AL15" s="40">
        <f t="shared" si="9"/>
        <v>172171.238352855</v>
      </c>
      <c r="AN15" s="43">
        <f t="shared" si="10"/>
        <v>1455</v>
      </c>
      <c r="AO15" s="43">
        <f t="shared" si="11"/>
        <v>254.62499999999997</v>
      </c>
      <c r="AP15" s="43">
        <f t="shared" si="12"/>
        <v>43.65</v>
      </c>
      <c r="AQ15" s="43">
        <f t="shared" si="13"/>
        <v>103.36799113500001</v>
      </c>
      <c r="AR15" s="43">
        <f t="shared" si="14"/>
        <v>29.1</v>
      </c>
      <c r="AS15" s="44">
        <f t="shared" si="15"/>
        <v>0</v>
      </c>
      <c r="AT15" s="42"/>
      <c r="AU15" s="42"/>
      <c r="AV15" s="42">
        <f t="shared" si="24"/>
        <v>291</v>
      </c>
      <c r="AW15" s="42">
        <f t="shared" si="25"/>
        <v>346.81380000000001</v>
      </c>
      <c r="AX15" s="42">
        <f t="shared" si="16"/>
        <v>489.84480000000002</v>
      </c>
      <c r="AY15" s="42">
        <f t="shared" si="17"/>
        <v>7203.6</v>
      </c>
      <c r="AZ15" s="42">
        <f t="shared" si="18"/>
        <v>10404.414000000001</v>
      </c>
      <c r="BA15" s="42">
        <f t="shared" si="19"/>
        <v>48.012210000000003</v>
      </c>
      <c r="BB15" s="42">
        <f t="shared" si="20"/>
        <v>82.350936810000007</v>
      </c>
      <c r="BC15" s="42">
        <f t="shared" si="21"/>
        <v>620.20794681000007</v>
      </c>
      <c r="BD15" s="42">
        <f t="shared" si="22"/>
        <v>0</v>
      </c>
    </row>
    <row r="16" spans="1:71" s="9" customFormat="1" ht="21" customHeight="1" x14ac:dyDescent="0.25">
      <c r="A16" s="45">
        <v>7</v>
      </c>
      <c r="B16" s="35">
        <v>2121</v>
      </c>
      <c r="C16" s="103" t="s">
        <v>59</v>
      </c>
      <c r="D16" s="59">
        <v>42795</v>
      </c>
      <c r="E16" s="48">
        <v>11</v>
      </c>
      <c r="F16" s="48">
        <v>6</v>
      </c>
      <c r="G16" s="37" t="s">
        <v>47</v>
      </c>
      <c r="H16" s="49" t="s">
        <v>55</v>
      </c>
      <c r="I16" s="50" t="s">
        <v>32</v>
      </c>
      <c r="J16" s="50" t="s">
        <v>49</v>
      </c>
      <c r="K16" s="37">
        <v>2</v>
      </c>
      <c r="L16" s="52">
        <v>10224</v>
      </c>
      <c r="M16" s="52"/>
      <c r="N16" s="40">
        <f>SUM(L16+M16)</f>
        <v>10224</v>
      </c>
      <c r="O16" s="51"/>
      <c r="P16" s="51">
        <f>+L16/30*20*0.25</f>
        <v>1704</v>
      </c>
      <c r="Q16" s="53">
        <f>+N16/30*50</f>
        <v>17040</v>
      </c>
      <c r="R16" s="40">
        <f>L16/2</f>
        <v>5112</v>
      </c>
      <c r="S16" s="40">
        <f>L16*17.5%</f>
        <v>1789.1999999999998</v>
      </c>
      <c r="T16" s="40">
        <f>L16*0.03</f>
        <v>306.71999999999997</v>
      </c>
      <c r="U16" s="54">
        <f>+BC16</f>
        <v>661.00923172800003</v>
      </c>
      <c r="V16" s="40">
        <f>L16*2%</f>
        <v>204.48000000000002</v>
      </c>
      <c r="W16" s="55">
        <v>819.75</v>
      </c>
      <c r="X16" s="56">
        <v>510</v>
      </c>
      <c r="Y16" s="57"/>
      <c r="Z16" s="40"/>
      <c r="AA16" s="40"/>
      <c r="AB16" s="40"/>
      <c r="AC16" s="40"/>
      <c r="AD16" s="40"/>
      <c r="AE16" s="40"/>
      <c r="AF16" s="40"/>
      <c r="AG16" s="58"/>
      <c r="AH16" s="58"/>
      <c r="AI16" s="58"/>
      <c r="AJ16" s="40">
        <f>L16/30*5+S16/30*5+T16/30*5+U16/30*5+V16/30*5</f>
        <v>2197.5682052880002</v>
      </c>
      <c r="AK16" s="40">
        <f>N16+O16+S16+T16+U16+V16+W16+X16+AD16+AC16</f>
        <v>14515.159231727999</v>
      </c>
      <c r="AL16" s="40">
        <f>(AK16*12)+P16+Q16+R16+AJ16+Y16+AG16</f>
        <v>200235.47898602398</v>
      </c>
      <c r="AN16" s="43">
        <f>L16/30*5</f>
        <v>1704</v>
      </c>
      <c r="AO16" s="43">
        <f>L16/30*5*0.175</f>
        <v>298.2</v>
      </c>
      <c r="AP16" s="43">
        <f>L16/30*5*0.03</f>
        <v>51.12</v>
      </c>
      <c r="AQ16" s="43">
        <f>U16/30*5</f>
        <v>110.168205288</v>
      </c>
      <c r="AR16" s="43">
        <f>L16/30*5*0.02</f>
        <v>34.08</v>
      </c>
      <c r="AS16" s="44">
        <f>+AN16+AO16+AP16+AQ16+AR16-AJ16</f>
        <v>0</v>
      </c>
      <c r="AT16" s="42"/>
      <c r="AU16" s="42"/>
      <c r="AV16" s="42">
        <f>L16/30</f>
        <v>340.8</v>
      </c>
      <c r="AW16" s="42">
        <f>AV16*1.1918</f>
        <v>406.16543999999999</v>
      </c>
      <c r="AX16" s="42">
        <f t="shared" si="16"/>
        <v>489.84480000000002</v>
      </c>
      <c r="AY16" s="42">
        <f t="shared" si="17"/>
        <v>7203.6</v>
      </c>
      <c r="AZ16" s="42">
        <f>AW16*30</f>
        <v>12184.9632</v>
      </c>
      <c r="BA16" s="42">
        <f>(AZ16-AY16)*1.5%</f>
        <v>74.72044799999999</v>
      </c>
      <c r="BB16" s="42">
        <f>AW16*30*0.7915%</f>
        <v>96.443983728000006</v>
      </c>
      <c r="BC16" s="42">
        <f>AX16+BA16+BB16</f>
        <v>661.00923172800003</v>
      </c>
      <c r="BD16" s="42">
        <f>+BC16-U16</f>
        <v>0</v>
      </c>
    </row>
    <row r="17" spans="1:57" s="9" customFormat="1" ht="21" customHeight="1" x14ac:dyDescent="0.25">
      <c r="A17" s="45">
        <v>8</v>
      </c>
      <c r="B17" s="35">
        <v>2138</v>
      </c>
      <c r="C17" s="103" t="s">
        <v>437</v>
      </c>
      <c r="D17" s="59">
        <v>42828</v>
      </c>
      <c r="E17" s="48">
        <v>11</v>
      </c>
      <c r="F17" s="48">
        <v>6</v>
      </c>
      <c r="G17" s="37" t="s">
        <v>47</v>
      </c>
      <c r="H17" s="49" t="s">
        <v>55</v>
      </c>
      <c r="I17" s="50" t="s">
        <v>32</v>
      </c>
      <c r="J17" s="50" t="s">
        <v>49</v>
      </c>
      <c r="K17" s="37">
        <v>2</v>
      </c>
      <c r="L17" s="52">
        <v>10224</v>
      </c>
      <c r="M17" s="52"/>
      <c r="N17" s="40">
        <f>SUM(L17+M17)</f>
        <v>10224</v>
      </c>
      <c r="O17" s="51"/>
      <c r="P17" s="51">
        <f>+L17/30*20*0.25</f>
        <v>1704</v>
      </c>
      <c r="Q17" s="53">
        <f>+N17/30*50</f>
        <v>17040</v>
      </c>
      <c r="R17" s="40">
        <f>L17/2</f>
        <v>5112</v>
      </c>
      <c r="S17" s="40">
        <f>L17*17.5%</f>
        <v>1789.1999999999998</v>
      </c>
      <c r="T17" s="40">
        <f>L17*0.03</f>
        <v>306.71999999999997</v>
      </c>
      <c r="U17" s="54">
        <f>+BC17</f>
        <v>661.00923172800003</v>
      </c>
      <c r="V17" s="40">
        <f>L17*2%</f>
        <v>204.48000000000002</v>
      </c>
      <c r="W17" s="55">
        <v>819.75</v>
      </c>
      <c r="X17" s="56">
        <v>510</v>
      </c>
      <c r="Y17" s="57"/>
      <c r="Z17" s="40"/>
      <c r="AA17" s="40"/>
      <c r="AB17" s="40"/>
      <c r="AC17" s="40"/>
      <c r="AD17" s="40"/>
      <c r="AE17" s="40"/>
      <c r="AF17" s="40"/>
      <c r="AG17" s="58"/>
      <c r="AH17" s="58"/>
      <c r="AI17" s="58"/>
      <c r="AJ17" s="40">
        <f>L17/30*5+S17/30*5+T17/30*5+U17/30*5+V17/30*5</f>
        <v>2197.5682052880002</v>
      </c>
      <c r="AK17" s="40">
        <f>N17+O17+S17+T17+U17+V17+W17+X17+AD17+AC17</f>
        <v>14515.159231727999</v>
      </c>
      <c r="AL17" s="40">
        <f>(AK17*12)+P17+Q17+R17+AJ17+Y17+AG17</f>
        <v>200235.47898602398</v>
      </c>
      <c r="AN17" s="43">
        <f>L17/30*5</f>
        <v>1704</v>
      </c>
      <c r="AO17" s="43">
        <f>L17/30*5*0.175</f>
        <v>298.2</v>
      </c>
      <c r="AP17" s="43">
        <f>L17/30*5*0.03</f>
        <v>51.12</v>
      </c>
      <c r="AQ17" s="43">
        <f>U17/30*5</f>
        <v>110.168205288</v>
      </c>
      <c r="AR17" s="43">
        <f>L17/30*5*0.02</f>
        <v>34.08</v>
      </c>
      <c r="AS17" s="44">
        <f>+AN17+AO17+AP17+AQ17+AR17-AJ17</f>
        <v>0</v>
      </c>
      <c r="AT17" s="42"/>
      <c r="AU17" s="42"/>
      <c r="AV17" s="42">
        <f>L17/30</f>
        <v>340.8</v>
      </c>
      <c r="AW17" s="42">
        <f>AV17*1.1918</f>
        <v>406.16543999999999</v>
      </c>
      <c r="AX17" s="42">
        <f t="shared" si="16"/>
        <v>489.84480000000002</v>
      </c>
      <c r="AY17" s="42">
        <f t="shared" si="17"/>
        <v>7203.6</v>
      </c>
      <c r="AZ17" s="42">
        <f>AW17*30</f>
        <v>12184.9632</v>
      </c>
      <c r="BA17" s="42">
        <f>(AZ17-AY17)*1.5%</f>
        <v>74.72044799999999</v>
      </c>
      <c r="BB17" s="42">
        <f>AW17*30*0.7915%</f>
        <v>96.443983728000006</v>
      </c>
      <c r="BC17" s="42">
        <f>AX17+BA17+BB17</f>
        <v>661.00923172800003</v>
      </c>
      <c r="BD17" s="42">
        <f>+BC17-U17</f>
        <v>0</v>
      </c>
      <c r="BE17" s="9" t="s">
        <v>438</v>
      </c>
    </row>
    <row r="18" spans="1:57" s="246" customFormat="1" ht="21" customHeight="1" x14ac:dyDescent="0.25">
      <c r="A18" s="231">
        <v>9</v>
      </c>
      <c r="B18" s="232">
        <v>2152</v>
      </c>
      <c r="C18" s="233" t="s">
        <v>433</v>
      </c>
      <c r="D18" s="235">
        <v>42982</v>
      </c>
      <c r="E18" s="236">
        <v>11</v>
      </c>
      <c r="F18" s="236">
        <v>6</v>
      </c>
      <c r="G18" s="234" t="s">
        <v>47</v>
      </c>
      <c r="H18" s="237" t="s">
        <v>439</v>
      </c>
      <c r="I18" s="238" t="s">
        <v>32</v>
      </c>
      <c r="J18" s="238" t="s">
        <v>49</v>
      </c>
      <c r="K18" s="234">
        <v>2</v>
      </c>
      <c r="L18" s="239">
        <v>9869</v>
      </c>
      <c r="M18" s="239"/>
      <c r="N18" s="240">
        <f t="shared" ref="N18" si="26">SUM(L18+M18)</f>
        <v>9869</v>
      </c>
      <c r="O18" s="241"/>
      <c r="P18" s="241">
        <f t="shared" ref="P18" si="27">+L18/30*20*0.25</f>
        <v>1644.8333333333333</v>
      </c>
      <c r="Q18" s="242">
        <f t="shared" ref="Q18" si="28">+N18/30*50</f>
        <v>16448.333333333332</v>
      </c>
      <c r="R18" s="240">
        <f t="shared" ref="R18" si="29">L18/2</f>
        <v>4934.5</v>
      </c>
      <c r="S18" s="240">
        <f t="shared" ref="S18" si="30">L18*17.5%</f>
        <v>1727.0749999999998</v>
      </c>
      <c r="T18" s="240">
        <f t="shared" ref="T18" si="31">L18*0.03</f>
        <v>296.07</v>
      </c>
      <c r="U18" s="202">
        <f t="shared" ref="U18" si="32">+BC18</f>
        <v>651.31414729299991</v>
      </c>
      <c r="V18" s="240">
        <f t="shared" ref="V18" si="33">L18*2%</f>
        <v>197.38</v>
      </c>
      <c r="W18" s="243">
        <v>788</v>
      </c>
      <c r="X18" s="204">
        <v>468</v>
      </c>
      <c r="Y18" s="244"/>
      <c r="Z18" s="240"/>
      <c r="AA18" s="240"/>
      <c r="AB18" s="240"/>
      <c r="AC18" s="240"/>
      <c r="AD18" s="240"/>
      <c r="AE18" s="240"/>
      <c r="AF18" s="240"/>
      <c r="AG18" s="245"/>
      <c r="AH18" s="245"/>
      <c r="AI18" s="245"/>
      <c r="AJ18" s="240">
        <f t="shared" ref="AJ18" si="34">L18/30*5+S18/30*5+T18/30*5+U18/30*5+V18/30*5</f>
        <v>2123.4731912154998</v>
      </c>
      <c r="AK18" s="240">
        <f t="shared" ref="AK18" si="35">N18+O18+S18+T18+U18+V18+W18+X18+AD18+AC18</f>
        <v>13996.839147293</v>
      </c>
      <c r="AL18" s="240">
        <f t="shared" ref="AL18" si="36">(AK18*12)+P18+Q18+R18+AJ18+Y18+AG18</f>
        <v>193113.20962539819</v>
      </c>
      <c r="AN18" s="247">
        <f t="shared" ref="AN18" si="37">L18/30*5</f>
        <v>1644.8333333333333</v>
      </c>
      <c r="AO18" s="247">
        <f t="shared" ref="AO18" si="38">L18/30*5*0.175</f>
        <v>287.8458333333333</v>
      </c>
      <c r="AP18" s="247">
        <f t="shared" ref="AP18" si="39">L18/30*5*0.03</f>
        <v>49.344999999999999</v>
      </c>
      <c r="AQ18" s="247">
        <f t="shared" ref="AQ18" si="40">U18/30*5</f>
        <v>108.55235788216666</v>
      </c>
      <c r="AR18" s="247">
        <f t="shared" ref="AR18" si="41">L18/30*5*0.02</f>
        <v>32.896666666666668</v>
      </c>
      <c r="AS18" s="248">
        <f t="shared" ref="AS18" si="42">+AN18+AO18+AP18+AQ18+AR18-AJ18</f>
        <v>0</v>
      </c>
      <c r="AT18" s="249"/>
      <c r="AU18" s="249"/>
      <c r="AV18" s="249">
        <f t="shared" ref="AV18" si="43">L18/30</f>
        <v>328.96666666666664</v>
      </c>
      <c r="AW18" s="249">
        <f t="shared" ref="AW18" si="44">AV18*1.1918</f>
        <v>392.06247333333329</v>
      </c>
      <c r="AX18" s="249">
        <f t="shared" si="16"/>
        <v>489.84480000000002</v>
      </c>
      <c r="AY18" s="249">
        <f t="shared" si="17"/>
        <v>7203.6</v>
      </c>
      <c r="AZ18" s="249">
        <f t="shared" ref="AZ18" si="45">AW18*30</f>
        <v>11761.874199999998</v>
      </c>
      <c r="BA18" s="249">
        <f t="shared" ref="BA18" si="46">(AZ18-AY18)*1.5%</f>
        <v>68.374112999999966</v>
      </c>
      <c r="BB18" s="249">
        <f t="shared" ref="BB18" si="47">AW18*30*0.7915%</f>
        <v>93.09523429299999</v>
      </c>
      <c r="BC18" s="249">
        <f t="shared" ref="BC18" si="48">AX18+BA18+BB18</f>
        <v>651.31414729299991</v>
      </c>
      <c r="BD18" s="249">
        <f t="shared" ref="BD18" si="49">+BC18-U18</f>
        <v>0</v>
      </c>
    </row>
    <row r="19" spans="1:57" s="9" customFormat="1" ht="21" customHeight="1" x14ac:dyDescent="0.25">
      <c r="A19" s="45">
        <v>5</v>
      </c>
      <c r="B19" s="35">
        <v>2156</v>
      </c>
      <c r="C19" s="103" t="s">
        <v>446</v>
      </c>
      <c r="D19" s="59">
        <v>43070</v>
      </c>
      <c r="E19" s="48">
        <v>5</v>
      </c>
      <c r="F19" s="48">
        <v>6</v>
      </c>
      <c r="G19" s="37" t="s">
        <v>47</v>
      </c>
      <c r="H19" s="49" t="s">
        <v>56</v>
      </c>
      <c r="I19" s="50" t="s">
        <v>32</v>
      </c>
      <c r="J19" s="50" t="s">
        <v>49</v>
      </c>
      <c r="K19" s="37">
        <v>2</v>
      </c>
      <c r="L19" s="52">
        <v>7797.5</v>
      </c>
      <c r="M19" s="52"/>
      <c r="N19" s="40">
        <f>SUM(L19+M19)</f>
        <v>7797.5</v>
      </c>
      <c r="O19" s="51"/>
      <c r="P19" s="51">
        <f>+L19/30*20*0.25</f>
        <v>1299.5833333333335</v>
      </c>
      <c r="Q19" s="53">
        <f>+N19/30*50</f>
        <v>12995.833333333334</v>
      </c>
      <c r="R19" s="40">
        <f>L19/2</f>
        <v>3898.75</v>
      </c>
      <c r="S19" s="40">
        <f>L19*17.5%</f>
        <v>1364.5625</v>
      </c>
      <c r="T19" s="40">
        <f>L19*0.03</f>
        <v>233.92499999999998</v>
      </c>
      <c r="U19" s="54">
        <f>+BC19</f>
        <v>594.74128135750004</v>
      </c>
      <c r="V19" s="40">
        <f>L19*2%</f>
        <v>155.95000000000002</v>
      </c>
      <c r="W19" s="55">
        <v>611.5</v>
      </c>
      <c r="X19" s="56">
        <v>372.5</v>
      </c>
      <c r="Y19" s="57"/>
      <c r="Z19" s="40"/>
      <c r="AA19" s="40"/>
      <c r="AB19" s="40"/>
      <c r="AC19" s="40"/>
      <c r="AD19" s="40"/>
      <c r="AE19" s="40"/>
      <c r="AF19" s="40"/>
      <c r="AG19" s="58"/>
      <c r="AH19" s="58"/>
      <c r="AI19" s="58"/>
      <c r="AJ19" s="40">
        <f>L19/30*5+S19/30*5+T19/30*5+U19/30*5+V19/30*5</f>
        <v>1691.11313022625</v>
      </c>
      <c r="AK19" s="40">
        <f>N19+O19+S19+T19+U19+V19+W19+X19+AD19+AC19</f>
        <v>11130.678781357499</v>
      </c>
      <c r="AL19" s="40">
        <f>(AK19*12)+P19+Q19+R19+AJ19+Y19+AG19</f>
        <v>153453.42517318291</v>
      </c>
      <c r="AN19" s="43">
        <f>L19/30*5</f>
        <v>1299.5833333333335</v>
      </c>
      <c r="AO19" s="43">
        <f>L19/30*5*0.175</f>
        <v>227.42708333333334</v>
      </c>
      <c r="AP19" s="43">
        <f>L19/30*5*0.03</f>
        <v>38.987500000000004</v>
      </c>
      <c r="AQ19" s="43">
        <f>U19/30*5</f>
        <v>99.123546892916679</v>
      </c>
      <c r="AR19" s="43">
        <f>L19/30*5*0.02</f>
        <v>25.991666666666671</v>
      </c>
      <c r="AS19" s="44">
        <f>+AN19+AO19+AP19+AQ19+AR19-AJ19</f>
        <v>0</v>
      </c>
      <c r="AT19" s="42"/>
      <c r="AU19" s="42"/>
      <c r="AV19" s="42">
        <f>L19/30</f>
        <v>259.91666666666669</v>
      </c>
      <c r="AW19" s="42">
        <f>AV19*1.1918</f>
        <v>309.76868333333334</v>
      </c>
      <c r="AX19" s="42">
        <f t="shared" si="16"/>
        <v>489.84480000000002</v>
      </c>
      <c r="AY19" s="42">
        <f t="shared" si="17"/>
        <v>7203.6</v>
      </c>
      <c r="AZ19" s="42">
        <f>AW19*30</f>
        <v>9293.0604999999996</v>
      </c>
      <c r="BA19" s="42">
        <f>(AZ19-AY19)*1.5%</f>
        <v>31.341907499999987</v>
      </c>
      <c r="BB19" s="42">
        <f>AW19*30*0.7915%</f>
        <v>73.554573857500003</v>
      </c>
      <c r="BC19" s="42">
        <f>AX19+BA19+BB19</f>
        <v>594.74128135750004</v>
      </c>
      <c r="BD19" s="42">
        <f>+BC19-U19</f>
        <v>0</v>
      </c>
    </row>
    <row r="20" spans="1:57" s="9" customFormat="1" ht="21" customHeight="1" x14ac:dyDescent="0.25">
      <c r="A20" s="45"/>
      <c r="B20" s="35"/>
      <c r="C20" s="46"/>
      <c r="D20" s="37"/>
      <c r="E20" s="48"/>
      <c r="F20" s="48"/>
      <c r="G20" s="37"/>
      <c r="H20" s="62"/>
      <c r="I20" s="37"/>
      <c r="J20" s="37"/>
      <c r="K20" s="37"/>
      <c r="L20" s="51"/>
      <c r="M20" s="52"/>
      <c r="N20" s="40"/>
      <c r="O20" s="51"/>
      <c r="P20" s="51"/>
      <c r="Q20" s="53"/>
      <c r="R20" s="40"/>
      <c r="S20" s="40"/>
      <c r="T20" s="40"/>
      <c r="U20" s="54"/>
      <c r="V20" s="40"/>
      <c r="W20" s="63"/>
      <c r="X20" s="56"/>
      <c r="Y20" s="57"/>
      <c r="Z20" s="40"/>
      <c r="AA20" s="40"/>
      <c r="AB20" s="40"/>
      <c r="AC20" s="40"/>
      <c r="AD20" s="40"/>
      <c r="AE20" s="40"/>
      <c r="AF20" s="40"/>
      <c r="AG20" s="58"/>
      <c r="AH20" s="58"/>
      <c r="AI20" s="58"/>
      <c r="AJ20" s="40"/>
      <c r="AK20" s="40"/>
      <c r="AL20" s="40"/>
      <c r="AN20" s="43"/>
      <c r="AO20" s="43"/>
      <c r="AP20" s="43"/>
      <c r="AQ20" s="43"/>
      <c r="AR20" s="43"/>
      <c r="AS20" s="44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</row>
    <row r="21" spans="1:57" s="9" customFormat="1" ht="21" customHeight="1" x14ac:dyDescent="0.25">
      <c r="A21" s="45"/>
      <c r="B21" s="35"/>
      <c r="C21" s="46" t="s">
        <v>60</v>
      </c>
      <c r="D21" s="37"/>
      <c r="E21" s="48"/>
      <c r="F21" s="48"/>
      <c r="G21" s="37"/>
      <c r="H21" s="49"/>
      <c r="I21" s="50"/>
      <c r="J21" s="50"/>
      <c r="K21" s="37"/>
      <c r="L21" s="51"/>
      <c r="M21" s="52"/>
      <c r="N21" s="40"/>
      <c r="O21" s="51"/>
      <c r="P21" s="51"/>
      <c r="Q21" s="53"/>
      <c r="R21" s="40"/>
      <c r="S21" s="40"/>
      <c r="T21" s="40"/>
      <c r="U21" s="54"/>
      <c r="V21" s="40"/>
      <c r="W21" s="63"/>
      <c r="X21" s="56"/>
      <c r="Y21" s="57"/>
      <c r="Z21" s="40"/>
      <c r="AA21" s="40"/>
      <c r="AB21" s="40"/>
      <c r="AC21" s="40"/>
      <c r="AD21" s="40"/>
      <c r="AE21" s="40"/>
      <c r="AF21" s="40"/>
      <c r="AG21" s="58"/>
      <c r="AH21" s="58"/>
      <c r="AI21" s="58"/>
      <c r="AJ21" s="40"/>
      <c r="AK21" s="40"/>
      <c r="AL21" s="40"/>
      <c r="AN21" s="43"/>
      <c r="AO21" s="43"/>
      <c r="AP21" s="43"/>
      <c r="AQ21" s="43"/>
      <c r="AR21" s="43"/>
      <c r="AS21" s="44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</row>
    <row r="22" spans="1:57" s="9" customFormat="1" ht="21" customHeight="1" x14ac:dyDescent="0.25">
      <c r="A22" s="45">
        <v>10</v>
      </c>
      <c r="B22" s="35">
        <v>150</v>
      </c>
      <c r="C22" s="103" t="s">
        <v>61</v>
      </c>
      <c r="D22" s="59">
        <v>34003</v>
      </c>
      <c r="E22" s="48">
        <v>15</v>
      </c>
      <c r="F22" s="48">
        <v>6</v>
      </c>
      <c r="G22" s="37" t="s">
        <v>47</v>
      </c>
      <c r="H22" s="49" t="s">
        <v>62</v>
      </c>
      <c r="I22" s="50" t="s">
        <v>60</v>
      </c>
      <c r="J22" s="50" t="s">
        <v>63</v>
      </c>
      <c r="K22" s="37">
        <v>2</v>
      </c>
      <c r="L22" s="51">
        <v>11569</v>
      </c>
      <c r="M22" s="52"/>
      <c r="N22" s="40">
        <f t="shared" ref="N22:N27" si="50">SUM(L22+M22)</f>
        <v>11569</v>
      </c>
      <c r="O22" s="51">
        <v>400.2</v>
      </c>
      <c r="P22" s="51">
        <f t="shared" ref="P22:P27" si="51">+L22/30*20*0.25</f>
        <v>1928.1666666666665</v>
      </c>
      <c r="Q22" s="53">
        <f t="shared" ref="Q22:Q27" si="52">+N22/30*50</f>
        <v>19281.666666666668</v>
      </c>
      <c r="R22" s="40">
        <f t="shared" ref="R22:R27" si="53">L22/2</f>
        <v>5784.5</v>
      </c>
      <c r="S22" s="40">
        <f t="shared" ref="S22:S27" si="54">L22*17.5%</f>
        <v>2024.5749999999998</v>
      </c>
      <c r="T22" s="40">
        <f t="shared" ref="T22:T27" si="55">L22*0.03</f>
        <v>347.07</v>
      </c>
      <c r="U22" s="54">
        <f t="shared" ref="U22:U27" si="56">+BC22</f>
        <v>697.741312193</v>
      </c>
      <c r="V22" s="40">
        <f t="shared" ref="V22:V27" si="57">L22*2%</f>
        <v>231.38</v>
      </c>
      <c r="W22" s="55">
        <v>905</v>
      </c>
      <c r="X22" s="56">
        <v>567</v>
      </c>
      <c r="Y22" s="57"/>
      <c r="Z22" s="40"/>
      <c r="AA22" s="40"/>
      <c r="AB22" s="40"/>
      <c r="AC22" s="40"/>
      <c r="AD22" s="40"/>
      <c r="AE22" s="40"/>
      <c r="AF22" s="40"/>
      <c r="AG22" s="58"/>
      <c r="AH22" s="58"/>
      <c r="AI22" s="58"/>
      <c r="AJ22" s="40">
        <f t="shared" ref="AJ22:AJ27" si="58">L22/30*5+S22/30*5+T22/30*5+U22/30*5+V22/30*5</f>
        <v>2478.2943853655001</v>
      </c>
      <c r="AK22" s="40">
        <f t="shared" ref="AK22:AK27" si="59">N22+O22+S22+T22+U22+V22+W22+X22+AD22+AC22</f>
        <v>16741.966312192999</v>
      </c>
      <c r="AL22" s="40">
        <f t="shared" ref="AL22:AL27" si="60">(AK22*12)+P22+Q22+R22+AJ22+Y22+AG22</f>
        <v>230376.2234650148</v>
      </c>
      <c r="AN22" s="43">
        <f t="shared" ref="AN22:AN27" si="61">L22/30*5</f>
        <v>1928.1666666666665</v>
      </c>
      <c r="AO22" s="43">
        <f t="shared" ref="AO22:AO27" si="62">L22/30*5*0.175</f>
        <v>337.42916666666662</v>
      </c>
      <c r="AP22" s="43">
        <f t="shared" ref="AP22:AP27" si="63">L22/30*5*0.03</f>
        <v>57.844999999999992</v>
      </c>
      <c r="AQ22" s="43">
        <f t="shared" ref="AQ22:AQ27" si="64">U22/30*5</f>
        <v>116.29021869883333</v>
      </c>
      <c r="AR22" s="43">
        <f t="shared" ref="AR22:AR27" si="65">L22/30*5*0.02</f>
        <v>38.563333333333333</v>
      </c>
      <c r="AS22" s="44">
        <f t="shared" ref="AS22:AS27" si="66">+AN22+AO22+AP22+AQ22+AR22-AJ22</f>
        <v>0</v>
      </c>
      <c r="AT22" s="42"/>
      <c r="AU22" s="42"/>
      <c r="AV22" s="42">
        <f t="shared" ref="AV22:AV27" si="67">L22/30</f>
        <v>385.63333333333333</v>
      </c>
      <c r="AW22" s="42">
        <f t="shared" ref="AW22:AW27" si="68">AV22*1.1918</f>
        <v>459.59780666666666</v>
      </c>
      <c r="AX22" s="42">
        <f t="shared" ref="AX22:AX27" si="69">80.04*30*20.4%</f>
        <v>489.84480000000002</v>
      </c>
      <c r="AY22" s="42">
        <f t="shared" ref="AY22:AY27" si="70">80.04*3*30</f>
        <v>7203.6</v>
      </c>
      <c r="AZ22" s="42">
        <f t="shared" ref="AZ22:AZ27" si="71">AW22*30</f>
        <v>13787.9342</v>
      </c>
      <c r="BA22" s="42">
        <f t="shared" ref="BA22:BA27" si="72">(AZ22-AY22)*1.5%</f>
        <v>98.765012999999982</v>
      </c>
      <c r="BB22" s="42">
        <f t="shared" ref="BB22:BB27" si="73">AW22*30*0.7915%</f>
        <v>109.131499193</v>
      </c>
      <c r="BC22" s="42">
        <f t="shared" ref="BC22:BC27" si="74">AX22+BA22+BB22</f>
        <v>697.741312193</v>
      </c>
      <c r="BD22" s="42">
        <f t="shared" ref="BD22:BD27" si="75">+BC22-U22</f>
        <v>0</v>
      </c>
    </row>
    <row r="23" spans="1:57" s="9" customFormat="1" ht="21" customHeight="1" x14ac:dyDescent="0.25">
      <c r="A23" s="45">
        <v>11</v>
      </c>
      <c r="B23" s="35">
        <v>1202</v>
      </c>
      <c r="C23" s="103" t="s">
        <v>64</v>
      </c>
      <c r="D23" s="59">
        <v>34972</v>
      </c>
      <c r="E23" s="48">
        <v>8</v>
      </c>
      <c r="F23" s="48">
        <v>6</v>
      </c>
      <c r="G23" s="37" t="s">
        <v>47</v>
      </c>
      <c r="H23" s="49" t="s">
        <v>65</v>
      </c>
      <c r="I23" s="50" t="s">
        <v>60</v>
      </c>
      <c r="J23" s="50" t="s">
        <v>62</v>
      </c>
      <c r="K23" s="37">
        <v>2</v>
      </c>
      <c r="L23" s="53">
        <v>9370</v>
      </c>
      <c r="M23" s="52"/>
      <c r="N23" s="40">
        <f t="shared" si="50"/>
        <v>9370</v>
      </c>
      <c r="O23" s="51">
        <v>400.2</v>
      </c>
      <c r="P23" s="51">
        <f t="shared" si="51"/>
        <v>1561.6666666666665</v>
      </c>
      <c r="Q23" s="53">
        <f t="shared" si="52"/>
        <v>15616.666666666666</v>
      </c>
      <c r="R23" s="40">
        <f t="shared" si="53"/>
        <v>4685</v>
      </c>
      <c r="S23" s="40">
        <f t="shared" si="54"/>
        <v>1639.75</v>
      </c>
      <c r="T23" s="40">
        <f t="shared" si="55"/>
        <v>281.09999999999997</v>
      </c>
      <c r="U23" s="54">
        <f t="shared" si="56"/>
        <v>637.68640888999994</v>
      </c>
      <c r="V23" s="40">
        <f t="shared" si="57"/>
        <v>187.4</v>
      </c>
      <c r="W23" s="55">
        <v>706.5</v>
      </c>
      <c r="X23" s="56">
        <v>483.5</v>
      </c>
      <c r="Y23" s="57"/>
      <c r="Z23" s="40"/>
      <c r="AA23" s="40"/>
      <c r="AB23" s="40"/>
      <c r="AC23" s="40"/>
      <c r="AD23" s="40"/>
      <c r="AE23" s="40"/>
      <c r="AF23" s="40"/>
      <c r="AG23" s="58"/>
      <c r="AH23" s="58"/>
      <c r="AI23" s="58"/>
      <c r="AJ23" s="40">
        <f t="shared" si="58"/>
        <v>2019.3227348149996</v>
      </c>
      <c r="AK23" s="40">
        <f t="shared" si="59"/>
        <v>13706.136408890001</v>
      </c>
      <c r="AL23" s="40">
        <f t="shared" si="60"/>
        <v>188356.29297482833</v>
      </c>
      <c r="AN23" s="43">
        <f t="shared" si="61"/>
        <v>1561.6666666666665</v>
      </c>
      <c r="AO23" s="43">
        <f t="shared" si="62"/>
        <v>273.29166666666663</v>
      </c>
      <c r="AP23" s="43">
        <f t="shared" si="63"/>
        <v>46.849999999999994</v>
      </c>
      <c r="AQ23" s="43">
        <f t="shared" si="64"/>
        <v>106.28106814833332</v>
      </c>
      <c r="AR23" s="43">
        <f t="shared" si="65"/>
        <v>31.233333333333331</v>
      </c>
      <c r="AS23" s="44">
        <f t="shared" si="66"/>
        <v>0</v>
      </c>
      <c r="AT23" s="42"/>
      <c r="AU23" s="42"/>
      <c r="AV23" s="42">
        <f t="shared" si="67"/>
        <v>312.33333333333331</v>
      </c>
      <c r="AW23" s="42">
        <f t="shared" si="68"/>
        <v>372.23886666666664</v>
      </c>
      <c r="AX23" s="42">
        <f t="shared" si="69"/>
        <v>489.84480000000002</v>
      </c>
      <c r="AY23" s="42">
        <f t="shared" si="70"/>
        <v>7203.6</v>
      </c>
      <c r="AZ23" s="42">
        <f t="shared" si="71"/>
        <v>11167.165999999999</v>
      </c>
      <c r="BA23" s="42">
        <f t="shared" si="72"/>
        <v>59.453489999999981</v>
      </c>
      <c r="BB23" s="42">
        <f t="shared" si="73"/>
        <v>88.388118890000001</v>
      </c>
      <c r="BC23" s="42">
        <f t="shared" si="74"/>
        <v>637.68640888999994</v>
      </c>
      <c r="BD23" s="42">
        <f t="shared" si="75"/>
        <v>0</v>
      </c>
    </row>
    <row r="24" spans="1:57" s="9" customFormat="1" ht="21" customHeight="1" x14ac:dyDescent="0.25">
      <c r="A24" s="45">
        <v>12</v>
      </c>
      <c r="B24" s="35">
        <v>1318</v>
      </c>
      <c r="C24" s="103" t="s">
        <v>66</v>
      </c>
      <c r="D24" s="59">
        <v>35668</v>
      </c>
      <c r="E24" s="48">
        <v>8</v>
      </c>
      <c r="F24" s="48">
        <v>6</v>
      </c>
      <c r="G24" s="37" t="s">
        <v>67</v>
      </c>
      <c r="H24" s="49" t="s">
        <v>68</v>
      </c>
      <c r="I24" s="50" t="s">
        <v>60</v>
      </c>
      <c r="J24" s="50" t="s">
        <v>62</v>
      </c>
      <c r="K24" s="37">
        <v>2</v>
      </c>
      <c r="L24" s="51">
        <v>8892.5</v>
      </c>
      <c r="M24" s="52"/>
      <c r="N24" s="40">
        <f t="shared" si="50"/>
        <v>8892.5</v>
      </c>
      <c r="O24" s="51">
        <v>400.2</v>
      </c>
      <c r="P24" s="51">
        <f t="shared" si="51"/>
        <v>1482.0833333333335</v>
      </c>
      <c r="Q24" s="53">
        <f t="shared" si="52"/>
        <v>14820.833333333334</v>
      </c>
      <c r="R24" s="40">
        <f t="shared" si="53"/>
        <v>4446.25</v>
      </c>
      <c r="S24" s="40">
        <f t="shared" si="54"/>
        <v>1556.1875</v>
      </c>
      <c r="T24" s="40">
        <f t="shared" si="55"/>
        <v>266.77499999999998</v>
      </c>
      <c r="U24" s="54">
        <f t="shared" si="56"/>
        <v>624.64583757250011</v>
      </c>
      <c r="V24" s="40">
        <f t="shared" si="57"/>
        <v>177.85</v>
      </c>
      <c r="W24" s="55">
        <v>706.5</v>
      </c>
      <c r="X24" s="56">
        <v>483.5</v>
      </c>
      <c r="Y24" s="57"/>
      <c r="Z24" s="40"/>
      <c r="AA24" s="40"/>
      <c r="AB24" s="40"/>
      <c r="AC24" s="40"/>
      <c r="AD24" s="40"/>
      <c r="AE24" s="40"/>
      <c r="AF24" s="40"/>
      <c r="AG24" s="58"/>
      <c r="AH24" s="58"/>
      <c r="AI24" s="58"/>
      <c r="AJ24" s="40">
        <f t="shared" si="58"/>
        <v>1919.6597229287504</v>
      </c>
      <c r="AK24" s="40">
        <f t="shared" si="59"/>
        <v>13108.1583375725</v>
      </c>
      <c r="AL24" s="40">
        <f t="shared" si="60"/>
        <v>179966.72644046543</v>
      </c>
      <c r="AN24" s="43">
        <f t="shared" si="61"/>
        <v>1482.0833333333335</v>
      </c>
      <c r="AO24" s="43">
        <f t="shared" si="62"/>
        <v>259.36458333333337</v>
      </c>
      <c r="AP24" s="43">
        <f t="shared" si="63"/>
        <v>44.462500000000006</v>
      </c>
      <c r="AQ24" s="43">
        <f t="shared" si="64"/>
        <v>104.10763959541669</v>
      </c>
      <c r="AR24" s="43">
        <f t="shared" si="65"/>
        <v>29.641666666666669</v>
      </c>
      <c r="AS24" s="44">
        <f t="shared" si="66"/>
        <v>0</v>
      </c>
      <c r="AT24" s="42"/>
      <c r="AU24" s="42"/>
      <c r="AV24" s="42">
        <f t="shared" si="67"/>
        <v>296.41666666666669</v>
      </c>
      <c r="AW24" s="42">
        <f t="shared" si="68"/>
        <v>353.26938333333334</v>
      </c>
      <c r="AX24" s="42">
        <f t="shared" si="69"/>
        <v>489.84480000000002</v>
      </c>
      <c r="AY24" s="42">
        <f t="shared" si="70"/>
        <v>7203.6</v>
      </c>
      <c r="AZ24" s="42">
        <f t="shared" si="71"/>
        <v>10598.0815</v>
      </c>
      <c r="BA24" s="42">
        <f t="shared" si="72"/>
        <v>50.917222499999994</v>
      </c>
      <c r="BB24" s="42">
        <f t="shared" si="73"/>
        <v>83.883815072499999</v>
      </c>
      <c r="BC24" s="42">
        <f t="shared" si="74"/>
        <v>624.64583757250011</v>
      </c>
      <c r="BD24" s="42">
        <f t="shared" si="75"/>
        <v>0</v>
      </c>
    </row>
    <row r="25" spans="1:57" s="9" customFormat="1" ht="21" customHeight="1" x14ac:dyDescent="0.25">
      <c r="A25" s="45">
        <v>13</v>
      </c>
      <c r="B25" s="35">
        <v>1695</v>
      </c>
      <c r="C25" s="103" t="s">
        <v>69</v>
      </c>
      <c r="D25" s="59">
        <v>38448</v>
      </c>
      <c r="E25" s="48">
        <v>11</v>
      </c>
      <c r="F25" s="48">
        <v>6</v>
      </c>
      <c r="G25" s="37" t="s">
        <v>47</v>
      </c>
      <c r="H25" s="49" t="s">
        <v>70</v>
      </c>
      <c r="I25" s="50" t="s">
        <v>60</v>
      </c>
      <c r="J25" s="50" t="s">
        <v>62</v>
      </c>
      <c r="K25" s="37">
        <v>2</v>
      </c>
      <c r="L25" s="53">
        <v>10224</v>
      </c>
      <c r="M25" s="52"/>
      <c r="N25" s="40">
        <f t="shared" si="50"/>
        <v>10224</v>
      </c>
      <c r="O25" s="51">
        <v>240.12</v>
      </c>
      <c r="P25" s="51">
        <f t="shared" si="51"/>
        <v>1704</v>
      </c>
      <c r="Q25" s="53">
        <f t="shared" si="52"/>
        <v>17040</v>
      </c>
      <c r="R25" s="40">
        <f t="shared" si="53"/>
        <v>5112</v>
      </c>
      <c r="S25" s="40">
        <f t="shared" si="54"/>
        <v>1789.1999999999998</v>
      </c>
      <c r="T25" s="40">
        <f t="shared" si="55"/>
        <v>306.71999999999997</v>
      </c>
      <c r="U25" s="54">
        <f t="shared" si="56"/>
        <v>661.00923172800003</v>
      </c>
      <c r="V25" s="40">
        <f t="shared" si="57"/>
        <v>204.48000000000002</v>
      </c>
      <c r="W25" s="55">
        <v>819.75</v>
      </c>
      <c r="X25" s="56">
        <v>510</v>
      </c>
      <c r="Y25" s="57"/>
      <c r="Z25" s="40"/>
      <c r="AA25" s="40"/>
      <c r="AB25" s="40"/>
      <c r="AC25" s="40"/>
      <c r="AD25" s="40"/>
      <c r="AE25" s="40"/>
      <c r="AF25" s="40"/>
      <c r="AG25" s="58"/>
      <c r="AH25" s="58"/>
      <c r="AI25" s="58"/>
      <c r="AJ25" s="40">
        <f t="shared" si="58"/>
        <v>2197.5682052880002</v>
      </c>
      <c r="AK25" s="40">
        <f t="shared" si="59"/>
        <v>14755.279231727998</v>
      </c>
      <c r="AL25" s="40">
        <f t="shared" si="60"/>
        <v>203116.91898602399</v>
      </c>
      <c r="AN25" s="43">
        <f t="shared" si="61"/>
        <v>1704</v>
      </c>
      <c r="AO25" s="43">
        <f t="shared" si="62"/>
        <v>298.2</v>
      </c>
      <c r="AP25" s="43">
        <f t="shared" si="63"/>
        <v>51.12</v>
      </c>
      <c r="AQ25" s="43">
        <f t="shared" si="64"/>
        <v>110.168205288</v>
      </c>
      <c r="AR25" s="43">
        <f t="shared" si="65"/>
        <v>34.08</v>
      </c>
      <c r="AS25" s="44">
        <f t="shared" si="66"/>
        <v>0</v>
      </c>
      <c r="AT25" s="42"/>
      <c r="AU25" s="42"/>
      <c r="AV25" s="42">
        <f t="shared" si="67"/>
        <v>340.8</v>
      </c>
      <c r="AW25" s="42">
        <f t="shared" si="68"/>
        <v>406.16543999999999</v>
      </c>
      <c r="AX25" s="42">
        <f t="shared" si="69"/>
        <v>489.84480000000002</v>
      </c>
      <c r="AY25" s="42">
        <f t="shared" si="70"/>
        <v>7203.6</v>
      </c>
      <c r="AZ25" s="42">
        <f t="shared" si="71"/>
        <v>12184.9632</v>
      </c>
      <c r="BA25" s="42">
        <f t="shared" si="72"/>
        <v>74.72044799999999</v>
      </c>
      <c r="BB25" s="42">
        <f t="shared" si="73"/>
        <v>96.443983728000006</v>
      </c>
      <c r="BC25" s="42">
        <f t="shared" si="74"/>
        <v>661.00923172800003</v>
      </c>
      <c r="BD25" s="42">
        <f t="shared" si="75"/>
        <v>0</v>
      </c>
    </row>
    <row r="26" spans="1:57" s="9" customFormat="1" ht="21" customHeight="1" x14ac:dyDescent="0.25">
      <c r="A26" s="45">
        <v>14</v>
      </c>
      <c r="B26" s="35">
        <v>1849</v>
      </c>
      <c r="C26" s="103" t="s">
        <v>71</v>
      </c>
      <c r="D26" s="59">
        <v>39853</v>
      </c>
      <c r="E26" s="48">
        <v>4</v>
      </c>
      <c r="F26" s="48">
        <v>6</v>
      </c>
      <c r="G26" s="37" t="s">
        <v>47</v>
      </c>
      <c r="H26" s="49" t="s">
        <v>72</v>
      </c>
      <c r="I26" s="50" t="s">
        <v>60</v>
      </c>
      <c r="J26" s="50" t="s">
        <v>62</v>
      </c>
      <c r="K26" s="37">
        <v>2</v>
      </c>
      <c r="L26" s="51">
        <v>7678.5</v>
      </c>
      <c r="M26" s="52"/>
      <c r="N26" s="40">
        <f t="shared" si="50"/>
        <v>7678.5</v>
      </c>
      <c r="O26" s="51">
        <v>160.08000000000001</v>
      </c>
      <c r="P26" s="51">
        <f t="shared" si="51"/>
        <v>1279.75</v>
      </c>
      <c r="Q26" s="53">
        <f t="shared" si="52"/>
        <v>12797.5</v>
      </c>
      <c r="R26" s="40">
        <f t="shared" si="53"/>
        <v>3839.25</v>
      </c>
      <c r="S26" s="40">
        <f t="shared" si="54"/>
        <v>1343.7375</v>
      </c>
      <c r="T26" s="40">
        <f t="shared" si="55"/>
        <v>230.35499999999999</v>
      </c>
      <c r="U26" s="54">
        <f t="shared" si="56"/>
        <v>591.49137981449996</v>
      </c>
      <c r="V26" s="40">
        <f t="shared" si="57"/>
        <v>153.57</v>
      </c>
      <c r="W26" s="55">
        <v>600.5</v>
      </c>
      <c r="X26" s="56">
        <v>360.5</v>
      </c>
      <c r="Y26" s="57"/>
      <c r="Z26" s="40"/>
      <c r="AA26" s="40"/>
      <c r="AB26" s="40"/>
      <c r="AC26" s="40"/>
      <c r="AD26" s="40"/>
      <c r="AE26" s="40"/>
      <c r="AF26" s="40"/>
      <c r="AG26" s="58"/>
      <c r="AH26" s="58"/>
      <c r="AI26" s="58"/>
      <c r="AJ26" s="40">
        <f t="shared" si="58"/>
        <v>1666.2756466357498</v>
      </c>
      <c r="AK26" s="40">
        <f t="shared" si="59"/>
        <v>11118.733879814499</v>
      </c>
      <c r="AL26" s="40">
        <f t="shared" si="60"/>
        <v>153007.58220440973</v>
      </c>
      <c r="AN26" s="43">
        <f t="shared" si="61"/>
        <v>1279.75</v>
      </c>
      <c r="AO26" s="43">
        <f t="shared" si="62"/>
        <v>223.95624999999998</v>
      </c>
      <c r="AP26" s="43">
        <f t="shared" si="63"/>
        <v>38.392499999999998</v>
      </c>
      <c r="AQ26" s="43">
        <f t="shared" si="64"/>
        <v>98.581896635749985</v>
      </c>
      <c r="AR26" s="43">
        <f t="shared" si="65"/>
        <v>25.594999999999999</v>
      </c>
      <c r="AS26" s="44">
        <f t="shared" si="66"/>
        <v>0</v>
      </c>
      <c r="AT26" s="42"/>
      <c r="AU26" s="42"/>
      <c r="AV26" s="42">
        <f t="shared" si="67"/>
        <v>255.95</v>
      </c>
      <c r="AW26" s="42">
        <f t="shared" si="68"/>
        <v>305.04120999999998</v>
      </c>
      <c r="AX26" s="42">
        <f t="shared" si="69"/>
        <v>489.84480000000002</v>
      </c>
      <c r="AY26" s="42">
        <f t="shared" si="70"/>
        <v>7203.6</v>
      </c>
      <c r="AZ26" s="42">
        <f t="shared" si="71"/>
        <v>9151.2362999999987</v>
      </c>
      <c r="BA26" s="42">
        <f t="shared" si="72"/>
        <v>29.214544499999974</v>
      </c>
      <c r="BB26" s="42">
        <f t="shared" si="73"/>
        <v>72.432035314499984</v>
      </c>
      <c r="BC26" s="42">
        <f t="shared" si="74"/>
        <v>591.49137981449996</v>
      </c>
      <c r="BD26" s="42">
        <f t="shared" si="75"/>
        <v>0</v>
      </c>
    </row>
    <row r="27" spans="1:57" s="9" customFormat="1" ht="21" customHeight="1" x14ac:dyDescent="0.25">
      <c r="A27" s="45">
        <v>15</v>
      </c>
      <c r="B27" s="35">
        <v>2111</v>
      </c>
      <c r="C27" s="103" t="s">
        <v>73</v>
      </c>
      <c r="D27" s="59">
        <v>42583</v>
      </c>
      <c r="E27" s="48">
        <v>11</v>
      </c>
      <c r="F27" s="48">
        <v>6</v>
      </c>
      <c r="G27" s="37" t="s">
        <v>47</v>
      </c>
      <c r="H27" s="49" t="s">
        <v>70</v>
      </c>
      <c r="I27" s="50" t="s">
        <v>60</v>
      </c>
      <c r="J27" s="50" t="s">
        <v>62</v>
      </c>
      <c r="K27" s="37">
        <v>2</v>
      </c>
      <c r="L27" s="53">
        <v>10224</v>
      </c>
      <c r="M27" s="52"/>
      <c r="N27" s="40">
        <f t="shared" si="50"/>
        <v>10224</v>
      </c>
      <c r="O27" s="51"/>
      <c r="P27" s="51">
        <f t="shared" si="51"/>
        <v>1704</v>
      </c>
      <c r="Q27" s="53">
        <f t="shared" si="52"/>
        <v>17040</v>
      </c>
      <c r="R27" s="40">
        <f t="shared" si="53"/>
        <v>5112</v>
      </c>
      <c r="S27" s="40">
        <f t="shared" si="54"/>
        <v>1789.1999999999998</v>
      </c>
      <c r="T27" s="40">
        <f t="shared" si="55"/>
        <v>306.71999999999997</v>
      </c>
      <c r="U27" s="54">
        <f t="shared" si="56"/>
        <v>661.00923172800003</v>
      </c>
      <c r="V27" s="40">
        <f t="shared" si="57"/>
        <v>204.48000000000002</v>
      </c>
      <c r="W27" s="55">
        <v>819.75</v>
      </c>
      <c r="X27" s="56">
        <v>510</v>
      </c>
      <c r="Y27" s="57"/>
      <c r="Z27" s="40"/>
      <c r="AA27" s="40"/>
      <c r="AB27" s="40"/>
      <c r="AC27" s="40"/>
      <c r="AD27" s="40"/>
      <c r="AE27" s="40"/>
      <c r="AF27" s="40"/>
      <c r="AG27" s="58"/>
      <c r="AH27" s="58"/>
      <c r="AI27" s="58"/>
      <c r="AJ27" s="40">
        <f t="shared" si="58"/>
        <v>2197.5682052880002</v>
      </c>
      <c r="AK27" s="40">
        <f t="shared" si="59"/>
        <v>14515.159231727999</v>
      </c>
      <c r="AL27" s="40">
        <f t="shared" si="60"/>
        <v>200235.47898602398</v>
      </c>
      <c r="AN27" s="43">
        <f t="shared" si="61"/>
        <v>1704</v>
      </c>
      <c r="AO27" s="43">
        <f t="shared" si="62"/>
        <v>298.2</v>
      </c>
      <c r="AP27" s="43">
        <f t="shared" si="63"/>
        <v>51.12</v>
      </c>
      <c r="AQ27" s="43">
        <f t="shared" si="64"/>
        <v>110.168205288</v>
      </c>
      <c r="AR27" s="43">
        <f t="shared" si="65"/>
        <v>34.08</v>
      </c>
      <c r="AS27" s="44">
        <f t="shared" si="66"/>
        <v>0</v>
      </c>
      <c r="AT27" s="42"/>
      <c r="AU27" s="42"/>
      <c r="AV27" s="42">
        <f t="shared" si="67"/>
        <v>340.8</v>
      </c>
      <c r="AW27" s="42">
        <f t="shared" si="68"/>
        <v>406.16543999999999</v>
      </c>
      <c r="AX27" s="42">
        <f t="shared" si="69"/>
        <v>489.84480000000002</v>
      </c>
      <c r="AY27" s="42">
        <f t="shared" si="70"/>
        <v>7203.6</v>
      </c>
      <c r="AZ27" s="42">
        <f t="shared" si="71"/>
        <v>12184.9632</v>
      </c>
      <c r="BA27" s="42">
        <f t="shared" si="72"/>
        <v>74.72044799999999</v>
      </c>
      <c r="BB27" s="42">
        <f t="shared" si="73"/>
        <v>96.443983728000006</v>
      </c>
      <c r="BC27" s="42">
        <f t="shared" si="74"/>
        <v>661.00923172800003</v>
      </c>
      <c r="BD27" s="42">
        <f t="shared" si="75"/>
        <v>0</v>
      </c>
    </row>
    <row r="28" spans="1:57" s="9" customFormat="1" ht="21" customHeight="1" x14ac:dyDescent="0.25">
      <c r="A28" s="45"/>
      <c r="B28" s="35"/>
      <c r="C28" s="46"/>
      <c r="D28" s="37"/>
      <c r="E28" s="48"/>
      <c r="F28" s="48"/>
      <c r="G28" s="37"/>
      <c r="H28" s="62"/>
      <c r="I28" s="37"/>
      <c r="J28" s="37"/>
      <c r="K28" s="37"/>
      <c r="L28" s="51"/>
      <c r="M28" s="52"/>
      <c r="N28" s="40"/>
      <c r="O28" s="51"/>
      <c r="P28" s="51"/>
      <c r="Q28" s="53"/>
      <c r="R28" s="40"/>
      <c r="S28" s="40"/>
      <c r="T28" s="40"/>
      <c r="U28" s="54"/>
      <c r="V28" s="40"/>
      <c r="W28" s="63"/>
      <c r="X28" s="56"/>
      <c r="Y28" s="57"/>
      <c r="Z28" s="40"/>
      <c r="AA28" s="40"/>
      <c r="AB28" s="40"/>
      <c r="AC28" s="40"/>
      <c r="AD28" s="40"/>
      <c r="AE28" s="40"/>
      <c r="AF28" s="40"/>
      <c r="AG28" s="58"/>
      <c r="AH28" s="58"/>
      <c r="AI28" s="58"/>
      <c r="AJ28" s="40"/>
      <c r="AK28" s="40"/>
      <c r="AL28" s="40"/>
      <c r="AN28" s="43"/>
      <c r="AO28" s="43"/>
      <c r="AP28" s="43"/>
      <c r="AQ28" s="43"/>
      <c r="AR28" s="43"/>
      <c r="AS28" s="44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</row>
    <row r="29" spans="1:57" s="9" customFormat="1" ht="21" customHeight="1" x14ac:dyDescent="0.25">
      <c r="A29" s="45"/>
      <c r="B29" s="35"/>
      <c r="C29" s="46" t="s">
        <v>74</v>
      </c>
      <c r="D29" s="37"/>
      <c r="E29" s="48"/>
      <c r="F29" s="48"/>
      <c r="G29" s="37"/>
      <c r="H29" s="49"/>
      <c r="I29" s="50"/>
      <c r="J29" s="50"/>
      <c r="K29" s="37"/>
      <c r="L29" s="51"/>
      <c r="M29" s="52"/>
      <c r="N29" s="40"/>
      <c r="O29" s="51"/>
      <c r="P29" s="51"/>
      <c r="Q29" s="53"/>
      <c r="R29" s="40"/>
      <c r="S29" s="40"/>
      <c r="T29" s="40"/>
      <c r="U29" s="54"/>
      <c r="V29" s="40"/>
      <c r="W29" s="63"/>
      <c r="X29" s="56"/>
      <c r="Y29" s="57"/>
      <c r="Z29" s="40"/>
      <c r="AA29" s="40"/>
      <c r="AB29" s="40"/>
      <c r="AC29" s="40"/>
      <c r="AD29" s="40"/>
      <c r="AE29" s="40"/>
      <c r="AF29" s="40"/>
      <c r="AG29" s="58"/>
      <c r="AH29" s="58"/>
      <c r="AI29" s="58"/>
      <c r="AJ29" s="40"/>
      <c r="AK29" s="40"/>
      <c r="AL29" s="40"/>
      <c r="AN29" s="43"/>
      <c r="AO29" s="43"/>
      <c r="AP29" s="43"/>
      <c r="AQ29" s="43"/>
      <c r="AR29" s="43"/>
      <c r="AS29" s="44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</row>
    <row r="30" spans="1:57" s="9" customFormat="1" ht="21" customHeight="1" x14ac:dyDescent="0.25">
      <c r="A30" s="45">
        <v>16</v>
      </c>
      <c r="B30" s="35">
        <v>187</v>
      </c>
      <c r="C30" s="103" t="s">
        <v>75</v>
      </c>
      <c r="D30" s="59">
        <v>34358</v>
      </c>
      <c r="E30" s="48">
        <v>15</v>
      </c>
      <c r="F30" s="48">
        <v>4</v>
      </c>
      <c r="G30" s="37" t="s">
        <v>47</v>
      </c>
      <c r="H30" s="49" t="s">
        <v>76</v>
      </c>
      <c r="I30" s="50" t="s">
        <v>74</v>
      </c>
      <c r="J30" s="50" t="s">
        <v>77</v>
      </c>
      <c r="K30" s="37">
        <v>2</v>
      </c>
      <c r="L30" s="64">
        <v>8606.4</v>
      </c>
      <c r="M30" s="52"/>
      <c r="N30" s="40">
        <f t="shared" ref="N30:N49" si="76">SUM(L30+M30)</f>
        <v>8606.4</v>
      </c>
      <c r="O30" s="51">
        <v>400.2</v>
      </c>
      <c r="P30" s="51">
        <f t="shared" ref="P30:P49" si="77">+L30/30*20*0.25</f>
        <v>1434.4</v>
      </c>
      <c r="Q30" s="53">
        <f t="shared" ref="Q30:Q49" si="78">+N30/30*50</f>
        <v>14344</v>
      </c>
      <c r="R30" s="40">
        <f t="shared" ref="R30:R49" si="79">L30/2</f>
        <v>4303.2</v>
      </c>
      <c r="S30" s="40">
        <f t="shared" ref="S30:S49" si="80">L30*17.5%</f>
        <v>1506.12</v>
      </c>
      <c r="T30" s="40">
        <f t="shared" ref="T30:T49" si="81">L30*0.03</f>
        <v>258.19200000000001</v>
      </c>
      <c r="U30" s="54">
        <f t="shared" ref="U30:U48" si="82">+BC30</f>
        <v>616.83241882079994</v>
      </c>
      <c r="V30" s="40">
        <f t="shared" ref="V30:V49" si="83">L30*2%</f>
        <v>172.12799999999999</v>
      </c>
      <c r="W30" s="55">
        <v>603.33000000000004</v>
      </c>
      <c r="X30" s="56">
        <v>378</v>
      </c>
      <c r="Y30" s="57"/>
      <c r="Z30" s="40"/>
      <c r="AA30" s="40"/>
      <c r="AB30" s="40"/>
      <c r="AC30" s="40"/>
      <c r="AD30" s="40"/>
      <c r="AE30" s="40"/>
      <c r="AF30" s="40"/>
      <c r="AG30" s="58"/>
      <c r="AH30" s="58"/>
      <c r="AI30" s="58"/>
      <c r="AJ30" s="40">
        <f t="shared" ref="AJ30:AJ49" si="84">L30/30*5+S30/30*5+T30/30*5+U30/30*5+V30/30*5</f>
        <v>1859.9454031368</v>
      </c>
      <c r="AK30" s="40">
        <f t="shared" ref="AK30:AK49" si="85">N30+O30+S30+T30+U30+V30+W30+X30+AD30+AC30</f>
        <v>12541.202418820802</v>
      </c>
      <c r="AL30" s="40">
        <f t="shared" ref="AL30:AL49" si="86">(AK30*12)+P30+Q30+R30+AJ30+Y30+AG30</f>
        <v>172435.97442898643</v>
      </c>
      <c r="AN30" s="43">
        <f t="shared" ref="AN30:AN49" si="87">L30/30*5</f>
        <v>1434.4</v>
      </c>
      <c r="AO30" s="43">
        <f t="shared" ref="AO30:AO49" si="88">L30/30*5*0.175</f>
        <v>251.02</v>
      </c>
      <c r="AP30" s="43">
        <f t="shared" ref="AP30:AP49" si="89">L30/30*5*0.03</f>
        <v>43.032000000000004</v>
      </c>
      <c r="AQ30" s="43">
        <f t="shared" ref="AQ30:AQ49" si="90">U30/30*5</f>
        <v>102.8054031368</v>
      </c>
      <c r="AR30" s="43">
        <f t="shared" ref="AR30:AR49" si="91">L30/30*5*0.02</f>
        <v>28.688000000000002</v>
      </c>
      <c r="AS30" s="44">
        <f t="shared" ref="AS30:AS49" si="92">+AN30+AO30+AP30+AQ30+AR30-AJ30</f>
        <v>0</v>
      </c>
      <c r="AT30" s="42"/>
      <c r="AU30" s="42"/>
      <c r="AV30" s="42">
        <f t="shared" ref="AV30:AV49" si="93">L30/30</f>
        <v>286.88</v>
      </c>
      <c r="AW30" s="42">
        <f t="shared" ref="AW30:AW49" si="94">AV30*1.1918</f>
        <v>341.90358399999997</v>
      </c>
      <c r="AX30" s="42">
        <f t="shared" ref="AX30:AX52" si="95">80.04*30*20.4%</f>
        <v>489.84480000000002</v>
      </c>
      <c r="AY30" s="42">
        <f t="shared" ref="AY30:AY52" si="96">80.04*3*30</f>
        <v>7203.6</v>
      </c>
      <c r="AZ30" s="42">
        <f t="shared" ref="AZ30:AZ49" si="97">AW30*30</f>
        <v>10257.10752</v>
      </c>
      <c r="BA30" s="42">
        <f t="shared" ref="BA30:BA49" si="98">(AZ30-AY30)*1.5%</f>
        <v>45.802612799999984</v>
      </c>
      <c r="BB30" s="42">
        <f t="shared" ref="BB30:BB49" si="99">AW30*30*0.7915%</f>
        <v>81.185006020800003</v>
      </c>
      <c r="BC30" s="42">
        <f t="shared" ref="BC30:BC49" si="100">AX30+BA30+BB30</f>
        <v>616.83241882079994</v>
      </c>
      <c r="BD30" s="42">
        <f t="shared" ref="BD30:BD49" si="101">+BC30-U30</f>
        <v>0</v>
      </c>
    </row>
    <row r="31" spans="1:57" s="9" customFormat="1" ht="21" customHeight="1" x14ac:dyDescent="0.25">
      <c r="A31" s="45">
        <v>17</v>
      </c>
      <c r="B31" s="35">
        <v>200</v>
      </c>
      <c r="C31" s="103" t="s">
        <v>78</v>
      </c>
      <c r="D31" s="59">
        <v>31321</v>
      </c>
      <c r="E31" s="48">
        <v>7</v>
      </c>
      <c r="F31" s="48">
        <v>8</v>
      </c>
      <c r="G31" s="37" t="s">
        <v>47</v>
      </c>
      <c r="H31" s="49" t="s">
        <v>79</v>
      </c>
      <c r="I31" s="50" t="s">
        <v>74</v>
      </c>
      <c r="J31" s="50" t="s">
        <v>77</v>
      </c>
      <c r="K31" s="37">
        <v>2</v>
      </c>
      <c r="L31" s="52">
        <v>11406</v>
      </c>
      <c r="M31" s="52"/>
      <c r="N31" s="40">
        <f t="shared" si="76"/>
        <v>11406</v>
      </c>
      <c r="O31" s="51">
        <v>480.24</v>
      </c>
      <c r="P31" s="51">
        <f t="shared" si="77"/>
        <v>1901</v>
      </c>
      <c r="Q31" s="53">
        <f t="shared" si="78"/>
        <v>19010</v>
      </c>
      <c r="R31" s="40">
        <f t="shared" si="79"/>
        <v>5703</v>
      </c>
      <c r="S31" s="40">
        <f t="shared" si="80"/>
        <v>1996.05</v>
      </c>
      <c r="T31" s="40">
        <f t="shared" si="81"/>
        <v>342.18</v>
      </c>
      <c r="U31" s="54">
        <f t="shared" si="82"/>
        <v>693.28976638200004</v>
      </c>
      <c r="V31" s="40">
        <f t="shared" si="83"/>
        <v>228.12</v>
      </c>
      <c r="W31" s="55">
        <v>926</v>
      </c>
      <c r="X31" s="56">
        <v>630</v>
      </c>
      <c r="Y31" s="57"/>
      <c r="Z31" s="40"/>
      <c r="AA31" s="40"/>
      <c r="AB31" s="40"/>
      <c r="AC31" s="40"/>
      <c r="AD31" s="40"/>
      <c r="AE31" s="40"/>
      <c r="AF31" s="40"/>
      <c r="AG31" s="58"/>
      <c r="AH31" s="58"/>
      <c r="AI31" s="58"/>
      <c r="AJ31" s="40">
        <f t="shared" si="84"/>
        <v>2444.2732943970004</v>
      </c>
      <c r="AK31" s="40">
        <f t="shared" si="85"/>
        <v>16701.879766382001</v>
      </c>
      <c r="AL31" s="40">
        <f t="shared" si="86"/>
        <v>229480.830490981</v>
      </c>
      <c r="AN31" s="43">
        <f t="shared" si="87"/>
        <v>1901</v>
      </c>
      <c r="AO31" s="43">
        <f t="shared" si="88"/>
        <v>332.67499999999995</v>
      </c>
      <c r="AP31" s="43">
        <f t="shared" si="89"/>
        <v>57.03</v>
      </c>
      <c r="AQ31" s="43">
        <f t="shared" si="90"/>
        <v>115.54829439700001</v>
      </c>
      <c r="AR31" s="43">
        <f t="shared" si="91"/>
        <v>38.020000000000003</v>
      </c>
      <c r="AS31" s="44">
        <f t="shared" si="92"/>
        <v>0</v>
      </c>
      <c r="AT31" s="42"/>
      <c r="AU31" s="42"/>
      <c r="AV31" s="42">
        <f t="shared" si="93"/>
        <v>380.2</v>
      </c>
      <c r="AW31" s="42">
        <f t="shared" si="94"/>
        <v>453.12235999999996</v>
      </c>
      <c r="AX31" s="42">
        <f t="shared" si="95"/>
        <v>489.84480000000002</v>
      </c>
      <c r="AY31" s="42">
        <f t="shared" si="96"/>
        <v>7203.6</v>
      </c>
      <c r="AZ31" s="42">
        <f t="shared" si="97"/>
        <v>13593.670799999998</v>
      </c>
      <c r="BA31" s="42">
        <f t="shared" si="98"/>
        <v>95.851061999999956</v>
      </c>
      <c r="BB31" s="42">
        <f t="shared" si="99"/>
        <v>107.59390438199999</v>
      </c>
      <c r="BC31" s="42">
        <f t="shared" si="100"/>
        <v>693.28976638200004</v>
      </c>
      <c r="BD31" s="42">
        <f t="shared" si="101"/>
        <v>0</v>
      </c>
    </row>
    <row r="32" spans="1:57" s="9" customFormat="1" ht="21" customHeight="1" x14ac:dyDescent="0.25">
      <c r="A32" s="45">
        <v>38</v>
      </c>
      <c r="B32" s="35">
        <v>210</v>
      </c>
      <c r="C32" s="168" t="s">
        <v>80</v>
      </c>
      <c r="D32" s="59">
        <v>31448</v>
      </c>
      <c r="E32" s="48">
        <v>5</v>
      </c>
      <c r="F32" s="48">
        <v>8</v>
      </c>
      <c r="G32" s="37" t="s">
        <v>67</v>
      </c>
      <c r="H32" s="49" t="s">
        <v>86</v>
      </c>
      <c r="I32" s="50" t="s">
        <v>74</v>
      </c>
      <c r="J32" s="50" t="s">
        <v>77</v>
      </c>
      <c r="K32" s="37">
        <v>2</v>
      </c>
      <c r="L32" s="52">
        <v>10397</v>
      </c>
      <c r="M32" s="52"/>
      <c r="N32" s="40">
        <f>SUM(L32+M32)</f>
        <v>10397</v>
      </c>
      <c r="O32" s="51">
        <v>480.24</v>
      </c>
      <c r="P32" s="51">
        <f>+L32/30*20*0.25</f>
        <v>1732.8333333333333</v>
      </c>
      <c r="Q32" s="53">
        <f>+N32/30*50</f>
        <v>17328.333333333332</v>
      </c>
      <c r="R32" s="40">
        <f>L32/2</f>
        <v>5198.5</v>
      </c>
      <c r="S32" s="40">
        <f>L32*17.5%</f>
        <v>1819.4749999999999</v>
      </c>
      <c r="T32" s="40">
        <f>L32*0.03</f>
        <v>311.90999999999997</v>
      </c>
      <c r="U32" s="54">
        <f>+BC32</f>
        <v>665.73387850899996</v>
      </c>
      <c r="V32" s="40">
        <f>L32*2%</f>
        <v>207.94</v>
      </c>
      <c r="W32" s="66">
        <v>815</v>
      </c>
      <c r="X32" s="56">
        <v>496</v>
      </c>
      <c r="Y32" s="57"/>
      <c r="Z32" s="40"/>
      <c r="AA32" s="40"/>
      <c r="AB32" s="40"/>
      <c r="AC32" s="40"/>
      <c r="AD32" s="40"/>
      <c r="AE32" s="40"/>
      <c r="AF32" s="40"/>
      <c r="AG32" s="58"/>
      <c r="AH32" s="58"/>
      <c r="AI32" s="58"/>
      <c r="AJ32" s="40">
        <f>L32/30*5+S32/30*5+T32/30*5+U32/30*5+V32/30*5</f>
        <v>2233.6764797514998</v>
      </c>
      <c r="AK32" s="40">
        <f>N32+O32+S32+T32+U32+V32+W32+X32+AD32+AC32</f>
        <v>15193.298878509</v>
      </c>
      <c r="AL32" s="40">
        <f>(AK32*12)+P32+Q32+R32+AJ32+Y32+AG32</f>
        <v>208812.9296885262</v>
      </c>
      <c r="AN32" s="43">
        <f>L32/30*5</f>
        <v>1732.8333333333333</v>
      </c>
      <c r="AO32" s="43">
        <f>L32/30*5*0.175</f>
        <v>303.24583333333328</v>
      </c>
      <c r="AP32" s="43">
        <f>L32/30*5*0.03</f>
        <v>51.984999999999992</v>
      </c>
      <c r="AQ32" s="43">
        <f>U32/30*5</f>
        <v>110.95564641816667</v>
      </c>
      <c r="AR32" s="43">
        <f>L32/30*5*0.02</f>
        <v>34.656666666666666</v>
      </c>
      <c r="AS32" s="44">
        <f>+AN32+AO32+AP32+AQ32+AR32-AJ32</f>
        <v>0</v>
      </c>
      <c r="AT32" s="42"/>
      <c r="AU32" s="42"/>
      <c r="AV32" s="42">
        <f>L32/30</f>
        <v>346.56666666666666</v>
      </c>
      <c r="AW32" s="42">
        <f>AV32*1.1918</f>
        <v>413.0381533333333</v>
      </c>
      <c r="AX32" s="42">
        <f t="shared" si="95"/>
        <v>489.84480000000002</v>
      </c>
      <c r="AY32" s="42">
        <f t="shared" si="96"/>
        <v>7203.6</v>
      </c>
      <c r="AZ32" s="42">
        <f>AW32*30</f>
        <v>12391.1446</v>
      </c>
      <c r="BA32" s="42">
        <f>(AZ32-AY32)*1.5%</f>
        <v>77.813168999999988</v>
      </c>
      <c r="BB32" s="42">
        <f>AW32*30*0.7915%</f>
        <v>98.075909508999999</v>
      </c>
      <c r="BC32" s="42">
        <f>AX32+BA32+BB32</f>
        <v>665.73387850899996</v>
      </c>
      <c r="BD32" s="42">
        <f>+BC32-U32</f>
        <v>0</v>
      </c>
    </row>
    <row r="33" spans="1:56" s="9" customFormat="1" ht="21" customHeight="1" x14ac:dyDescent="0.25">
      <c r="A33" s="45">
        <v>19</v>
      </c>
      <c r="B33" s="35">
        <v>230</v>
      </c>
      <c r="C33" s="103" t="s">
        <v>82</v>
      </c>
      <c r="D33" s="59">
        <v>36312</v>
      </c>
      <c r="E33" s="65">
        <v>19</v>
      </c>
      <c r="F33" s="65">
        <v>4</v>
      </c>
      <c r="G33" s="37" t="s">
        <v>47</v>
      </c>
      <c r="H33" s="49" t="s">
        <v>77</v>
      </c>
      <c r="I33" s="50" t="s">
        <v>74</v>
      </c>
      <c r="J33" s="50" t="s">
        <v>49</v>
      </c>
      <c r="K33" s="37">
        <v>2</v>
      </c>
      <c r="L33" s="53">
        <v>12266.5</v>
      </c>
      <c r="M33" s="52"/>
      <c r="N33" s="40">
        <f t="shared" si="76"/>
        <v>12266.5</v>
      </c>
      <c r="O33" s="51">
        <v>320.16000000000003</v>
      </c>
      <c r="P33" s="51">
        <f t="shared" si="77"/>
        <v>2044.4166666666665</v>
      </c>
      <c r="Q33" s="53">
        <f t="shared" si="78"/>
        <v>20444.166666666668</v>
      </c>
      <c r="R33" s="40">
        <f t="shared" si="79"/>
        <v>6133.25</v>
      </c>
      <c r="S33" s="40">
        <f t="shared" si="80"/>
        <v>2146.6374999999998</v>
      </c>
      <c r="T33" s="40">
        <f t="shared" si="81"/>
        <v>367.995</v>
      </c>
      <c r="U33" s="54">
        <f t="shared" si="82"/>
        <v>716.79010485049992</v>
      </c>
      <c r="V33" s="40">
        <f t="shared" si="83"/>
        <v>245.33</v>
      </c>
      <c r="W33" s="55">
        <v>774.5</v>
      </c>
      <c r="X33" s="56">
        <v>508</v>
      </c>
      <c r="Y33" s="57"/>
      <c r="Z33" s="40"/>
      <c r="AA33" s="40"/>
      <c r="AB33" s="40"/>
      <c r="AC33" s="40"/>
      <c r="AD33" s="40"/>
      <c r="AE33" s="40"/>
      <c r="AF33" s="40"/>
      <c r="AG33" s="58"/>
      <c r="AH33" s="58"/>
      <c r="AI33" s="58"/>
      <c r="AJ33" s="40">
        <f t="shared" si="84"/>
        <v>2623.8754341417498</v>
      </c>
      <c r="AK33" s="40">
        <f t="shared" si="85"/>
        <v>17345.912604850499</v>
      </c>
      <c r="AL33" s="40">
        <f t="shared" si="86"/>
        <v>239396.66002568105</v>
      </c>
      <c r="AN33" s="43">
        <f t="shared" si="87"/>
        <v>2044.4166666666665</v>
      </c>
      <c r="AO33" s="43">
        <f t="shared" si="88"/>
        <v>357.77291666666662</v>
      </c>
      <c r="AP33" s="43">
        <f t="shared" si="89"/>
        <v>61.332499999999996</v>
      </c>
      <c r="AQ33" s="43">
        <f t="shared" si="90"/>
        <v>119.46501747508333</v>
      </c>
      <c r="AR33" s="43">
        <f t="shared" si="91"/>
        <v>40.888333333333328</v>
      </c>
      <c r="AS33" s="44">
        <f t="shared" si="92"/>
        <v>0</v>
      </c>
      <c r="AT33" s="42"/>
      <c r="AU33" s="42"/>
      <c r="AV33" s="42">
        <f t="shared" si="93"/>
        <v>408.88333333333333</v>
      </c>
      <c r="AW33" s="42">
        <f t="shared" si="94"/>
        <v>487.30715666666663</v>
      </c>
      <c r="AX33" s="42">
        <f t="shared" si="95"/>
        <v>489.84480000000002</v>
      </c>
      <c r="AY33" s="42">
        <f t="shared" si="96"/>
        <v>7203.6</v>
      </c>
      <c r="AZ33" s="42">
        <f t="shared" si="97"/>
        <v>14619.214699999999</v>
      </c>
      <c r="BA33" s="42">
        <f t="shared" si="98"/>
        <v>111.23422049999996</v>
      </c>
      <c r="BB33" s="42">
        <f t="shared" si="99"/>
        <v>115.71108435049999</v>
      </c>
      <c r="BC33" s="42">
        <f t="shared" si="100"/>
        <v>716.79010485049992</v>
      </c>
      <c r="BD33" s="42">
        <f t="shared" si="101"/>
        <v>0</v>
      </c>
    </row>
    <row r="34" spans="1:56" s="9" customFormat="1" ht="21" customHeight="1" x14ac:dyDescent="0.25">
      <c r="A34" s="45">
        <v>20</v>
      </c>
      <c r="B34" s="35">
        <v>240</v>
      </c>
      <c r="C34" s="103" t="s">
        <v>83</v>
      </c>
      <c r="D34" s="59">
        <v>34024</v>
      </c>
      <c r="E34" s="48">
        <v>6</v>
      </c>
      <c r="F34" s="48">
        <v>7</v>
      </c>
      <c r="G34" s="37" t="s">
        <v>67</v>
      </c>
      <c r="H34" s="49" t="s">
        <v>84</v>
      </c>
      <c r="I34" s="50" t="s">
        <v>74</v>
      </c>
      <c r="J34" s="50" t="s">
        <v>77</v>
      </c>
      <c r="K34" s="37">
        <v>2</v>
      </c>
      <c r="L34" s="52">
        <v>9544.3799999999992</v>
      </c>
      <c r="M34" s="52"/>
      <c r="N34" s="40">
        <f t="shared" si="76"/>
        <v>9544.3799999999992</v>
      </c>
      <c r="O34" s="51">
        <v>400.2</v>
      </c>
      <c r="P34" s="51">
        <f t="shared" si="77"/>
        <v>1590.7299999999998</v>
      </c>
      <c r="Q34" s="53">
        <f t="shared" si="78"/>
        <v>15907.299999999997</v>
      </c>
      <c r="R34" s="40">
        <f t="shared" si="79"/>
        <v>4772.1899999999996</v>
      </c>
      <c r="S34" s="40">
        <f t="shared" si="80"/>
        <v>1670.2664999999997</v>
      </c>
      <c r="T34" s="40">
        <f t="shared" si="81"/>
        <v>286.33139999999997</v>
      </c>
      <c r="U34" s="54">
        <f t="shared" si="82"/>
        <v>642.44874360486006</v>
      </c>
      <c r="V34" s="40">
        <f t="shared" si="83"/>
        <v>190.88759999999999</v>
      </c>
      <c r="W34" s="55">
        <v>800.63</v>
      </c>
      <c r="X34" s="56">
        <v>539</v>
      </c>
      <c r="Y34" s="57"/>
      <c r="Z34" s="40"/>
      <c r="AA34" s="40"/>
      <c r="AB34" s="40"/>
      <c r="AC34" s="40"/>
      <c r="AD34" s="40"/>
      <c r="AE34" s="40"/>
      <c r="AF34" s="40"/>
      <c r="AG34" s="58"/>
      <c r="AH34" s="58"/>
      <c r="AI34" s="58"/>
      <c r="AJ34" s="40">
        <f t="shared" si="84"/>
        <v>2055.7190406008099</v>
      </c>
      <c r="AK34" s="40">
        <f t="shared" si="85"/>
        <v>14074.144243604858</v>
      </c>
      <c r="AL34" s="40">
        <f t="shared" si="86"/>
        <v>193215.66996385911</v>
      </c>
      <c r="AN34" s="43">
        <f t="shared" si="87"/>
        <v>1590.7299999999998</v>
      </c>
      <c r="AO34" s="43">
        <f t="shared" si="88"/>
        <v>278.37774999999993</v>
      </c>
      <c r="AP34" s="43">
        <f t="shared" si="89"/>
        <v>47.721899999999991</v>
      </c>
      <c r="AQ34" s="43">
        <f t="shared" si="90"/>
        <v>107.07479060081</v>
      </c>
      <c r="AR34" s="43">
        <f t="shared" si="91"/>
        <v>31.814599999999995</v>
      </c>
      <c r="AS34" s="44">
        <f t="shared" si="92"/>
        <v>0</v>
      </c>
      <c r="AT34" s="42"/>
      <c r="AU34" s="42"/>
      <c r="AV34" s="42">
        <f t="shared" si="93"/>
        <v>318.14599999999996</v>
      </c>
      <c r="AW34" s="42">
        <f t="shared" si="94"/>
        <v>379.16640279999996</v>
      </c>
      <c r="AX34" s="42">
        <f t="shared" si="95"/>
        <v>489.84480000000002</v>
      </c>
      <c r="AY34" s="42">
        <f t="shared" si="96"/>
        <v>7203.6</v>
      </c>
      <c r="AZ34" s="42">
        <f t="shared" si="97"/>
        <v>11374.992084</v>
      </c>
      <c r="BA34" s="42">
        <f t="shared" si="98"/>
        <v>62.570881259999986</v>
      </c>
      <c r="BB34" s="42">
        <f t="shared" si="99"/>
        <v>90.033062344859999</v>
      </c>
      <c r="BC34" s="42">
        <f t="shared" si="100"/>
        <v>642.44874360486006</v>
      </c>
      <c r="BD34" s="42">
        <f t="shared" si="101"/>
        <v>0</v>
      </c>
    </row>
    <row r="35" spans="1:56" s="9" customFormat="1" ht="21" customHeight="1" x14ac:dyDescent="0.25">
      <c r="A35" s="45">
        <v>21</v>
      </c>
      <c r="B35" s="35">
        <v>940</v>
      </c>
      <c r="C35" s="168" t="s">
        <v>85</v>
      </c>
      <c r="D35" s="59">
        <v>33604</v>
      </c>
      <c r="E35" s="48">
        <v>5</v>
      </c>
      <c r="F35" s="48">
        <v>8</v>
      </c>
      <c r="G35" s="37" t="s">
        <v>67</v>
      </c>
      <c r="H35" s="49" t="s">
        <v>86</v>
      </c>
      <c r="I35" s="50" t="s">
        <v>74</v>
      </c>
      <c r="J35" s="50" t="s">
        <v>77</v>
      </c>
      <c r="K35" s="37">
        <v>2</v>
      </c>
      <c r="L35" s="52">
        <v>10397</v>
      </c>
      <c r="M35" s="52"/>
      <c r="N35" s="40">
        <f t="shared" si="76"/>
        <v>10397</v>
      </c>
      <c r="O35" s="51">
        <v>480.24</v>
      </c>
      <c r="P35" s="51">
        <f t="shared" si="77"/>
        <v>1732.8333333333333</v>
      </c>
      <c r="Q35" s="53">
        <f t="shared" si="78"/>
        <v>17328.333333333332</v>
      </c>
      <c r="R35" s="40">
        <f t="shared" si="79"/>
        <v>5198.5</v>
      </c>
      <c r="S35" s="40">
        <f t="shared" si="80"/>
        <v>1819.4749999999999</v>
      </c>
      <c r="T35" s="40">
        <f t="shared" si="81"/>
        <v>311.90999999999997</v>
      </c>
      <c r="U35" s="54">
        <f t="shared" si="82"/>
        <v>665.73387850899996</v>
      </c>
      <c r="V35" s="40">
        <f t="shared" si="83"/>
        <v>207.94</v>
      </c>
      <c r="W35" s="66">
        <v>815</v>
      </c>
      <c r="X35" s="56">
        <v>496</v>
      </c>
      <c r="Y35" s="57"/>
      <c r="Z35" s="40"/>
      <c r="AA35" s="40"/>
      <c r="AB35" s="40"/>
      <c r="AC35" s="40"/>
      <c r="AD35" s="40"/>
      <c r="AE35" s="40"/>
      <c r="AF35" s="40"/>
      <c r="AG35" s="58"/>
      <c r="AH35" s="58"/>
      <c r="AI35" s="58"/>
      <c r="AJ35" s="40">
        <f t="shared" si="84"/>
        <v>2233.6764797514998</v>
      </c>
      <c r="AK35" s="40">
        <f t="shared" si="85"/>
        <v>15193.298878509</v>
      </c>
      <c r="AL35" s="40">
        <f t="shared" si="86"/>
        <v>208812.9296885262</v>
      </c>
      <c r="AN35" s="43">
        <f t="shared" si="87"/>
        <v>1732.8333333333333</v>
      </c>
      <c r="AO35" s="43">
        <f t="shared" si="88"/>
        <v>303.24583333333328</v>
      </c>
      <c r="AP35" s="43">
        <f t="shared" si="89"/>
        <v>51.984999999999992</v>
      </c>
      <c r="AQ35" s="43">
        <f t="shared" si="90"/>
        <v>110.95564641816667</v>
      </c>
      <c r="AR35" s="43">
        <f t="shared" si="91"/>
        <v>34.656666666666666</v>
      </c>
      <c r="AS35" s="44">
        <f t="shared" si="92"/>
        <v>0</v>
      </c>
      <c r="AT35" s="42"/>
      <c r="AU35" s="42"/>
      <c r="AV35" s="42">
        <f t="shared" si="93"/>
        <v>346.56666666666666</v>
      </c>
      <c r="AW35" s="42">
        <f t="shared" si="94"/>
        <v>413.0381533333333</v>
      </c>
      <c r="AX35" s="42">
        <f t="shared" si="95"/>
        <v>489.84480000000002</v>
      </c>
      <c r="AY35" s="42">
        <f t="shared" si="96"/>
        <v>7203.6</v>
      </c>
      <c r="AZ35" s="42">
        <f t="shared" si="97"/>
        <v>12391.1446</v>
      </c>
      <c r="BA35" s="42">
        <f t="shared" si="98"/>
        <v>77.813168999999988</v>
      </c>
      <c r="BB35" s="42">
        <f t="shared" si="99"/>
        <v>98.075909508999999</v>
      </c>
      <c r="BC35" s="42">
        <f t="shared" si="100"/>
        <v>665.73387850899996</v>
      </c>
      <c r="BD35" s="42">
        <f t="shared" si="101"/>
        <v>0</v>
      </c>
    </row>
    <row r="36" spans="1:56" s="9" customFormat="1" ht="21" customHeight="1" x14ac:dyDescent="0.25">
      <c r="A36" s="45">
        <v>22</v>
      </c>
      <c r="B36" s="35">
        <v>1271</v>
      </c>
      <c r="C36" s="168" t="s">
        <v>87</v>
      </c>
      <c r="D36" s="59">
        <v>35373</v>
      </c>
      <c r="E36" s="48">
        <v>6</v>
      </c>
      <c r="F36" s="48">
        <v>7</v>
      </c>
      <c r="G36" s="37" t="s">
        <v>67</v>
      </c>
      <c r="H36" s="49" t="s">
        <v>84</v>
      </c>
      <c r="I36" s="50" t="s">
        <v>74</v>
      </c>
      <c r="J36" s="50" t="s">
        <v>77</v>
      </c>
      <c r="K36" s="37">
        <v>2</v>
      </c>
      <c r="L36" s="52">
        <v>9544.3799999999992</v>
      </c>
      <c r="M36" s="52"/>
      <c r="N36" s="40">
        <f t="shared" si="76"/>
        <v>9544.3799999999992</v>
      </c>
      <c r="O36" s="51">
        <v>400.2</v>
      </c>
      <c r="P36" s="51">
        <f t="shared" si="77"/>
        <v>1590.7299999999998</v>
      </c>
      <c r="Q36" s="53">
        <f t="shared" si="78"/>
        <v>15907.299999999997</v>
      </c>
      <c r="R36" s="40">
        <f t="shared" si="79"/>
        <v>4772.1899999999996</v>
      </c>
      <c r="S36" s="40">
        <f t="shared" si="80"/>
        <v>1670.2664999999997</v>
      </c>
      <c r="T36" s="40">
        <f t="shared" si="81"/>
        <v>286.33139999999997</v>
      </c>
      <c r="U36" s="54">
        <f t="shared" si="82"/>
        <v>642.44874360486006</v>
      </c>
      <c r="V36" s="40">
        <f t="shared" si="83"/>
        <v>190.88759999999999</v>
      </c>
      <c r="W36" s="55">
        <v>800.63</v>
      </c>
      <c r="X36" s="56">
        <v>539</v>
      </c>
      <c r="Y36" s="57"/>
      <c r="Z36" s="40"/>
      <c r="AA36" s="40"/>
      <c r="AB36" s="40"/>
      <c r="AC36" s="40"/>
      <c r="AD36" s="40"/>
      <c r="AE36" s="40"/>
      <c r="AF36" s="40"/>
      <c r="AG36" s="58"/>
      <c r="AH36" s="58"/>
      <c r="AI36" s="58"/>
      <c r="AJ36" s="40">
        <f t="shared" si="84"/>
        <v>2055.7190406008099</v>
      </c>
      <c r="AK36" s="40">
        <f t="shared" si="85"/>
        <v>14074.144243604858</v>
      </c>
      <c r="AL36" s="40">
        <f t="shared" si="86"/>
        <v>193215.66996385911</v>
      </c>
      <c r="AN36" s="43">
        <f t="shared" si="87"/>
        <v>1590.7299999999998</v>
      </c>
      <c r="AO36" s="43">
        <f t="shared" si="88"/>
        <v>278.37774999999993</v>
      </c>
      <c r="AP36" s="43">
        <f t="shared" si="89"/>
        <v>47.721899999999991</v>
      </c>
      <c r="AQ36" s="43">
        <f t="shared" si="90"/>
        <v>107.07479060081</v>
      </c>
      <c r="AR36" s="43">
        <f t="shared" si="91"/>
        <v>31.814599999999995</v>
      </c>
      <c r="AS36" s="44">
        <f t="shared" si="92"/>
        <v>0</v>
      </c>
      <c r="AT36" s="42"/>
      <c r="AU36" s="42"/>
      <c r="AV36" s="42">
        <f t="shared" si="93"/>
        <v>318.14599999999996</v>
      </c>
      <c r="AW36" s="42">
        <f t="shared" si="94"/>
        <v>379.16640279999996</v>
      </c>
      <c r="AX36" s="42">
        <f t="shared" si="95"/>
        <v>489.84480000000002</v>
      </c>
      <c r="AY36" s="42">
        <f t="shared" si="96"/>
        <v>7203.6</v>
      </c>
      <c r="AZ36" s="42">
        <f t="shared" si="97"/>
        <v>11374.992084</v>
      </c>
      <c r="BA36" s="42">
        <f t="shared" si="98"/>
        <v>62.570881259999986</v>
      </c>
      <c r="BB36" s="42">
        <f t="shared" si="99"/>
        <v>90.033062344859999</v>
      </c>
      <c r="BC36" s="42">
        <f t="shared" si="100"/>
        <v>642.44874360486006</v>
      </c>
      <c r="BD36" s="42">
        <f t="shared" si="101"/>
        <v>0</v>
      </c>
    </row>
    <row r="37" spans="1:56" s="9" customFormat="1" ht="21" customHeight="1" x14ac:dyDescent="0.25">
      <c r="A37" s="45">
        <v>23</v>
      </c>
      <c r="B37" s="35">
        <v>1303</v>
      </c>
      <c r="C37" s="168" t="s">
        <v>88</v>
      </c>
      <c r="D37" s="59">
        <v>35544</v>
      </c>
      <c r="E37" s="48">
        <v>6</v>
      </c>
      <c r="F37" s="48">
        <v>7</v>
      </c>
      <c r="G37" s="37" t="s">
        <v>67</v>
      </c>
      <c r="H37" s="49" t="s">
        <v>84</v>
      </c>
      <c r="I37" s="50" t="s">
        <v>74</v>
      </c>
      <c r="J37" s="50" t="s">
        <v>77</v>
      </c>
      <c r="K37" s="37">
        <v>2</v>
      </c>
      <c r="L37" s="52">
        <v>9544.3799999999992</v>
      </c>
      <c r="M37" s="52"/>
      <c r="N37" s="40">
        <f t="shared" si="76"/>
        <v>9544.3799999999992</v>
      </c>
      <c r="O37" s="51">
        <v>400.2</v>
      </c>
      <c r="P37" s="51">
        <f t="shared" si="77"/>
        <v>1590.7299999999998</v>
      </c>
      <c r="Q37" s="53">
        <f t="shared" si="78"/>
        <v>15907.299999999997</v>
      </c>
      <c r="R37" s="40">
        <f t="shared" si="79"/>
        <v>4772.1899999999996</v>
      </c>
      <c r="S37" s="40">
        <f t="shared" si="80"/>
        <v>1670.2664999999997</v>
      </c>
      <c r="T37" s="40">
        <f t="shared" si="81"/>
        <v>286.33139999999997</v>
      </c>
      <c r="U37" s="54">
        <f t="shared" si="82"/>
        <v>642.44874360486006</v>
      </c>
      <c r="V37" s="40">
        <f t="shared" si="83"/>
        <v>190.88759999999999</v>
      </c>
      <c r="W37" s="55">
        <v>800.63</v>
      </c>
      <c r="X37" s="56">
        <v>539</v>
      </c>
      <c r="Y37" s="57"/>
      <c r="Z37" s="40"/>
      <c r="AA37" s="40"/>
      <c r="AB37" s="40"/>
      <c r="AC37" s="40"/>
      <c r="AD37" s="40"/>
      <c r="AE37" s="40"/>
      <c r="AF37" s="40"/>
      <c r="AG37" s="58"/>
      <c r="AH37" s="58"/>
      <c r="AI37" s="58"/>
      <c r="AJ37" s="40">
        <f t="shared" si="84"/>
        <v>2055.7190406008099</v>
      </c>
      <c r="AK37" s="40">
        <f t="shared" si="85"/>
        <v>14074.144243604858</v>
      </c>
      <c r="AL37" s="40">
        <f t="shared" si="86"/>
        <v>193215.66996385911</v>
      </c>
      <c r="AN37" s="43">
        <f t="shared" si="87"/>
        <v>1590.7299999999998</v>
      </c>
      <c r="AO37" s="43">
        <f t="shared" si="88"/>
        <v>278.37774999999993</v>
      </c>
      <c r="AP37" s="43">
        <f t="shared" si="89"/>
        <v>47.721899999999991</v>
      </c>
      <c r="AQ37" s="43">
        <f t="shared" si="90"/>
        <v>107.07479060081</v>
      </c>
      <c r="AR37" s="43">
        <f t="shared" si="91"/>
        <v>31.814599999999995</v>
      </c>
      <c r="AS37" s="44">
        <f t="shared" si="92"/>
        <v>0</v>
      </c>
      <c r="AT37" s="42"/>
      <c r="AU37" s="42"/>
      <c r="AV37" s="42">
        <f t="shared" si="93"/>
        <v>318.14599999999996</v>
      </c>
      <c r="AW37" s="42">
        <f t="shared" si="94"/>
        <v>379.16640279999996</v>
      </c>
      <c r="AX37" s="42">
        <f t="shared" si="95"/>
        <v>489.84480000000002</v>
      </c>
      <c r="AY37" s="42">
        <f t="shared" si="96"/>
        <v>7203.6</v>
      </c>
      <c r="AZ37" s="42">
        <f t="shared" si="97"/>
        <v>11374.992084</v>
      </c>
      <c r="BA37" s="42">
        <f t="shared" si="98"/>
        <v>62.570881259999986</v>
      </c>
      <c r="BB37" s="42">
        <f t="shared" si="99"/>
        <v>90.033062344859999</v>
      </c>
      <c r="BC37" s="42">
        <f t="shared" si="100"/>
        <v>642.44874360486006</v>
      </c>
      <c r="BD37" s="42">
        <f t="shared" si="101"/>
        <v>0</v>
      </c>
    </row>
    <row r="38" spans="1:56" s="9" customFormat="1" ht="21" customHeight="1" x14ac:dyDescent="0.25">
      <c r="A38" s="45">
        <v>24</v>
      </c>
      <c r="B38" s="35">
        <v>1357</v>
      </c>
      <c r="C38" s="103" t="s">
        <v>89</v>
      </c>
      <c r="D38" s="59">
        <v>35921</v>
      </c>
      <c r="E38" s="48">
        <v>5</v>
      </c>
      <c r="F38" s="48">
        <v>8</v>
      </c>
      <c r="G38" s="37" t="s">
        <v>67</v>
      </c>
      <c r="H38" s="49" t="s">
        <v>86</v>
      </c>
      <c r="I38" s="50" t="s">
        <v>74</v>
      </c>
      <c r="J38" s="50" t="s">
        <v>77</v>
      </c>
      <c r="K38" s="37">
        <v>2</v>
      </c>
      <c r="L38" s="52">
        <v>10397</v>
      </c>
      <c r="M38" s="52"/>
      <c r="N38" s="40">
        <f t="shared" si="76"/>
        <v>10397</v>
      </c>
      <c r="O38" s="51">
        <v>320.16000000000003</v>
      </c>
      <c r="P38" s="51">
        <f t="shared" si="77"/>
        <v>1732.8333333333333</v>
      </c>
      <c r="Q38" s="53">
        <f t="shared" si="78"/>
        <v>17328.333333333332</v>
      </c>
      <c r="R38" s="40">
        <f t="shared" si="79"/>
        <v>5198.5</v>
      </c>
      <c r="S38" s="40">
        <f t="shared" si="80"/>
        <v>1819.4749999999999</v>
      </c>
      <c r="T38" s="40">
        <f t="shared" si="81"/>
        <v>311.90999999999997</v>
      </c>
      <c r="U38" s="54">
        <f t="shared" si="82"/>
        <v>665.73387850899996</v>
      </c>
      <c r="V38" s="40">
        <f t="shared" si="83"/>
        <v>207.94</v>
      </c>
      <c r="W38" s="66">
        <v>815</v>
      </c>
      <c r="X38" s="56">
        <v>496</v>
      </c>
      <c r="Y38" s="57"/>
      <c r="Z38" s="40"/>
      <c r="AA38" s="40"/>
      <c r="AB38" s="40"/>
      <c r="AC38" s="40"/>
      <c r="AD38" s="40"/>
      <c r="AE38" s="40"/>
      <c r="AF38" s="40"/>
      <c r="AG38" s="58"/>
      <c r="AH38" s="58"/>
      <c r="AI38" s="58"/>
      <c r="AJ38" s="40">
        <f t="shared" si="84"/>
        <v>2233.6764797514998</v>
      </c>
      <c r="AK38" s="40">
        <f t="shared" si="85"/>
        <v>15033.218878509</v>
      </c>
      <c r="AL38" s="40">
        <f t="shared" si="86"/>
        <v>206891.96968852621</v>
      </c>
      <c r="AN38" s="43">
        <f t="shared" si="87"/>
        <v>1732.8333333333333</v>
      </c>
      <c r="AO38" s="43">
        <f t="shared" si="88"/>
        <v>303.24583333333328</v>
      </c>
      <c r="AP38" s="43">
        <f t="shared" si="89"/>
        <v>51.984999999999992</v>
      </c>
      <c r="AQ38" s="43">
        <f t="shared" si="90"/>
        <v>110.95564641816667</v>
      </c>
      <c r="AR38" s="43">
        <f t="shared" si="91"/>
        <v>34.656666666666666</v>
      </c>
      <c r="AS38" s="44">
        <f t="shared" si="92"/>
        <v>0</v>
      </c>
      <c r="AT38" s="42"/>
      <c r="AU38" s="42"/>
      <c r="AV38" s="42">
        <f t="shared" si="93"/>
        <v>346.56666666666666</v>
      </c>
      <c r="AW38" s="42">
        <f t="shared" si="94"/>
        <v>413.0381533333333</v>
      </c>
      <c r="AX38" s="42">
        <f t="shared" si="95"/>
        <v>489.84480000000002</v>
      </c>
      <c r="AY38" s="42">
        <f t="shared" si="96"/>
        <v>7203.6</v>
      </c>
      <c r="AZ38" s="42">
        <f t="shared" si="97"/>
        <v>12391.1446</v>
      </c>
      <c r="BA38" s="42">
        <f t="shared" si="98"/>
        <v>77.813168999999988</v>
      </c>
      <c r="BB38" s="42">
        <f t="shared" si="99"/>
        <v>98.075909508999999</v>
      </c>
      <c r="BC38" s="42">
        <f t="shared" si="100"/>
        <v>665.73387850899996</v>
      </c>
      <c r="BD38" s="42">
        <f t="shared" si="101"/>
        <v>0</v>
      </c>
    </row>
    <row r="39" spans="1:56" s="9" customFormat="1" ht="21" customHeight="1" x14ac:dyDescent="0.25">
      <c r="A39" s="45">
        <v>25</v>
      </c>
      <c r="B39" s="35">
        <v>1430</v>
      </c>
      <c r="C39" s="168" t="s">
        <v>90</v>
      </c>
      <c r="D39" s="59">
        <v>36339</v>
      </c>
      <c r="E39" s="48">
        <v>6</v>
      </c>
      <c r="F39" s="48">
        <v>7</v>
      </c>
      <c r="G39" s="37" t="s">
        <v>67</v>
      </c>
      <c r="H39" s="49" t="s">
        <v>84</v>
      </c>
      <c r="I39" s="50" t="s">
        <v>74</v>
      </c>
      <c r="J39" s="50" t="s">
        <v>77</v>
      </c>
      <c r="K39" s="37">
        <v>2</v>
      </c>
      <c r="L39" s="52">
        <v>9544.3799999999992</v>
      </c>
      <c r="M39" s="52"/>
      <c r="N39" s="40">
        <f t="shared" si="76"/>
        <v>9544.3799999999992</v>
      </c>
      <c r="O39" s="51">
        <v>320.16000000000003</v>
      </c>
      <c r="P39" s="51">
        <f t="shared" si="77"/>
        <v>1590.7299999999998</v>
      </c>
      <c r="Q39" s="53">
        <f t="shared" si="78"/>
        <v>15907.299999999997</v>
      </c>
      <c r="R39" s="40">
        <f t="shared" si="79"/>
        <v>4772.1899999999996</v>
      </c>
      <c r="S39" s="40">
        <f t="shared" si="80"/>
        <v>1670.2664999999997</v>
      </c>
      <c r="T39" s="40">
        <f t="shared" si="81"/>
        <v>286.33139999999997</v>
      </c>
      <c r="U39" s="54">
        <f t="shared" si="82"/>
        <v>642.44874360486006</v>
      </c>
      <c r="V39" s="40">
        <f t="shared" si="83"/>
        <v>190.88759999999999</v>
      </c>
      <c r="W39" s="55">
        <v>800.63</v>
      </c>
      <c r="X39" s="56">
        <v>539</v>
      </c>
      <c r="Y39" s="57"/>
      <c r="Z39" s="40"/>
      <c r="AA39" s="40"/>
      <c r="AB39" s="40"/>
      <c r="AC39" s="40"/>
      <c r="AD39" s="40"/>
      <c r="AE39" s="40"/>
      <c r="AF39" s="40"/>
      <c r="AG39" s="58"/>
      <c r="AH39" s="58"/>
      <c r="AI39" s="58"/>
      <c r="AJ39" s="40">
        <f t="shared" si="84"/>
        <v>2055.7190406008099</v>
      </c>
      <c r="AK39" s="40">
        <f t="shared" si="85"/>
        <v>13994.104243604857</v>
      </c>
      <c r="AL39" s="40">
        <f t="shared" si="86"/>
        <v>192255.1899638591</v>
      </c>
      <c r="AN39" s="43">
        <f t="shared" si="87"/>
        <v>1590.7299999999998</v>
      </c>
      <c r="AO39" s="43">
        <f t="shared" si="88"/>
        <v>278.37774999999993</v>
      </c>
      <c r="AP39" s="43">
        <f t="shared" si="89"/>
        <v>47.721899999999991</v>
      </c>
      <c r="AQ39" s="43">
        <f t="shared" si="90"/>
        <v>107.07479060081</v>
      </c>
      <c r="AR39" s="43">
        <f t="shared" si="91"/>
        <v>31.814599999999995</v>
      </c>
      <c r="AS39" s="44">
        <f t="shared" si="92"/>
        <v>0</v>
      </c>
      <c r="AT39" s="42"/>
      <c r="AU39" s="42"/>
      <c r="AV39" s="42">
        <f t="shared" si="93"/>
        <v>318.14599999999996</v>
      </c>
      <c r="AW39" s="42">
        <f t="shared" si="94"/>
        <v>379.16640279999996</v>
      </c>
      <c r="AX39" s="42">
        <f t="shared" si="95"/>
        <v>489.84480000000002</v>
      </c>
      <c r="AY39" s="42">
        <f t="shared" si="96"/>
        <v>7203.6</v>
      </c>
      <c r="AZ39" s="42">
        <f t="shared" si="97"/>
        <v>11374.992084</v>
      </c>
      <c r="BA39" s="42">
        <f t="shared" si="98"/>
        <v>62.570881259999986</v>
      </c>
      <c r="BB39" s="42">
        <f t="shared" si="99"/>
        <v>90.033062344859999</v>
      </c>
      <c r="BC39" s="42">
        <f t="shared" si="100"/>
        <v>642.44874360486006</v>
      </c>
      <c r="BD39" s="42">
        <f t="shared" si="101"/>
        <v>0</v>
      </c>
    </row>
    <row r="40" spans="1:56" s="9" customFormat="1" ht="21" customHeight="1" x14ac:dyDescent="0.25">
      <c r="A40" s="45">
        <v>26</v>
      </c>
      <c r="B40" s="35">
        <v>1864</v>
      </c>
      <c r="C40" s="168" t="s">
        <v>91</v>
      </c>
      <c r="D40" s="59">
        <v>40010</v>
      </c>
      <c r="E40" s="48">
        <v>6</v>
      </c>
      <c r="F40" s="48">
        <v>7</v>
      </c>
      <c r="G40" s="37" t="s">
        <v>67</v>
      </c>
      <c r="H40" s="49" t="s">
        <v>84</v>
      </c>
      <c r="I40" s="50" t="s">
        <v>74</v>
      </c>
      <c r="J40" s="50" t="s">
        <v>77</v>
      </c>
      <c r="K40" s="37">
        <v>2</v>
      </c>
      <c r="L40" s="52">
        <v>9544.3799999999992</v>
      </c>
      <c r="M40" s="52"/>
      <c r="N40" s="40">
        <f t="shared" si="76"/>
        <v>9544.3799999999992</v>
      </c>
      <c r="O40" s="51">
        <v>160.08000000000001</v>
      </c>
      <c r="P40" s="51">
        <f t="shared" si="77"/>
        <v>1590.7299999999998</v>
      </c>
      <c r="Q40" s="53">
        <f t="shared" si="78"/>
        <v>15907.299999999997</v>
      </c>
      <c r="R40" s="40">
        <f t="shared" si="79"/>
        <v>4772.1899999999996</v>
      </c>
      <c r="S40" s="40">
        <f t="shared" si="80"/>
        <v>1670.2664999999997</v>
      </c>
      <c r="T40" s="40">
        <f t="shared" si="81"/>
        <v>286.33139999999997</v>
      </c>
      <c r="U40" s="54">
        <f t="shared" si="82"/>
        <v>642.44874360486006</v>
      </c>
      <c r="V40" s="40">
        <f t="shared" si="83"/>
        <v>190.88759999999999</v>
      </c>
      <c r="W40" s="55">
        <v>800.63</v>
      </c>
      <c r="X40" s="56">
        <v>539</v>
      </c>
      <c r="Y40" s="57"/>
      <c r="Z40" s="40"/>
      <c r="AA40" s="40"/>
      <c r="AB40" s="40"/>
      <c r="AC40" s="40"/>
      <c r="AD40" s="40"/>
      <c r="AE40" s="40"/>
      <c r="AF40" s="40"/>
      <c r="AG40" s="58"/>
      <c r="AH40" s="58"/>
      <c r="AI40" s="58"/>
      <c r="AJ40" s="40">
        <f t="shared" si="84"/>
        <v>2055.7190406008099</v>
      </c>
      <c r="AK40" s="40">
        <f t="shared" si="85"/>
        <v>13834.024243604857</v>
      </c>
      <c r="AL40" s="40">
        <f t="shared" si="86"/>
        <v>190334.22996385911</v>
      </c>
      <c r="AN40" s="43">
        <f t="shared" si="87"/>
        <v>1590.7299999999998</v>
      </c>
      <c r="AO40" s="43">
        <f t="shared" si="88"/>
        <v>278.37774999999993</v>
      </c>
      <c r="AP40" s="43">
        <f t="shared" si="89"/>
        <v>47.721899999999991</v>
      </c>
      <c r="AQ40" s="43">
        <f t="shared" si="90"/>
        <v>107.07479060081</v>
      </c>
      <c r="AR40" s="43">
        <f t="shared" si="91"/>
        <v>31.814599999999995</v>
      </c>
      <c r="AS40" s="44">
        <f t="shared" si="92"/>
        <v>0</v>
      </c>
      <c r="AT40" s="42"/>
      <c r="AU40" s="42"/>
      <c r="AV40" s="42">
        <f t="shared" si="93"/>
        <v>318.14599999999996</v>
      </c>
      <c r="AW40" s="42">
        <f t="shared" si="94"/>
        <v>379.16640279999996</v>
      </c>
      <c r="AX40" s="42">
        <f t="shared" si="95"/>
        <v>489.84480000000002</v>
      </c>
      <c r="AY40" s="42">
        <f t="shared" si="96"/>
        <v>7203.6</v>
      </c>
      <c r="AZ40" s="42">
        <f t="shared" si="97"/>
        <v>11374.992084</v>
      </c>
      <c r="BA40" s="42">
        <f t="shared" si="98"/>
        <v>62.570881259999986</v>
      </c>
      <c r="BB40" s="42">
        <f t="shared" si="99"/>
        <v>90.033062344859999</v>
      </c>
      <c r="BC40" s="42">
        <f t="shared" si="100"/>
        <v>642.44874360486006</v>
      </c>
      <c r="BD40" s="42">
        <f t="shared" si="101"/>
        <v>0</v>
      </c>
    </row>
    <row r="41" spans="1:56" s="9" customFormat="1" ht="21" customHeight="1" x14ac:dyDescent="0.25">
      <c r="A41" s="45">
        <v>27</v>
      </c>
      <c r="B41" s="35">
        <v>1875</v>
      </c>
      <c r="C41" s="168" t="s">
        <v>92</v>
      </c>
      <c r="D41" s="59">
        <v>40253</v>
      </c>
      <c r="E41" s="48">
        <v>6</v>
      </c>
      <c r="F41" s="48">
        <v>10</v>
      </c>
      <c r="G41" s="37" t="s">
        <v>67</v>
      </c>
      <c r="H41" s="49" t="s">
        <v>93</v>
      </c>
      <c r="I41" s="50" t="s">
        <v>74</v>
      </c>
      <c r="J41" s="50" t="s">
        <v>77</v>
      </c>
      <c r="K41" s="37">
        <v>2</v>
      </c>
      <c r="L41" s="52">
        <v>10908</v>
      </c>
      <c r="M41" s="52"/>
      <c r="N41" s="40">
        <f t="shared" si="76"/>
        <v>10908</v>
      </c>
      <c r="O41" s="51">
        <v>160.08000000000001</v>
      </c>
      <c r="P41" s="51">
        <f t="shared" si="77"/>
        <v>1818</v>
      </c>
      <c r="Q41" s="53">
        <f t="shared" si="78"/>
        <v>18180</v>
      </c>
      <c r="R41" s="40">
        <f t="shared" si="79"/>
        <v>5454</v>
      </c>
      <c r="S41" s="40">
        <f t="shared" si="80"/>
        <v>1908.8999999999999</v>
      </c>
      <c r="T41" s="40">
        <f t="shared" si="81"/>
        <v>327.24</v>
      </c>
      <c r="U41" s="54">
        <f t="shared" si="82"/>
        <v>679.68933807600001</v>
      </c>
      <c r="V41" s="40">
        <f t="shared" si="83"/>
        <v>218.16</v>
      </c>
      <c r="W41" s="55">
        <v>915</v>
      </c>
      <c r="X41" s="56">
        <v>616</v>
      </c>
      <c r="Y41" s="57"/>
      <c r="Z41" s="40"/>
      <c r="AA41" s="40"/>
      <c r="AB41" s="40"/>
      <c r="AC41" s="40"/>
      <c r="AD41" s="40"/>
      <c r="AE41" s="40"/>
      <c r="AF41" s="40"/>
      <c r="AG41" s="58"/>
      <c r="AH41" s="58"/>
      <c r="AI41" s="58"/>
      <c r="AJ41" s="40">
        <f t="shared" si="84"/>
        <v>2340.3315563460001</v>
      </c>
      <c r="AK41" s="40">
        <f t="shared" si="85"/>
        <v>15733.069338075999</v>
      </c>
      <c r="AL41" s="40">
        <f t="shared" si="86"/>
        <v>216589.16361325799</v>
      </c>
      <c r="AN41" s="43">
        <f t="shared" si="87"/>
        <v>1818</v>
      </c>
      <c r="AO41" s="43">
        <f t="shared" si="88"/>
        <v>318.14999999999998</v>
      </c>
      <c r="AP41" s="43">
        <f t="shared" si="89"/>
        <v>54.54</v>
      </c>
      <c r="AQ41" s="43">
        <f t="shared" si="90"/>
        <v>113.281556346</v>
      </c>
      <c r="AR41" s="43">
        <f t="shared" si="91"/>
        <v>36.36</v>
      </c>
      <c r="AS41" s="44">
        <f t="shared" si="92"/>
        <v>0</v>
      </c>
      <c r="AT41" s="42"/>
      <c r="AU41" s="42"/>
      <c r="AV41" s="42">
        <f t="shared" si="93"/>
        <v>363.6</v>
      </c>
      <c r="AW41" s="42">
        <f t="shared" si="94"/>
        <v>433.33848</v>
      </c>
      <c r="AX41" s="42">
        <f t="shared" si="95"/>
        <v>489.84480000000002</v>
      </c>
      <c r="AY41" s="42">
        <f t="shared" si="96"/>
        <v>7203.6</v>
      </c>
      <c r="AZ41" s="42">
        <f t="shared" si="97"/>
        <v>13000.154399999999</v>
      </c>
      <c r="BA41" s="42">
        <f t="shared" si="98"/>
        <v>86.948315999999977</v>
      </c>
      <c r="BB41" s="42">
        <f t="shared" si="99"/>
        <v>102.896222076</v>
      </c>
      <c r="BC41" s="42">
        <f t="shared" si="100"/>
        <v>679.68933807600001</v>
      </c>
      <c r="BD41" s="42">
        <f t="shared" si="101"/>
        <v>0</v>
      </c>
    </row>
    <row r="42" spans="1:56" s="9" customFormat="1" ht="21" customHeight="1" x14ac:dyDescent="0.25">
      <c r="A42" s="45">
        <v>28</v>
      </c>
      <c r="B42" s="35">
        <v>1931</v>
      </c>
      <c r="C42" s="168" t="s">
        <v>94</v>
      </c>
      <c r="D42" s="59">
        <v>40832</v>
      </c>
      <c r="E42" s="48">
        <v>6</v>
      </c>
      <c r="F42" s="48">
        <v>10</v>
      </c>
      <c r="G42" s="37" t="s">
        <v>67</v>
      </c>
      <c r="H42" s="49" t="s">
        <v>93</v>
      </c>
      <c r="I42" s="50" t="s">
        <v>74</v>
      </c>
      <c r="J42" s="50" t="s">
        <v>77</v>
      </c>
      <c r="K42" s="37">
        <v>2</v>
      </c>
      <c r="L42" s="52">
        <v>10908</v>
      </c>
      <c r="M42" s="52"/>
      <c r="N42" s="40">
        <f t="shared" si="76"/>
        <v>10908</v>
      </c>
      <c r="O42" s="51">
        <v>160.08000000000001</v>
      </c>
      <c r="P42" s="51">
        <f t="shared" si="77"/>
        <v>1818</v>
      </c>
      <c r="Q42" s="53">
        <f t="shared" si="78"/>
        <v>18180</v>
      </c>
      <c r="R42" s="40">
        <f t="shared" si="79"/>
        <v>5454</v>
      </c>
      <c r="S42" s="40">
        <f t="shared" si="80"/>
        <v>1908.8999999999999</v>
      </c>
      <c r="T42" s="40">
        <f t="shared" si="81"/>
        <v>327.24</v>
      </c>
      <c r="U42" s="54">
        <f t="shared" si="82"/>
        <v>679.68933807600001</v>
      </c>
      <c r="V42" s="40">
        <f t="shared" si="83"/>
        <v>218.16</v>
      </c>
      <c r="W42" s="55">
        <v>915</v>
      </c>
      <c r="X42" s="56">
        <v>616</v>
      </c>
      <c r="Y42" s="57"/>
      <c r="Z42" s="40"/>
      <c r="AA42" s="40"/>
      <c r="AB42" s="40"/>
      <c r="AC42" s="40"/>
      <c r="AD42" s="40"/>
      <c r="AE42" s="40"/>
      <c r="AF42" s="40"/>
      <c r="AG42" s="58"/>
      <c r="AH42" s="58"/>
      <c r="AI42" s="58"/>
      <c r="AJ42" s="40">
        <f t="shared" si="84"/>
        <v>2340.3315563460001</v>
      </c>
      <c r="AK42" s="40">
        <f t="shared" si="85"/>
        <v>15733.069338075999</v>
      </c>
      <c r="AL42" s="40">
        <f t="shared" si="86"/>
        <v>216589.16361325799</v>
      </c>
      <c r="AN42" s="43">
        <f t="shared" si="87"/>
        <v>1818</v>
      </c>
      <c r="AO42" s="43">
        <f t="shared" si="88"/>
        <v>318.14999999999998</v>
      </c>
      <c r="AP42" s="43">
        <f t="shared" si="89"/>
        <v>54.54</v>
      </c>
      <c r="AQ42" s="43">
        <f t="shared" si="90"/>
        <v>113.281556346</v>
      </c>
      <c r="AR42" s="43">
        <f t="shared" si="91"/>
        <v>36.36</v>
      </c>
      <c r="AS42" s="44">
        <f t="shared" si="92"/>
        <v>0</v>
      </c>
      <c r="AT42" s="42"/>
      <c r="AU42" s="42"/>
      <c r="AV42" s="42">
        <f t="shared" si="93"/>
        <v>363.6</v>
      </c>
      <c r="AW42" s="42">
        <f t="shared" si="94"/>
        <v>433.33848</v>
      </c>
      <c r="AX42" s="42">
        <f t="shared" si="95"/>
        <v>489.84480000000002</v>
      </c>
      <c r="AY42" s="42">
        <f t="shared" si="96"/>
        <v>7203.6</v>
      </c>
      <c r="AZ42" s="42">
        <f t="shared" si="97"/>
        <v>13000.154399999999</v>
      </c>
      <c r="BA42" s="42">
        <f t="shared" si="98"/>
        <v>86.948315999999977</v>
      </c>
      <c r="BB42" s="42">
        <f t="shared" si="99"/>
        <v>102.896222076</v>
      </c>
      <c r="BC42" s="42">
        <f t="shared" si="100"/>
        <v>679.68933807600001</v>
      </c>
      <c r="BD42" s="42">
        <f t="shared" si="101"/>
        <v>0</v>
      </c>
    </row>
    <row r="43" spans="1:56" s="9" customFormat="1" ht="21" customHeight="1" x14ac:dyDescent="0.25">
      <c r="A43" s="45">
        <v>29</v>
      </c>
      <c r="B43" s="35">
        <v>1938</v>
      </c>
      <c r="C43" s="103" t="s">
        <v>95</v>
      </c>
      <c r="D43" s="59">
        <v>40948</v>
      </c>
      <c r="E43" s="48">
        <v>6</v>
      </c>
      <c r="F43" s="67" t="s">
        <v>96</v>
      </c>
      <c r="G43" s="37" t="s">
        <v>67</v>
      </c>
      <c r="H43" s="49" t="s">
        <v>97</v>
      </c>
      <c r="I43" s="50" t="s">
        <v>74</v>
      </c>
      <c r="J43" s="50" t="s">
        <v>77</v>
      </c>
      <c r="K43" s="37">
        <v>2</v>
      </c>
      <c r="L43" s="52">
        <v>10447</v>
      </c>
      <c r="M43" s="52"/>
      <c r="N43" s="40">
        <f t="shared" si="76"/>
        <v>10447</v>
      </c>
      <c r="O43" s="51">
        <v>160.08000000000001</v>
      </c>
      <c r="P43" s="51">
        <f t="shared" si="77"/>
        <v>1741.1666666666667</v>
      </c>
      <c r="Q43" s="53">
        <f t="shared" si="78"/>
        <v>17411.666666666668</v>
      </c>
      <c r="R43" s="40">
        <f t="shared" si="79"/>
        <v>5223.5</v>
      </c>
      <c r="S43" s="40">
        <f t="shared" si="80"/>
        <v>1828.2249999999999</v>
      </c>
      <c r="T43" s="40">
        <f t="shared" si="81"/>
        <v>313.40999999999997</v>
      </c>
      <c r="U43" s="54">
        <f t="shared" si="82"/>
        <v>667.09938335900006</v>
      </c>
      <c r="V43" s="40">
        <f t="shared" si="83"/>
        <v>208.94</v>
      </c>
      <c r="W43" s="55">
        <v>864</v>
      </c>
      <c r="X43" s="56">
        <v>582</v>
      </c>
      <c r="Y43" s="57"/>
      <c r="Z43" s="40"/>
      <c r="AA43" s="40"/>
      <c r="AB43" s="40"/>
      <c r="AC43" s="40"/>
      <c r="AD43" s="40"/>
      <c r="AE43" s="40"/>
      <c r="AF43" s="40"/>
      <c r="AG43" s="58"/>
      <c r="AH43" s="58"/>
      <c r="AI43" s="58"/>
      <c r="AJ43" s="40">
        <f t="shared" si="84"/>
        <v>2244.1123972265</v>
      </c>
      <c r="AK43" s="40">
        <f t="shared" si="85"/>
        <v>15070.754383359001</v>
      </c>
      <c r="AL43" s="40">
        <f t="shared" si="86"/>
        <v>207469.49833086782</v>
      </c>
      <c r="AN43" s="43">
        <f t="shared" si="87"/>
        <v>1741.1666666666667</v>
      </c>
      <c r="AO43" s="43">
        <f t="shared" si="88"/>
        <v>304.70416666666665</v>
      </c>
      <c r="AP43" s="43">
        <f t="shared" si="89"/>
        <v>52.234999999999999</v>
      </c>
      <c r="AQ43" s="43">
        <f t="shared" si="90"/>
        <v>111.18323055983333</v>
      </c>
      <c r="AR43" s="43">
        <f t="shared" si="91"/>
        <v>34.823333333333338</v>
      </c>
      <c r="AS43" s="44">
        <f t="shared" si="92"/>
        <v>0</v>
      </c>
      <c r="AT43" s="42"/>
      <c r="AU43" s="42"/>
      <c r="AV43" s="42">
        <f t="shared" si="93"/>
        <v>348.23333333333335</v>
      </c>
      <c r="AW43" s="42">
        <f t="shared" si="94"/>
        <v>415.02448666666669</v>
      </c>
      <c r="AX43" s="42">
        <f t="shared" si="95"/>
        <v>489.84480000000002</v>
      </c>
      <c r="AY43" s="42">
        <f t="shared" si="96"/>
        <v>7203.6</v>
      </c>
      <c r="AZ43" s="42">
        <f t="shared" si="97"/>
        <v>12450.7346</v>
      </c>
      <c r="BA43" s="42">
        <f t="shared" si="98"/>
        <v>78.707018999999988</v>
      </c>
      <c r="BB43" s="42">
        <f t="shared" si="99"/>
        <v>98.547564359000006</v>
      </c>
      <c r="BC43" s="42">
        <f t="shared" si="100"/>
        <v>667.09938335900006</v>
      </c>
      <c r="BD43" s="42">
        <f t="shared" si="101"/>
        <v>0</v>
      </c>
    </row>
    <row r="44" spans="1:56" s="9" customFormat="1" ht="21" customHeight="1" x14ac:dyDescent="0.25">
      <c r="A44" s="45">
        <v>30</v>
      </c>
      <c r="B44" s="35">
        <v>1959</v>
      </c>
      <c r="C44" s="103" t="s">
        <v>98</v>
      </c>
      <c r="D44" s="59">
        <v>41214</v>
      </c>
      <c r="E44" s="48">
        <v>6</v>
      </c>
      <c r="F44" s="48">
        <v>7</v>
      </c>
      <c r="G44" s="37" t="s">
        <v>67</v>
      </c>
      <c r="H44" s="49" t="s">
        <v>99</v>
      </c>
      <c r="I44" s="50" t="s">
        <v>74</v>
      </c>
      <c r="J44" s="50" t="s">
        <v>77</v>
      </c>
      <c r="K44" s="37">
        <v>2</v>
      </c>
      <c r="L44" s="52">
        <v>9544.3799999999992</v>
      </c>
      <c r="M44" s="52"/>
      <c r="N44" s="40">
        <f t="shared" si="76"/>
        <v>9544.3799999999992</v>
      </c>
      <c r="O44" s="51">
        <v>160.08000000000001</v>
      </c>
      <c r="P44" s="51">
        <f t="shared" si="77"/>
        <v>1590.7299999999998</v>
      </c>
      <c r="Q44" s="53">
        <f t="shared" si="78"/>
        <v>15907.299999999997</v>
      </c>
      <c r="R44" s="40">
        <f t="shared" si="79"/>
        <v>4772.1899999999996</v>
      </c>
      <c r="S44" s="40">
        <f t="shared" si="80"/>
        <v>1670.2664999999997</v>
      </c>
      <c r="T44" s="40">
        <f t="shared" si="81"/>
        <v>286.33139999999997</v>
      </c>
      <c r="U44" s="54">
        <f t="shared" si="82"/>
        <v>642.44874360486006</v>
      </c>
      <c r="V44" s="40">
        <f t="shared" si="83"/>
        <v>190.88759999999999</v>
      </c>
      <c r="W44" s="55">
        <v>800.25</v>
      </c>
      <c r="X44" s="56">
        <v>539.25</v>
      </c>
      <c r="Y44" s="57"/>
      <c r="Z44" s="40"/>
      <c r="AA44" s="40"/>
      <c r="AB44" s="40"/>
      <c r="AC44" s="40"/>
      <c r="AD44" s="40"/>
      <c r="AE44" s="40"/>
      <c r="AF44" s="40"/>
      <c r="AG44" s="58"/>
      <c r="AH44" s="58"/>
      <c r="AI44" s="58"/>
      <c r="AJ44" s="40">
        <f t="shared" si="84"/>
        <v>2055.7190406008099</v>
      </c>
      <c r="AK44" s="40">
        <f t="shared" si="85"/>
        <v>13833.894243604858</v>
      </c>
      <c r="AL44" s="40">
        <f t="shared" si="86"/>
        <v>190332.66996385911</v>
      </c>
      <c r="AN44" s="43">
        <f t="shared" si="87"/>
        <v>1590.7299999999998</v>
      </c>
      <c r="AO44" s="43">
        <f t="shared" si="88"/>
        <v>278.37774999999993</v>
      </c>
      <c r="AP44" s="43">
        <f t="shared" si="89"/>
        <v>47.721899999999991</v>
      </c>
      <c r="AQ44" s="43">
        <f t="shared" si="90"/>
        <v>107.07479060081</v>
      </c>
      <c r="AR44" s="43">
        <f t="shared" si="91"/>
        <v>31.814599999999995</v>
      </c>
      <c r="AS44" s="44">
        <f t="shared" si="92"/>
        <v>0</v>
      </c>
      <c r="AT44" s="42"/>
      <c r="AU44" s="42"/>
      <c r="AV44" s="42">
        <f t="shared" si="93"/>
        <v>318.14599999999996</v>
      </c>
      <c r="AW44" s="42">
        <f t="shared" si="94"/>
        <v>379.16640279999996</v>
      </c>
      <c r="AX44" s="42">
        <f t="shared" si="95"/>
        <v>489.84480000000002</v>
      </c>
      <c r="AY44" s="42">
        <f t="shared" si="96"/>
        <v>7203.6</v>
      </c>
      <c r="AZ44" s="42">
        <f t="shared" si="97"/>
        <v>11374.992084</v>
      </c>
      <c r="BA44" s="42">
        <f t="shared" si="98"/>
        <v>62.570881259999986</v>
      </c>
      <c r="BB44" s="42">
        <f t="shared" si="99"/>
        <v>90.033062344859999</v>
      </c>
      <c r="BC44" s="42">
        <f t="shared" si="100"/>
        <v>642.44874360486006</v>
      </c>
      <c r="BD44" s="42">
        <f t="shared" si="101"/>
        <v>0</v>
      </c>
    </row>
    <row r="45" spans="1:56" s="9" customFormat="1" ht="21" customHeight="1" x14ac:dyDescent="0.25">
      <c r="A45" s="45">
        <v>31</v>
      </c>
      <c r="B45" s="35">
        <v>2002</v>
      </c>
      <c r="C45" s="103" t="s">
        <v>100</v>
      </c>
      <c r="D45" s="59">
        <v>41550</v>
      </c>
      <c r="E45" s="48">
        <v>15</v>
      </c>
      <c r="F45" s="48">
        <v>4</v>
      </c>
      <c r="G45" s="37" t="s">
        <v>47</v>
      </c>
      <c r="H45" s="49" t="s">
        <v>101</v>
      </c>
      <c r="I45" s="50" t="s">
        <v>74</v>
      </c>
      <c r="J45" s="50" t="s">
        <v>77</v>
      </c>
      <c r="K45" s="37">
        <v>2</v>
      </c>
      <c r="L45" s="53">
        <v>7712.5</v>
      </c>
      <c r="M45" s="52"/>
      <c r="N45" s="40">
        <f t="shared" si="76"/>
        <v>7712.5</v>
      </c>
      <c r="O45" s="51"/>
      <c r="P45" s="51">
        <f t="shared" si="77"/>
        <v>1285.4166666666665</v>
      </c>
      <c r="Q45" s="53">
        <f t="shared" si="78"/>
        <v>12854.166666666666</v>
      </c>
      <c r="R45" s="40">
        <f t="shared" si="79"/>
        <v>3856.25</v>
      </c>
      <c r="S45" s="40">
        <f t="shared" si="80"/>
        <v>1349.6875</v>
      </c>
      <c r="T45" s="40">
        <f t="shared" si="81"/>
        <v>231.375</v>
      </c>
      <c r="U45" s="54">
        <f t="shared" si="82"/>
        <v>592.41992311249999</v>
      </c>
      <c r="V45" s="40">
        <f t="shared" si="83"/>
        <v>154.25</v>
      </c>
      <c r="W45" s="55">
        <v>603.33000000000004</v>
      </c>
      <c r="X45" s="56">
        <v>378</v>
      </c>
      <c r="Y45" s="57"/>
      <c r="Z45" s="40"/>
      <c r="AA45" s="40"/>
      <c r="AB45" s="40"/>
      <c r="AC45" s="40"/>
      <c r="AD45" s="40"/>
      <c r="AE45" s="40"/>
      <c r="AF45" s="40"/>
      <c r="AG45" s="68"/>
      <c r="AH45" s="68"/>
      <c r="AI45" s="68"/>
      <c r="AJ45" s="40">
        <f t="shared" si="84"/>
        <v>1673.3720705187498</v>
      </c>
      <c r="AK45" s="40">
        <f t="shared" si="85"/>
        <v>11021.5624231125</v>
      </c>
      <c r="AL45" s="40">
        <f t="shared" si="86"/>
        <v>151927.95448120209</v>
      </c>
      <c r="AN45" s="43">
        <f t="shared" si="87"/>
        <v>1285.4166666666665</v>
      </c>
      <c r="AO45" s="43">
        <f t="shared" si="88"/>
        <v>224.94791666666663</v>
      </c>
      <c r="AP45" s="43">
        <f t="shared" si="89"/>
        <v>38.562499999999993</v>
      </c>
      <c r="AQ45" s="43">
        <f t="shared" si="90"/>
        <v>98.736653852083336</v>
      </c>
      <c r="AR45" s="43">
        <f t="shared" si="91"/>
        <v>25.708333333333332</v>
      </c>
      <c r="AS45" s="44">
        <f t="shared" si="92"/>
        <v>0</v>
      </c>
      <c r="AT45" s="42"/>
      <c r="AU45" s="42"/>
      <c r="AV45" s="42">
        <f t="shared" si="93"/>
        <v>257.08333333333331</v>
      </c>
      <c r="AW45" s="42">
        <f t="shared" si="94"/>
        <v>306.39191666666665</v>
      </c>
      <c r="AX45" s="42">
        <f t="shared" si="95"/>
        <v>489.84480000000002</v>
      </c>
      <c r="AY45" s="42">
        <f t="shared" si="96"/>
        <v>7203.6</v>
      </c>
      <c r="AZ45" s="42">
        <f t="shared" si="97"/>
        <v>9191.7574999999997</v>
      </c>
      <c r="BA45" s="42">
        <f t="shared" si="98"/>
        <v>29.82236249999999</v>
      </c>
      <c r="BB45" s="42">
        <f t="shared" si="99"/>
        <v>72.752760612499998</v>
      </c>
      <c r="BC45" s="42">
        <f t="shared" si="100"/>
        <v>592.41992311249999</v>
      </c>
      <c r="BD45" s="42">
        <f t="shared" si="101"/>
        <v>0</v>
      </c>
    </row>
    <row r="46" spans="1:56" s="9" customFormat="1" ht="21" customHeight="1" x14ac:dyDescent="0.25">
      <c r="A46" s="45">
        <v>32</v>
      </c>
      <c r="B46" s="35">
        <v>2053</v>
      </c>
      <c r="C46" s="103" t="s">
        <v>103</v>
      </c>
      <c r="D46" s="59">
        <v>41953</v>
      </c>
      <c r="E46" s="48">
        <v>6</v>
      </c>
      <c r="F46" s="48">
        <v>7</v>
      </c>
      <c r="G46" s="37" t="s">
        <v>67</v>
      </c>
      <c r="H46" s="49" t="s">
        <v>84</v>
      </c>
      <c r="I46" s="50" t="s">
        <v>74</v>
      </c>
      <c r="J46" s="50" t="s">
        <v>77</v>
      </c>
      <c r="K46" s="37">
        <v>2</v>
      </c>
      <c r="L46" s="52">
        <v>9544.3799999999992</v>
      </c>
      <c r="M46" s="52"/>
      <c r="N46" s="40">
        <f t="shared" si="76"/>
        <v>9544.3799999999992</v>
      </c>
      <c r="O46" s="51"/>
      <c r="P46" s="51">
        <f t="shared" si="77"/>
        <v>1590.7299999999998</v>
      </c>
      <c r="Q46" s="53">
        <f t="shared" si="78"/>
        <v>15907.299999999997</v>
      </c>
      <c r="R46" s="40">
        <f t="shared" si="79"/>
        <v>4772.1899999999996</v>
      </c>
      <c r="S46" s="40">
        <f t="shared" si="80"/>
        <v>1670.2664999999997</v>
      </c>
      <c r="T46" s="40">
        <f t="shared" si="81"/>
        <v>286.33139999999997</v>
      </c>
      <c r="U46" s="54">
        <f t="shared" si="82"/>
        <v>642.44874360486006</v>
      </c>
      <c r="V46" s="40">
        <f t="shared" si="83"/>
        <v>190.88759999999999</v>
      </c>
      <c r="W46" s="55">
        <v>800.63</v>
      </c>
      <c r="X46" s="56">
        <v>539</v>
      </c>
      <c r="Y46" s="57"/>
      <c r="Z46" s="40"/>
      <c r="AA46" s="40"/>
      <c r="AB46" s="40"/>
      <c r="AC46" s="40"/>
      <c r="AD46" s="40"/>
      <c r="AE46" s="40"/>
      <c r="AF46" s="40"/>
      <c r="AG46" s="58"/>
      <c r="AH46" s="58"/>
      <c r="AI46" s="58"/>
      <c r="AJ46" s="40">
        <f t="shared" si="84"/>
        <v>2055.7190406008099</v>
      </c>
      <c r="AK46" s="40">
        <f t="shared" si="85"/>
        <v>13673.944243604858</v>
      </c>
      <c r="AL46" s="40">
        <f t="shared" si="86"/>
        <v>188413.26996385911</v>
      </c>
      <c r="AN46" s="43">
        <f t="shared" si="87"/>
        <v>1590.7299999999998</v>
      </c>
      <c r="AO46" s="43">
        <f t="shared" si="88"/>
        <v>278.37774999999993</v>
      </c>
      <c r="AP46" s="43">
        <f t="shared" si="89"/>
        <v>47.721899999999991</v>
      </c>
      <c r="AQ46" s="43">
        <f t="shared" si="90"/>
        <v>107.07479060081</v>
      </c>
      <c r="AR46" s="43">
        <f t="shared" si="91"/>
        <v>31.814599999999995</v>
      </c>
      <c r="AS46" s="44">
        <f t="shared" si="92"/>
        <v>0</v>
      </c>
      <c r="AT46" s="42"/>
      <c r="AU46" s="42"/>
      <c r="AV46" s="42">
        <f t="shared" si="93"/>
        <v>318.14599999999996</v>
      </c>
      <c r="AW46" s="42">
        <f t="shared" si="94"/>
        <v>379.16640279999996</v>
      </c>
      <c r="AX46" s="42">
        <f t="shared" si="95"/>
        <v>489.84480000000002</v>
      </c>
      <c r="AY46" s="42">
        <f t="shared" si="96"/>
        <v>7203.6</v>
      </c>
      <c r="AZ46" s="42">
        <f t="shared" si="97"/>
        <v>11374.992084</v>
      </c>
      <c r="BA46" s="42">
        <f t="shared" si="98"/>
        <v>62.570881259999986</v>
      </c>
      <c r="BB46" s="42">
        <f t="shared" si="99"/>
        <v>90.033062344859999</v>
      </c>
      <c r="BC46" s="42">
        <f t="shared" si="100"/>
        <v>642.44874360486006</v>
      </c>
      <c r="BD46" s="42">
        <f t="shared" si="101"/>
        <v>0</v>
      </c>
    </row>
    <row r="47" spans="1:56" s="9" customFormat="1" ht="21" customHeight="1" x14ac:dyDescent="0.25">
      <c r="A47" s="45">
        <v>33</v>
      </c>
      <c r="B47" s="35">
        <v>2062</v>
      </c>
      <c r="C47" s="195" t="s">
        <v>104</v>
      </c>
      <c r="D47" s="47">
        <v>42040</v>
      </c>
      <c r="E47" s="48">
        <v>6</v>
      </c>
      <c r="F47" s="48">
        <v>7</v>
      </c>
      <c r="G47" s="37" t="s">
        <v>67</v>
      </c>
      <c r="H47" s="49" t="s">
        <v>84</v>
      </c>
      <c r="I47" s="50" t="s">
        <v>74</v>
      </c>
      <c r="J47" s="50" t="s">
        <v>77</v>
      </c>
      <c r="K47" s="37">
        <v>2</v>
      </c>
      <c r="L47" s="52">
        <v>9544.3799999999992</v>
      </c>
      <c r="M47" s="52"/>
      <c r="N47" s="40">
        <f t="shared" si="76"/>
        <v>9544.3799999999992</v>
      </c>
      <c r="O47" s="51"/>
      <c r="P47" s="51">
        <f t="shared" si="77"/>
        <v>1590.7299999999998</v>
      </c>
      <c r="Q47" s="53">
        <f t="shared" si="78"/>
        <v>15907.299999999997</v>
      </c>
      <c r="R47" s="40">
        <f t="shared" si="79"/>
        <v>4772.1899999999996</v>
      </c>
      <c r="S47" s="40">
        <f t="shared" si="80"/>
        <v>1670.2664999999997</v>
      </c>
      <c r="T47" s="40">
        <f t="shared" si="81"/>
        <v>286.33139999999997</v>
      </c>
      <c r="U47" s="54">
        <f t="shared" si="82"/>
        <v>642.44874360486006</v>
      </c>
      <c r="V47" s="40">
        <f t="shared" si="83"/>
        <v>190.88759999999999</v>
      </c>
      <c r="W47" s="55">
        <v>800.63</v>
      </c>
      <c r="X47" s="56">
        <v>539</v>
      </c>
      <c r="Y47" s="57"/>
      <c r="Z47" s="40"/>
      <c r="AA47" s="40"/>
      <c r="AB47" s="40"/>
      <c r="AC47" s="40"/>
      <c r="AD47" s="40"/>
      <c r="AE47" s="40"/>
      <c r="AF47" s="40"/>
      <c r="AG47" s="58"/>
      <c r="AH47" s="58"/>
      <c r="AI47" s="58"/>
      <c r="AJ47" s="40">
        <f t="shared" si="84"/>
        <v>2055.7190406008099</v>
      </c>
      <c r="AK47" s="40">
        <f t="shared" si="85"/>
        <v>13673.944243604858</v>
      </c>
      <c r="AL47" s="40">
        <f t="shared" si="86"/>
        <v>188413.26996385911</v>
      </c>
      <c r="AN47" s="43">
        <f t="shared" si="87"/>
        <v>1590.7299999999998</v>
      </c>
      <c r="AO47" s="43">
        <f t="shared" si="88"/>
        <v>278.37774999999993</v>
      </c>
      <c r="AP47" s="43">
        <f t="shared" si="89"/>
        <v>47.721899999999991</v>
      </c>
      <c r="AQ47" s="43">
        <f t="shared" si="90"/>
        <v>107.07479060081</v>
      </c>
      <c r="AR47" s="43">
        <f t="shared" si="91"/>
        <v>31.814599999999995</v>
      </c>
      <c r="AS47" s="44">
        <f t="shared" si="92"/>
        <v>0</v>
      </c>
      <c r="AT47" s="42"/>
      <c r="AU47" s="42"/>
      <c r="AV47" s="42">
        <f t="shared" si="93"/>
        <v>318.14599999999996</v>
      </c>
      <c r="AW47" s="42">
        <f t="shared" si="94"/>
        <v>379.16640279999996</v>
      </c>
      <c r="AX47" s="42">
        <f t="shared" si="95"/>
        <v>489.84480000000002</v>
      </c>
      <c r="AY47" s="42">
        <f t="shared" si="96"/>
        <v>7203.6</v>
      </c>
      <c r="AZ47" s="42">
        <f t="shared" si="97"/>
        <v>11374.992084</v>
      </c>
      <c r="BA47" s="42">
        <f t="shared" si="98"/>
        <v>62.570881259999986</v>
      </c>
      <c r="BB47" s="42">
        <f t="shared" si="99"/>
        <v>90.033062344859999</v>
      </c>
      <c r="BC47" s="42">
        <f t="shared" si="100"/>
        <v>642.44874360486006</v>
      </c>
      <c r="BD47" s="42">
        <f t="shared" si="101"/>
        <v>0</v>
      </c>
    </row>
    <row r="48" spans="1:56" s="9" customFormat="1" ht="23.25" customHeight="1" x14ac:dyDescent="0.25">
      <c r="A48" s="45">
        <v>34</v>
      </c>
      <c r="B48" s="35">
        <v>2068</v>
      </c>
      <c r="C48" s="103" t="s">
        <v>105</v>
      </c>
      <c r="D48" s="59">
        <v>42138</v>
      </c>
      <c r="E48" s="48">
        <v>15</v>
      </c>
      <c r="F48" s="48">
        <v>4</v>
      </c>
      <c r="G48" s="37" t="s">
        <v>47</v>
      </c>
      <c r="H48" s="49" t="s">
        <v>76</v>
      </c>
      <c r="I48" s="50" t="s">
        <v>74</v>
      </c>
      <c r="J48" s="50" t="s">
        <v>77</v>
      </c>
      <c r="K48" s="37">
        <v>2</v>
      </c>
      <c r="L48" s="64">
        <v>7712.5</v>
      </c>
      <c r="M48" s="52"/>
      <c r="N48" s="40">
        <f t="shared" si="76"/>
        <v>7712.5</v>
      </c>
      <c r="O48" s="51"/>
      <c r="P48" s="51">
        <f t="shared" si="77"/>
        <v>1285.4166666666665</v>
      </c>
      <c r="Q48" s="53">
        <f t="shared" si="78"/>
        <v>12854.166666666666</v>
      </c>
      <c r="R48" s="40">
        <f t="shared" si="79"/>
        <v>3856.25</v>
      </c>
      <c r="S48" s="40">
        <f t="shared" si="80"/>
        <v>1349.6875</v>
      </c>
      <c r="T48" s="40">
        <f t="shared" si="81"/>
        <v>231.375</v>
      </c>
      <c r="U48" s="54">
        <f t="shared" si="82"/>
        <v>592.41992311249999</v>
      </c>
      <c r="V48" s="40">
        <f t="shared" si="83"/>
        <v>154.25</v>
      </c>
      <c r="W48" s="55">
        <v>603</v>
      </c>
      <c r="X48" s="56">
        <v>377.5</v>
      </c>
      <c r="Y48" s="57"/>
      <c r="Z48" s="40"/>
      <c r="AA48" s="40"/>
      <c r="AB48" s="40"/>
      <c r="AC48" s="40"/>
      <c r="AD48" s="40"/>
      <c r="AE48" s="40"/>
      <c r="AF48" s="40"/>
      <c r="AG48" s="58"/>
      <c r="AH48" s="58"/>
      <c r="AI48" s="58"/>
      <c r="AJ48" s="40">
        <f t="shared" si="84"/>
        <v>1673.3720705187498</v>
      </c>
      <c r="AK48" s="40">
        <f t="shared" si="85"/>
        <v>11020.7324231125</v>
      </c>
      <c r="AL48" s="40">
        <f t="shared" si="86"/>
        <v>151917.99448120207</v>
      </c>
      <c r="AN48" s="43">
        <f t="shared" si="87"/>
        <v>1285.4166666666665</v>
      </c>
      <c r="AO48" s="43">
        <f t="shared" si="88"/>
        <v>224.94791666666663</v>
      </c>
      <c r="AP48" s="43">
        <f t="shared" si="89"/>
        <v>38.562499999999993</v>
      </c>
      <c r="AQ48" s="43">
        <f t="shared" si="90"/>
        <v>98.736653852083336</v>
      </c>
      <c r="AR48" s="43">
        <f t="shared" si="91"/>
        <v>25.708333333333332</v>
      </c>
      <c r="AS48" s="44">
        <f t="shared" si="92"/>
        <v>0</v>
      </c>
      <c r="AT48" s="42"/>
      <c r="AU48" s="42"/>
      <c r="AV48" s="42">
        <f t="shared" si="93"/>
        <v>257.08333333333331</v>
      </c>
      <c r="AW48" s="42">
        <f t="shared" si="94"/>
        <v>306.39191666666665</v>
      </c>
      <c r="AX48" s="42">
        <f t="shared" si="95"/>
        <v>489.84480000000002</v>
      </c>
      <c r="AY48" s="42">
        <f t="shared" si="96"/>
        <v>7203.6</v>
      </c>
      <c r="AZ48" s="42">
        <f t="shared" si="97"/>
        <v>9191.7574999999997</v>
      </c>
      <c r="BA48" s="42">
        <f t="shared" si="98"/>
        <v>29.82236249999999</v>
      </c>
      <c r="BB48" s="42">
        <f t="shared" si="99"/>
        <v>72.752760612499998</v>
      </c>
      <c r="BC48" s="42">
        <f t="shared" si="100"/>
        <v>592.41992311249999</v>
      </c>
      <c r="BD48" s="42">
        <f t="shared" si="101"/>
        <v>0</v>
      </c>
    </row>
    <row r="49" spans="1:56" s="9" customFormat="1" ht="21" customHeight="1" x14ac:dyDescent="0.25">
      <c r="A49" s="45">
        <v>35</v>
      </c>
      <c r="B49" s="35">
        <v>2079</v>
      </c>
      <c r="C49" s="168" t="s">
        <v>106</v>
      </c>
      <c r="D49" s="59">
        <v>42312</v>
      </c>
      <c r="E49" s="48">
        <v>6</v>
      </c>
      <c r="F49" s="48">
        <v>7</v>
      </c>
      <c r="G49" s="37" t="s">
        <v>67</v>
      </c>
      <c r="H49" s="49" t="s">
        <v>107</v>
      </c>
      <c r="I49" s="50" t="s">
        <v>74</v>
      </c>
      <c r="J49" s="50" t="s">
        <v>77</v>
      </c>
      <c r="K49" s="37">
        <v>2</v>
      </c>
      <c r="L49" s="52">
        <v>9544.3799999999992</v>
      </c>
      <c r="M49" s="52"/>
      <c r="N49" s="40">
        <f t="shared" si="76"/>
        <v>9544.3799999999992</v>
      </c>
      <c r="O49" s="51"/>
      <c r="P49" s="51">
        <f t="shared" si="77"/>
        <v>1590.7299999999998</v>
      </c>
      <c r="Q49" s="53">
        <f t="shared" si="78"/>
        <v>15907.299999999997</v>
      </c>
      <c r="R49" s="40">
        <f t="shared" si="79"/>
        <v>4772.1899999999996</v>
      </c>
      <c r="S49" s="40">
        <f t="shared" si="80"/>
        <v>1670.2664999999997</v>
      </c>
      <c r="T49" s="40">
        <f t="shared" si="81"/>
        <v>286.33139999999997</v>
      </c>
      <c r="U49" s="54">
        <f>+BC49</f>
        <v>642.44874360486006</v>
      </c>
      <c r="V49" s="40">
        <f t="shared" si="83"/>
        <v>190.88759999999999</v>
      </c>
      <c r="W49" s="55">
        <v>800.63</v>
      </c>
      <c r="X49" s="56">
        <v>539</v>
      </c>
      <c r="Y49" s="57"/>
      <c r="Z49" s="40"/>
      <c r="AA49" s="40"/>
      <c r="AB49" s="40"/>
      <c r="AC49" s="40"/>
      <c r="AD49" s="40"/>
      <c r="AE49" s="40"/>
      <c r="AF49" s="40"/>
      <c r="AG49" s="58"/>
      <c r="AH49" s="58"/>
      <c r="AI49" s="58"/>
      <c r="AJ49" s="40">
        <f t="shared" si="84"/>
        <v>2055.7190406008099</v>
      </c>
      <c r="AK49" s="40">
        <f t="shared" si="85"/>
        <v>13673.944243604858</v>
      </c>
      <c r="AL49" s="40">
        <f t="shared" si="86"/>
        <v>188413.26996385911</v>
      </c>
      <c r="AN49" s="43">
        <f t="shared" si="87"/>
        <v>1590.7299999999998</v>
      </c>
      <c r="AO49" s="43">
        <f t="shared" si="88"/>
        <v>278.37774999999993</v>
      </c>
      <c r="AP49" s="43">
        <f t="shared" si="89"/>
        <v>47.721899999999991</v>
      </c>
      <c r="AQ49" s="43">
        <f t="shared" si="90"/>
        <v>107.07479060081</v>
      </c>
      <c r="AR49" s="43">
        <f t="shared" si="91"/>
        <v>31.814599999999995</v>
      </c>
      <c r="AS49" s="44">
        <f t="shared" si="92"/>
        <v>0</v>
      </c>
      <c r="AT49" s="42"/>
      <c r="AU49" s="42"/>
      <c r="AV49" s="42">
        <f t="shared" si="93"/>
        <v>318.14599999999996</v>
      </c>
      <c r="AW49" s="42">
        <f t="shared" si="94"/>
        <v>379.16640279999996</v>
      </c>
      <c r="AX49" s="42">
        <f t="shared" si="95"/>
        <v>489.84480000000002</v>
      </c>
      <c r="AY49" s="42">
        <f t="shared" si="96"/>
        <v>7203.6</v>
      </c>
      <c r="AZ49" s="42">
        <f t="shared" si="97"/>
        <v>11374.992084</v>
      </c>
      <c r="BA49" s="42">
        <f t="shared" si="98"/>
        <v>62.570881259999986</v>
      </c>
      <c r="BB49" s="42">
        <f t="shared" si="99"/>
        <v>90.033062344859999</v>
      </c>
      <c r="BC49" s="42">
        <f t="shared" si="100"/>
        <v>642.44874360486006</v>
      </c>
      <c r="BD49" s="42">
        <f t="shared" si="101"/>
        <v>0</v>
      </c>
    </row>
    <row r="50" spans="1:56" s="9" customFormat="1" ht="21" customHeight="1" x14ac:dyDescent="0.25">
      <c r="A50" s="45">
        <v>36</v>
      </c>
      <c r="B50" s="35">
        <v>2127</v>
      </c>
      <c r="C50" s="71" t="s">
        <v>317</v>
      </c>
      <c r="D50" s="47">
        <v>42752</v>
      </c>
      <c r="E50" s="48">
        <v>6</v>
      </c>
      <c r="F50" s="48">
        <v>8</v>
      </c>
      <c r="G50" s="37" t="s">
        <v>67</v>
      </c>
      <c r="H50" s="49" t="s">
        <v>84</v>
      </c>
      <c r="I50" s="50" t="s">
        <v>74</v>
      </c>
      <c r="J50" s="50" t="s">
        <v>77</v>
      </c>
      <c r="K50" s="37">
        <v>2</v>
      </c>
      <c r="L50" s="52">
        <v>10908</v>
      </c>
      <c r="M50" s="52"/>
      <c r="N50" s="40">
        <f t="shared" ref="N50" si="102">SUM(L50+M50)</f>
        <v>10908</v>
      </c>
      <c r="O50" s="51"/>
      <c r="P50" s="51">
        <f t="shared" ref="P50" si="103">+L50/30*20*0.25</f>
        <v>1818</v>
      </c>
      <c r="Q50" s="53">
        <f t="shared" ref="Q50" si="104">+N50/30*50</f>
        <v>18180</v>
      </c>
      <c r="R50" s="40">
        <f t="shared" ref="R50" si="105">L50/2</f>
        <v>5454</v>
      </c>
      <c r="S50" s="40">
        <f t="shared" ref="S50" si="106">L50*17.5%</f>
        <v>1908.8999999999999</v>
      </c>
      <c r="T50" s="40">
        <f t="shared" ref="T50" si="107">L50*0.03</f>
        <v>327.24</v>
      </c>
      <c r="U50" s="54">
        <v>552.36</v>
      </c>
      <c r="V50" s="40">
        <f t="shared" ref="V50" si="108">L50*2%</f>
        <v>218.16</v>
      </c>
      <c r="W50" s="55">
        <v>915</v>
      </c>
      <c r="X50" s="56">
        <v>616</v>
      </c>
      <c r="Y50" s="57"/>
      <c r="Z50" s="40"/>
      <c r="AA50" s="40"/>
      <c r="AB50" s="40"/>
      <c r="AC50" s="40"/>
      <c r="AD50" s="40"/>
      <c r="AE50" s="40"/>
      <c r="AF50" s="40"/>
      <c r="AG50" s="58"/>
      <c r="AH50" s="58"/>
      <c r="AI50" s="58"/>
      <c r="AJ50" s="40">
        <f t="shared" ref="AJ50" si="109">L50/30*5+S50/30*5+T50/30*5+U50/30*5+V50/30*5</f>
        <v>2319.11</v>
      </c>
      <c r="AK50" s="40">
        <f t="shared" ref="AK50" si="110">N50+O50+S50+T50+U50+V50+W50+X50+AD50+AC50</f>
        <v>15445.66</v>
      </c>
      <c r="AL50" s="40">
        <f t="shared" ref="AL50" si="111">(AK50*12)+P50+Q50+R50+AJ50+Y50+AG50</f>
        <v>213119.02999999997</v>
      </c>
      <c r="AN50" s="43">
        <f t="shared" ref="AN50" si="112">L50/30*5</f>
        <v>1818</v>
      </c>
      <c r="AO50" s="43">
        <f t="shared" ref="AO50" si="113">L50/30*5*0.175</f>
        <v>318.14999999999998</v>
      </c>
      <c r="AP50" s="43">
        <f t="shared" ref="AP50" si="114">L50/30*5*0.03</f>
        <v>54.54</v>
      </c>
      <c r="AQ50" s="43">
        <f t="shared" ref="AQ50" si="115">U50/30*5</f>
        <v>92.06</v>
      </c>
      <c r="AR50" s="43">
        <f t="shared" ref="AR50" si="116">L50/30*5*0.02</f>
        <v>36.36</v>
      </c>
      <c r="AS50" s="44">
        <f t="shared" ref="AS50" si="117">+AN50+AO50+AP50+AQ50+AR50-AJ50</f>
        <v>0</v>
      </c>
      <c r="AT50" s="42"/>
      <c r="AU50" s="42"/>
      <c r="AV50" s="42">
        <f t="shared" ref="AV50" si="118">L50/30</f>
        <v>363.6</v>
      </c>
      <c r="AW50" s="42">
        <f t="shared" ref="AW50" si="119">AV50*1.1918</f>
        <v>433.33848</v>
      </c>
      <c r="AX50" s="42">
        <f t="shared" si="95"/>
        <v>489.84480000000002</v>
      </c>
      <c r="AY50" s="42">
        <f t="shared" si="96"/>
        <v>7203.6</v>
      </c>
      <c r="AZ50" s="42">
        <f t="shared" ref="AZ50" si="120">AW50*30</f>
        <v>13000.154399999999</v>
      </c>
      <c r="BA50" s="42">
        <f t="shared" ref="BA50" si="121">(AZ50-AY50)*1.5%</f>
        <v>86.948315999999977</v>
      </c>
      <c r="BB50" s="42">
        <f t="shared" ref="BB50" si="122">AW50*30*0.7915%</f>
        <v>102.896222076</v>
      </c>
      <c r="BC50" s="42">
        <f t="shared" ref="BC50" si="123">AX50+BA50+BB50</f>
        <v>679.68933807600001</v>
      </c>
      <c r="BD50" s="42">
        <f t="shared" ref="BD50" si="124">+BC50-U50</f>
        <v>127.329338076</v>
      </c>
    </row>
    <row r="51" spans="1:56" s="9" customFormat="1" ht="21" customHeight="1" x14ac:dyDescent="0.25">
      <c r="A51" s="45">
        <v>18</v>
      </c>
      <c r="B51" s="35">
        <v>2142</v>
      </c>
      <c r="C51" s="168" t="s">
        <v>296</v>
      </c>
      <c r="D51" s="59">
        <v>42858</v>
      </c>
      <c r="E51" s="48">
        <v>6</v>
      </c>
      <c r="F51" s="48">
        <v>7</v>
      </c>
      <c r="G51" s="37" t="s">
        <v>67</v>
      </c>
      <c r="H51" s="49" t="s">
        <v>81</v>
      </c>
      <c r="I51" s="50" t="s">
        <v>74</v>
      </c>
      <c r="J51" s="50" t="s">
        <v>77</v>
      </c>
      <c r="K51" s="37">
        <v>2</v>
      </c>
      <c r="L51" s="52">
        <v>9544.3799999999992</v>
      </c>
      <c r="M51" s="52"/>
      <c r="N51" s="40">
        <f>SUM(L51+M51)</f>
        <v>9544.3799999999992</v>
      </c>
      <c r="O51" s="51"/>
      <c r="P51" s="51">
        <f>+L51/30*20*0.25</f>
        <v>1590.7299999999998</v>
      </c>
      <c r="Q51" s="53">
        <f>+N51/30*50</f>
        <v>15907.299999999997</v>
      </c>
      <c r="R51" s="40">
        <f>L51/2</f>
        <v>4772.1899999999996</v>
      </c>
      <c r="S51" s="40">
        <f>L51*17.5%</f>
        <v>1670.2664999999997</v>
      </c>
      <c r="T51" s="40">
        <f>L51*0.03</f>
        <v>286.33139999999997</v>
      </c>
      <c r="U51" s="54">
        <f>+BC51</f>
        <v>642.44874360486006</v>
      </c>
      <c r="V51" s="40">
        <f>L51*2%</f>
        <v>190.88759999999999</v>
      </c>
      <c r="W51" s="55">
        <v>800.63</v>
      </c>
      <c r="X51" s="56">
        <v>539</v>
      </c>
      <c r="Y51" s="57"/>
      <c r="Z51" s="40"/>
      <c r="AA51" s="40"/>
      <c r="AB51" s="40"/>
      <c r="AC51" s="40"/>
      <c r="AD51" s="40"/>
      <c r="AE51" s="40"/>
      <c r="AF51" s="40"/>
      <c r="AG51" s="58"/>
      <c r="AH51" s="58"/>
      <c r="AI51" s="58"/>
      <c r="AJ51" s="40">
        <f>L51/30*5+S51/30*5+T51/30*5+U51/30*5+V51/30*5</f>
        <v>2055.7190406008099</v>
      </c>
      <c r="AK51" s="40">
        <f>N51+O51+S51+T51+U51+V51+W51+X51+AD51+AC51</f>
        <v>13673.944243604858</v>
      </c>
      <c r="AL51" s="40">
        <f>(AK51*12)+P51+Q51+R51+AJ51+Y51+AG51</f>
        <v>188413.26996385911</v>
      </c>
      <c r="AN51" s="43">
        <f>L51/30*5</f>
        <v>1590.7299999999998</v>
      </c>
      <c r="AO51" s="43">
        <f>L51/30*5*0.175</f>
        <v>278.37774999999993</v>
      </c>
      <c r="AP51" s="43">
        <f>L51/30*5*0.03</f>
        <v>47.721899999999991</v>
      </c>
      <c r="AQ51" s="43">
        <f>U51/30*5</f>
        <v>107.07479060081</v>
      </c>
      <c r="AR51" s="43">
        <f>L51/30*5*0.02</f>
        <v>31.814599999999995</v>
      </c>
      <c r="AS51" s="44">
        <f>+AN51+AO51+AP51+AQ51+AR51-AJ51</f>
        <v>0</v>
      </c>
      <c r="AT51" s="42"/>
      <c r="AU51" s="42"/>
      <c r="AV51" s="42">
        <f>L51/30</f>
        <v>318.14599999999996</v>
      </c>
      <c r="AW51" s="42">
        <f>AV51*1.1918</f>
        <v>379.16640279999996</v>
      </c>
      <c r="AX51" s="42">
        <f t="shared" si="95"/>
        <v>489.84480000000002</v>
      </c>
      <c r="AY51" s="42">
        <f t="shared" si="96"/>
        <v>7203.6</v>
      </c>
      <c r="AZ51" s="42">
        <f>AW51*30</f>
        <v>11374.992084</v>
      </c>
      <c r="BA51" s="42">
        <f>(AZ51-AY51)*1.5%</f>
        <v>62.570881259999986</v>
      </c>
      <c r="BB51" s="42">
        <f>AW51*30*0.7915%</f>
        <v>90.033062344859999</v>
      </c>
      <c r="BC51" s="42">
        <f>AX51+BA51+BB51</f>
        <v>642.44874360486006</v>
      </c>
      <c r="BD51" s="42">
        <f>+BC51-U51</f>
        <v>0</v>
      </c>
    </row>
    <row r="52" spans="1:56" s="9" customFormat="1" ht="21" customHeight="1" x14ac:dyDescent="0.25">
      <c r="A52" s="45">
        <v>37</v>
      </c>
      <c r="B52" s="69">
        <v>2155</v>
      </c>
      <c r="C52" s="71" t="s">
        <v>440</v>
      </c>
      <c r="D52" s="70">
        <v>43010</v>
      </c>
      <c r="E52" s="48">
        <v>11</v>
      </c>
      <c r="F52" s="48">
        <v>6</v>
      </c>
      <c r="G52" s="37" t="s">
        <v>47</v>
      </c>
      <c r="H52" s="49" t="s">
        <v>102</v>
      </c>
      <c r="I52" s="50" t="s">
        <v>74</v>
      </c>
      <c r="J52" s="50" t="s">
        <v>77</v>
      </c>
      <c r="K52" s="37">
        <v>2</v>
      </c>
      <c r="L52" s="52">
        <v>10224</v>
      </c>
      <c r="M52" s="52"/>
      <c r="N52" s="40">
        <f>SUM(L52+M52)</f>
        <v>10224</v>
      </c>
      <c r="O52" s="51"/>
      <c r="P52" s="51">
        <f>+L52/30*20*0.25</f>
        <v>1704</v>
      </c>
      <c r="Q52" s="53">
        <f>+N52/30*50</f>
        <v>17040</v>
      </c>
      <c r="R52" s="40">
        <f>L52/2</f>
        <v>5112</v>
      </c>
      <c r="S52" s="40">
        <f>L52*17.5%</f>
        <v>1789.1999999999998</v>
      </c>
      <c r="T52" s="40">
        <f>L52*0.03</f>
        <v>306.71999999999997</v>
      </c>
      <c r="U52" s="54">
        <f>+BC52</f>
        <v>661.00923172800003</v>
      </c>
      <c r="V52" s="40">
        <f>L52*2%</f>
        <v>204.48000000000002</v>
      </c>
      <c r="W52" s="55">
        <v>820</v>
      </c>
      <c r="X52" s="56">
        <v>510</v>
      </c>
      <c r="Y52" s="57"/>
      <c r="Z52" s="40"/>
      <c r="AA52" s="40"/>
      <c r="AB52" s="40"/>
      <c r="AC52" s="40"/>
      <c r="AD52" s="40"/>
      <c r="AE52" s="40"/>
      <c r="AF52" s="40"/>
      <c r="AG52" s="58"/>
      <c r="AH52" s="58"/>
      <c r="AI52" s="58"/>
      <c r="AJ52" s="40">
        <f>L52/30*5+S52/30*5+T52/30*5+U52/30*5+V52/30*5</f>
        <v>2197.5682052880002</v>
      </c>
      <c r="AK52" s="40">
        <f>N52+O52+S52+T52+U52+V52+W52+X52+AD52+AC52</f>
        <v>14515.409231727999</v>
      </c>
      <c r="AL52" s="40">
        <f>(AK52*12)+P52+Q52+R52+AJ52+Y52+AG52</f>
        <v>200238.47898602398</v>
      </c>
      <c r="AN52" s="43">
        <f>L52/30*5</f>
        <v>1704</v>
      </c>
      <c r="AO52" s="43">
        <f>L52/30*5*0.175</f>
        <v>298.2</v>
      </c>
      <c r="AP52" s="43">
        <f>L52/30*5*0.03</f>
        <v>51.12</v>
      </c>
      <c r="AQ52" s="43">
        <f>U52/30*5</f>
        <v>110.168205288</v>
      </c>
      <c r="AR52" s="43">
        <f>L52/30*5*0.02</f>
        <v>34.08</v>
      </c>
      <c r="AS52" s="44">
        <f>+AN52+AO52+AP52+AQ52+AR52-AJ52</f>
        <v>0</v>
      </c>
      <c r="AT52" s="42"/>
      <c r="AU52" s="42"/>
      <c r="AV52" s="42">
        <f>L52/30</f>
        <v>340.8</v>
      </c>
      <c r="AW52" s="42">
        <f>AV52*1.1918</f>
        <v>406.16543999999999</v>
      </c>
      <c r="AX52" s="42">
        <f t="shared" si="95"/>
        <v>489.84480000000002</v>
      </c>
      <c r="AY52" s="42">
        <f t="shared" si="96"/>
        <v>7203.6</v>
      </c>
      <c r="AZ52" s="42">
        <f>AW52*30</f>
        <v>12184.9632</v>
      </c>
      <c r="BA52" s="42">
        <f>(AZ52-AY52)*1.5%</f>
        <v>74.72044799999999</v>
      </c>
      <c r="BB52" s="42">
        <f>AW52*30*0.7915%</f>
        <v>96.443983728000006</v>
      </c>
      <c r="BC52" s="42">
        <f>AX52+BA52+BB52</f>
        <v>661.00923172800003</v>
      </c>
      <c r="BD52" s="42">
        <f>+BC52-U52</f>
        <v>0</v>
      </c>
    </row>
    <row r="53" spans="1:56" s="9" customFormat="1" ht="21" customHeight="1" x14ac:dyDescent="0.25">
      <c r="A53" s="45"/>
      <c r="B53" s="35"/>
      <c r="C53" s="72"/>
      <c r="D53" s="33"/>
      <c r="E53" s="48"/>
      <c r="F53" s="48"/>
      <c r="G53" s="37"/>
      <c r="H53" s="49"/>
      <c r="I53" s="50"/>
      <c r="J53" s="50"/>
      <c r="K53" s="37"/>
      <c r="L53" s="53"/>
      <c r="M53" s="52"/>
      <c r="N53" s="40"/>
      <c r="O53" s="51"/>
      <c r="P53" s="51"/>
      <c r="Q53" s="53"/>
      <c r="R53" s="40"/>
      <c r="S53" s="40"/>
      <c r="T53" s="40"/>
      <c r="U53" s="54"/>
      <c r="V53" s="40"/>
      <c r="W53" s="55"/>
      <c r="X53" s="56"/>
      <c r="Y53" s="57"/>
      <c r="Z53" s="40"/>
      <c r="AA53" s="40"/>
      <c r="AB53" s="40"/>
      <c r="AC53" s="40"/>
      <c r="AD53" s="40"/>
      <c r="AE53" s="40"/>
      <c r="AF53" s="40"/>
      <c r="AG53" s="58"/>
      <c r="AH53" s="58"/>
      <c r="AI53" s="58"/>
      <c r="AJ53" s="40"/>
      <c r="AK53" s="40"/>
      <c r="AL53" s="40"/>
      <c r="AN53" s="43"/>
      <c r="AO53" s="43"/>
      <c r="AP53" s="43"/>
      <c r="AQ53" s="43"/>
      <c r="AR53" s="43"/>
      <c r="AS53" s="44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</row>
    <row r="54" spans="1:56" s="9" customFormat="1" ht="21" customHeight="1" x14ac:dyDescent="0.25">
      <c r="A54" s="45"/>
      <c r="B54" s="35"/>
      <c r="C54" s="46" t="s">
        <v>108</v>
      </c>
      <c r="D54" s="37"/>
      <c r="E54" s="48"/>
      <c r="F54" s="48"/>
      <c r="G54" s="37"/>
      <c r="H54" s="62"/>
      <c r="I54" s="74"/>
      <c r="J54" s="74"/>
      <c r="K54" s="37"/>
      <c r="L54" s="51"/>
      <c r="M54" s="52"/>
      <c r="N54" s="40"/>
      <c r="O54" s="51"/>
      <c r="P54" s="51"/>
      <c r="Q54" s="53"/>
      <c r="R54" s="40"/>
      <c r="S54" s="40"/>
      <c r="T54" s="40"/>
      <c r="U54" s="54"/>
      <c r="V54" s="40"/>
      <c r="W54" s="63"/>
      <c r="X54" s="56"/>
      <c r="Y54" s="57"/>
      <c r="Z54" s="40"/>
      <c r="AA54" s="40"/>
      <c r="AB54" s="40"/>
      <c r="AC54" s="40"/>
      <c r="AD54" s="40"/>
      <c r="AE54" s="40"/>
      <c r="AF54" s="40"/>
      <c r="AG54" s="58"/>
      <c r="AH54" s="58"/>
      <c r="AI54" s="58"/>
      <c r="AJ54" s="40"/>
      <c r="AK54" s="40"/>
      <c r="AL54" s="40"/>
      <c r="AN54" s="43"/>
      <c r="AO54" s="43"/>
      <c r="AP54" s="43"/>
      <c r="AQ54" s="43"/>
      <c r="AR54" s="43"/>
      <c r="AS54" s="44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</row>
    <row r="55" spans="1:56" s="9" customFormat="1" ht="21" customHeight="1" x14ac:dyDescent="0.25">
      <c r="A55" s="45">
        <v>39</v>
      </c>
      <c r="B55" s="35">
        <v>410</v>
      </c>
      <c r="C55" s="46" t="s">
        <v>109</v>
      </c>
      <c r="D55" s="59">
        <v>33863</v>
      </c>
      <c r="E55" s="48">
        <v>17</v>
      </c>
      <c r="F55" s="48">
        <v>6</v>
      </c>
      <c r="G55" s="37" t="s">
        <v>47</v>
      </c>
      <c r="H55" s="49" t="s">
        <v>110</v>
      </c>
      <c r="I55" s="74" t="s">
        <v>108</v>
      </c>
      <c r="J55" s="50" t="s">
        <v>49</v>
      </c>
      <c r="K55" s="37">
        <v>2</v>
      </c>
      <c r="L55" s="53">
        <v>14649</v>
      </c>
      <c r="M55" s="52"/>
      <c r="N55" s="40">
        <f t="shared" ref="N55:N60" si="125">SUM(L55+M55)</f>
        <v>14649</v>
      </c>
      <c r="O55" s="51">
        <v>480.24</v>
      </c>
      <c r="P55" s="51">
        <f t="shared" ref="P55:P60" si="126">+L55/30*20*0.25</f>
        <v>2441.5</v>
      </c>
      <c r="Q55" s="53">
        <f t="shared" ref="Q55:Q60" si="127">+N55/30*50</f>
        <v>24415</v>
      </c>
      <c r="R55" s="40">
        <f t="shared" ref="R55:R60" si="128">L55/2</f>
        <v>7324.5</v>
      </c>
      <c r="S55" s="40">
        <f t="shared" ref="S55:S60" si="129">L55*17.5%</f>
        <v>2563.5749999999998</v>
      </c>
      <c r="T55" s="40">
        <f t="shared" ref="T55:T60" si="130">L55*0.03</f>
        <v>439.46999999999997</v>
      </c>
      <c r="U55" s="54">
        <f t="shared" ref="U55:U60" si="131">+BC55</f>
        <v>781.85641095300002</v>
      </c>
      <c r="V55" s="40">
        <f t="shared" ref="V55:V60" si="132">L55*2%</f>
        <v>292.98</v>
      </c>
      <c r="W55" s="55">
        <v>965</v>
      </c>
      <c r="X55" s="56">
        <v>643</v>
      </c>
      <c r="Y55" s="57"/>
      <c r="Z55" s="40"/>
      <c r="AA55" s="40"/>
      <c r="AB55" s="40"/>
      <c r="AC55" s="40"/>
      <c r="AD55" s="40"/>
      <c r="AE55" s="40"/>
      <c r="AF55" s="40"/>
      <c r="AG55" s="58"/>
      <c r="AH55" s="58"/>
      <c r="AI55" s="58"/>
      <c r="AJ55" s="40">
        <f t="shared" ref="AJ55:AJ60" si="133">L55/30*5+S55/30*5+T55/30*5+U55/30*5+V55/30*5</f>
        <v>3121.1469018254998</v>
      </c>
      <c r="AK55" s="40">
        <f t="shared" ref="AK55:AK60" si="134">N55+O55+S55+T55+U55+V55+W55+X55+AD55+AC55</f>
        <v>20815.121410953001</v>
      </c>
      <c r="AL55" s="40">
        <f t="shared" ref="AL55:AL60" si="135">(AK55*12)+P55+Q55+R55+AJ55+Y55+AG55</f>
        <v>287083.60383326153</v>
      </c>
      <c r="AN55" s="43">
        <f t="shared" ref="AN55:AN60" si="136">L55/30*5</f>
        <v>2441.5</v>
      </c>
      <c r="AO55" s="43">
        <f t="shared" ref="AO55:AO60" si="137">L55/30*5*0.175</f>
        <v>427.26249999999999</v>
      </c>
      <c r="AP55" s="43">
        <f t="shared" ref="AP55:AP60" si="138">L55/30*5*0.03</f>
        <v>73.24499999999999</v>
      </c>
      <c r="AQ55" s="43">
        <f t="shared" ref="AQ55:AQ60" si="139">U55/30*5</f>
        <v>130.3094018255</v>
      </c>
      <c r="AR55" s="43">
        <f t="shared" ref="AR55:AR60" si="140">L55/30*5*0.02</f>
        <v>48.83</v>
      </c>
      <c r="AS55" s="44">
        <f t="shared" ref="AS55:AS60" si="141">+AN55+AO55+AP55+AQ55+AR55-AJ55</f>
        <v>0</v>
      </c>
      <c r="AT55" s="42"/>
      <c r="AU55" s="42"/>
      <c r="AV55" s="42">
        <f t="shared" ref="AV55:AV60" si="142">L55/30</f>
        <v>488.3</v>
      </c>
      <c r="AW55" s="42">
        <f t="shared" ref="AW55:AW60" si="143">AV55*1.1918</f>
        <v>581.95594000000006</v>
      </c>
      <c r="AX55" s="42">
        <f t="shared" ref="AX55:AX60" si="144">80.04*30*20.4%</f>
        <v>489.84480000000002</v>
      </c>
      <c r="AY55" s="42">
        <f t="shared" ref="AY55:AY60" si="145">80.04*3*30</f>
        <v>7203.6</v>
      </c>
      <c r="AZ55" s="42">
        <f t="shared" ref="AZ55:AZ60" si="146">AW55*30</f>
        <v>17458.678200000002</v>
      </c>
      <c r="BA55" s="42">
        <f t="shared" ref="BA55:BA60" si="147">(AZ55-AY55)*1.5%</f>
        <v>153.82617300000001</v>
      </c>
      <c r="BB55" s="42">
        <f t="shared" ref="BB55:BB60" si="148">AW55*30*0.7915%</f>
        <v>138.18543795300002</v>
      </c>
      <c r="BC55" s="42">
        <f t="shared" ref="BC55:BC60" si="149">AX55+BA55+BB55</f>
        <v>781.85641095300002</v>
      </c>
      <c r="BD55" s="42">
        <f t="shared" ref="BD55:BD60" si="150">+BC55-U55</f>
        <v>0</v>
      </c>
    </row>
    <row r="56" spans="1:56" s="9" customFormat="1" ht="21" customHeight="1" x14ac:dyDescent="0.25">
      <c r="A56" s="45">
        <v>40</v>
      </c>
      <c r="B56" s="35">
        <v>1179</v>
      </c>
      <c r="C56" s="46" t="s">
        <v>111</v>
      </c>
      <c r="D56" s="59">
        <v>34897</v>
      </c>
      <c r="E56" s="48">
        <v>10</v>
      </c>
      <c r="F56" s="48">
        <v>6</v>
      </c>
      <c r="G56" s="37" t="s">
        <v>47</v>
      </c>
      <c r="H56" s="49" t="s">
        <v>112</v>
      </c>
      <c r="I56" s="74" t="s">
        <v>108</v>
      </c>
      <c r="J56" s="50" t="s">
        <v>110</v>
      </c>
      <c r="K56" s="37">
        <v>2</v>
      </c>
      <c r="L56" s="52">
        <v>9679</v>
      </c>
      <c r="M56" s="52"/>
      <c r="N56" s="40">
        <f t="shared" si="125"/>
        <v>9679</v>
      </c>
      <c r="O56" s="51">
        <v>400.2</v>
      </c>
      <c r="P56" s="51">
        <f t="shared" si="126"/>
        <v>1613.1666666666665</v>
      </c>
      <c r="Q56" s="53">
        <f t="shared" si="127"/>
        <v>16131.666666666666</v>
      </c>
      <c r="R56" s="40">
        <f t="shared" si="128"/>
        <v>4839.5</v>
      </c>
      <c r="S56" s="40">
        <f t="shared" si="129"/>
        <v>1693.8249999999998</v>
      </c>
      <c r="T56" s="40">
        <f t="shared" si="130"/>
        <v>290.37</v>
      </c>
      <c r="U56" s="54">
        <f t="shared" si="131"/>
        <v>646.12522886299996</v>
      </c>
      <c r="V56" s="40">
        <f t="shared" si="132"/>
        <v>193.58</v>
      </c>
      <c r="W56" s="55">
        <v>783.75</v>
      </c>
      <c r="X56" s="56">
        <v>499</v>
      </c>
      <c r="Y56" s="57"/>
      <c r="Z56" s="40"/>
      <c r="AA56" s="40"/>
      <c r="AB56" s="40"/>
      <c r="AC56" s="40"/>
      <c r="AD56" s="40"/>
      <c r="AE56" s="40"/>
      <c r="AF56" s="40"/>
      <c r="AG56" s="58"/>
      <c r="AH56" s="58"/>
      <c r="AI56" s="58"/>
      <c r="AJ56" s="40">
        <f t="shared" si="133"/>
        <v>2083.8167048104997</v>
      </c>
      <c r="AK56" s="40">
        <f t="shared" si="134"/>
        <v>14185.850228863002</v>
      </c>
      <c r="AL56" s="40">
        <f t="shared" si="135"/>
        <v>194898.35278449985</v>
      </c>
      <c r="AN56" s="43">
        <f t="shared" si="136"/>
        <v>1613.1666666666665</v>
      </c>
      <c r="AO56" s="43">
        <f t="shared" si="137"/>
        <v>282.30416666666662</v>
      </c>
      <c r="AP56" s="43">
        <f t="shared" si="138"/>
        <v>48.394999999999996</v>
      </c>
      <c r="AQ56" s="43">
        <f t="shared" si="139"/>
        <v>107.68753814383332</v>
      </c>
      <c r="AR56" s="43">
        <f t="shared" si="140"/>
        <v>32.263333333333328</v>
      </c>
      <c r="AS56" s="44">
        <f t="shared" si="141"/>
        <v>0</v>
      </c>
      <c r="AT56" s="42"/>
      <c r="AU56" s="42"/>
      <c r="AV56" s="42">
        <f t="shared" si="142"/>
        <v>322.63333333333333</v>
      </c>
      <c r="AW56" s="42">
        <f t="shared" si="143"/>
        <v>384.51440666666667</v>
      </c>
      <c r="AX56" s="42">
        <f t="shared" si="144"/>
        <v>489.84480000000002</v>
      </c>
      <c r="AY56" s="42">
        <f t="shared" si="145"/>
        <v>7203.6</v>
      </c>
      <c r="AZ56" s="42">
        <f t="shared" si="146"/>
        <v>11535.432199999999</v>
      </c>
      <c r="BA56" s="42">
        <f t="shared" si="147"/>
        <v>64.977482999999978</v>
      </c>
      <c r="BB56" s="42">
        <f t="shared" si="148"/>
        <v>91.302945862999991</v>
      </c>
      <c r="BC56" s="42">
        <f t="shared" si="149"/>
        <v>646.12522886299996</v>
      </c>
      <c r="BD56" s="42">
        <f t="shared" si="150"/>
        <v>0</v>
      </c>
    </row>
    <row r="57" spans="1:56" s="9" customFormat="1" ht="21" customHeight="1" x14ac:dyDescent="0.25">
      <c r="A57" s="45">
        <v>41</v>
      </c>
      <c r="B57" s="35">
        <v>1349</v>
      </c>
      <c r="C57" s="46" t="s">
        <v>113</v>
      </c>
      <c r="D57" s="59">
        <v>35849</v>
      </c>
      <c r="E57" s="48">
        <v>10</v>
      </c>
      <c r="F57" s="48">
        <v>6</v>
      </c>
      <c r="G57" s="37" t="s">
        <v>47</v>
      </c>
      <c r="H57" s="49" t="s">
        <v>112</v>
      </c>
      <c r="I57" s="74" t="s">
        <v>108</v>
      </c>
      <c r="J57" s="50" t="s">
        <v>110</v>
      </c>
      <c r="K57" s="37">
        <v>2</v>
      </c>
      <c r="L57" s="52">
        <v>9679</v>
      </c>
      <c r="M57" s="52"/>
      <c r="N57" s="40">
        <f t="shared" si="125"/>
        <v>9679</v>
      </c>
      <c r="O57" s="51">
        <v>320.16000000000003</v>
      </c>
      <c r="P57" s="51">
        <f t="shared" si="126"/>
        <v>1613.1666666666665</v>
      </c>
      <c r="Q57" s="53">
        <f t="shared" si="127"/>
        <v>16131.666666666666</v>
      </c>
      <c r="R57" s="40">
        <f t="shared" si="128"/>
        <v>4839.5</v>
      </c>
      <c r="S57" s="40">
        <f t="shared" si="129"/>
        <v>1693.8249999999998</v>
      </c>
      <c r="T57" s="40">
        <f t="shared" si="130"/>
        <v>290.37</v>
      </c>
      <c r="U57" s="54">
        <f t="shared" si="131"/>
        <v>646.12522886299996</v>
      </c>
      <c r="V57" s="40">
        <f t="shared" si="132"/>
        <v>193.58</v>
      </c>
      <c r="W57" s="55">
        <v>783.75</v>
      </c>
      <c r="X57" s="56">
        <v>499</v>
      </c>
      <c r="Y57" s="57"/>
      <c r="Z57" s="40"/>
      <c r="AA57" s="40"/>
      <c r="AB57" s="40"/>
      <c r="AC57" s="40"/>
      <c r="AD57" s="40"/>
      <c r="AE57" s="40"/>
      <c r="AF57" s="40"/>
      <c r="AG57" s="58"/>
      <c r="AH57" s="58"/>
      <c r="AI57" s="58"/>
      <c r="AJ57" s="40">
        <f t="shared" si="133"/>
        <v>2083.8167048104997</v>
      </c>
      <c r="AK57" s="40">
        <f t="shared" si="134"/>
        <v>14105.810228863002</v>
      </c>
      <c r="AL57" s="40">
        <f t="shared" si="135"/>
        <v>193937.87278449984</v>
      </c>
      <c r="AN57" s="43">
        <f t="shared" si="136"/>
        <v>1613.1666666666665</v>
      </c>
      <c r="AO57" s="43">
        <f t="shared" si="137"/>
        <v>282.30416666666662</v>
      </c>
      <c r="AP57" s="43">
        <f t="shared" si="138"/>
        <v>48.394999999999996</v>
      </c>
      <c r="AQ57" s="43">
        <f t="shared" si="139"/>
        <v>107.68753814383332</v>
      </c>
      <c r="AR57" s="43">
        <f t="shared" si="140"/>
        <v>32.263333333333328</v>
      </c>
      <c r="AS57" s="44">
        <f t="shared" si="141"/>
        <v>0</v>
      </c>
      <c r="AT57" s="42"/>
      <c r="AU57" s="42"/>
      <c r="AV57" s="42">
        <f t="shared" si="142"/>
        <v>322.63333333333333</v>
      </c>
      <c r="AW57" s="42">
        <f t="shared" si="143"/>
        <v>384.51440666666667</v>
      </c>
      <c r="AX57" s="42">
        <f t="shared" si="144"/>
        <v>489.84480000000002</v>
      </c>
      <c r="AY57" s="42">
        <f t="shared" si="145"/>
        <v>7203.6</v>
      </c>
      <c r="AZ57" s="42">
        <f t="shared" si="146"/>
        <v>11535.432199999999</v>
      </c>
      <c r="BA57" s="42">
        <f t="shared" si="147"/>
        <v>64.977482999999978</v>
      </c>
      <c r="BB57" s="42">
        <f t="shared" si="148"/>
        <v>91.302945862999991</v>
      </c>
      <c r="BC57" s="42">
        <f t="shared" si="149"/>
        <v>646.12522886299996</v>
      </c>
      <c r="BD57" s="42">
        <f t="shared" si="150"/>
        <v>0</v>
      </c>
    </row>
    <row r="58" spans="1:56" s="9" customFormat="1" ht="21" customHeight="1" x14ac:dyDescent="0.25">
      <c r="A58" s="45">
        <v>42</v>
      </c>
      <c r="B58" s="35">
        <v>1402</v>
      </c>
      <c r="C58" s="46" t="s">
        <v>114</v>
      </c>
      <c r="D58" s="59">
        <v>36130</v>
      </c>
      <c r="E58" s="48">
        <v>10</v>
      </c>
      <c r="F58" s="48">
        <v>6</v>
      </c>
      <c r="G58" s="37" t="s">
        <v>47</v>
      </c>
      <c r="H58" s="49" t="s">
        <v>112</v>
      </c>
      <c r="I58" s="74" t="s">
        <v>108</v>
      </c>
      <c r="J58" s="50" t="s">
        <v>110</v>
      </c>
      <c r="K58" s="37">
        <v>2</v>
      </c>
      <c r="L58" s="52">
        <v>9679</v>
      </c>
      <c r="M58" s="52"/>
      <c r="N58" s="40">
        <f t="shared" si="125"/>
        <v>9679</v>
      </c>
      <c r="O58" s="51">
        <v>320.16000000000003</v>
      </c>
      <c r="P58" s="51">
        <f t="shared" si="126"/>
        <v>1613.1666666666665</v>
      </c>
      <c r="Q58" s="53">
        <f t="shared" si="127"/>
        <v>16131.666666666666</v>
      </c>
      <c r="R58" s="40">
        <f t="shared" si="128"/>
        <v>4839.5</v>
      </c>
      <c r="S58" s="40">
        <f t="shared" si="129"/>
        <v>1693.8249999999998</v>
      </c>
      <c r="T58" s="40">
        <f t="shared" si="130"/>
        <v>290.37</v>
      </c>
      <c r="U58" s="54">
        <f t="shared" si="131"/>
        <v>646.12522886299996</v>
      </c>
      <c r="V58" s="40">
        <f t="shared" si="132"/>
        <v>193.58</v>
      </c>
      <c r="W58" s="55">
        <v>783.75</v>
      </c>
      <c r="X58" s="56">
        <v>499</v>
      </c>
      <c r="Y58" s="57"/>
      <c r="Z58" s="40"/>
      <c r="AA58" s="40"/>
      <c r="AB58" s="40"/>
      <c r="AC58" s="40"/>
      <c r="AD58" s="40"/>
      <c r="AE58" s="40"/>
      <c r="AF58" s="40"/>
      <c r="AG58" s="58"/>
      <c r="AH58" s="58"/>
      <c r="AI58" s="58"/>
      <c r="AJ58" s="40">
        <f t="shared" si="133"/>
        <v>2083.8167048104997</v>
      </c>
      <c r="AK58" s="40">
        <f t="shared" si="134"/>
        <v>14105.810228863002</v>
      </c>
      <c r="AL58" s="40">
        <f t="shared" si="135"/>
        <v>193937.87278449984</v>
      </c>
      <c r="AN58" s="43">
        <f t="shared" si="136"/>
        <v>1613.1666666666665</v>
      </c>
      <c r="AO58" s="43">
        <f t="shared" si="137"/>
        <v>282.30416666666662</v>
      </c>
      <c r="AP58" s="43">
        <f t="shared" si="138"/>
        <v>48.394999999999996</v>
      </c>
      <c r="AQ58" s="43">
        <f t="shared" si="139"/>
        <v>107.68753814383332</v>
      </c>
      <c r="AR58" s="43">
        <f t="shared" si="140"/>
        <v>32.263333333333328</v>
      </c>
      <c r="AS58" s="44">
        <f t="shared" si="141"/>
        <v>0</v>
      </c>
      <c r="AT58" s="42"/>
      <c r="AU58" s="42"/>
      <c r="AV58" s="42">
        <f t="shared" si="142"/>
        <v>322.63333333333333</v>
      </c>
      <c r="AW58" s="42">
        <f t="shared" si="143"/>
        <v>384.51440666666667</v>
      </c>
      <c r="AX58" s="42">
        <f t="shared" si="144"/>
        <v>489.84480000000002</v>
      </c>
      <c r="AY58" s="42">
        <f t="shared" si="145"/>
        <v>7203.6</v>
      </c>
      <c r="AZ58" s="42">
        <f t="shared" si="146"/>
        <v>11535.432199999999</v>
      </c>
      <c r="BA58" s="42">
        <f t="shared" si="147"/>
        <v>64.977482999999978</v>
      </c>
      <c r="BB58" s="42">
        <f t="shared" si="148"/>
        <v>91.302945862999991</v>
      </c>
      <c r="BC58" s="42">
        <f t="shared" si="149"/>
        <v>646.12522886299996</v>
      </c>
      <c r="BD58" s="42">
        <f t="shared" si="150"/>
        <v>0</v>
      </c>
    </row>
    <row r="59" spans="1:56" s="9" customFormat="1" ht="21" customHeight="1" x14ac:dyDescent="0.25">
      <c r="A59" s="45">
        <v>43</v>
      </c>
      <c r="B59" s="35">
        <v>1932</v>
      </c>
      <c r="C59" s="46" t="s">
        <v>115</v>
      </c>
      <c r="D59" s="59">
        <v>40842</v>
      </c>
      <c r="E59" s="48">
        <v>10</v>
      </c>
      <c r="F59" s="48">
        <v>6</v>
      </c>
      <c r="G59" s="37" t="s">
        <v>47</v>
      </c>
      <c r="H59" s="49" t="s">
        <v>112</v>
      </c>
      <c r="I59" s="74" t="s">
        <v>108</v>
      </c>
      <c r="J59" s="74" t="s">
        <v>108</v>
      </c>
      <c r="K59" s="37">
        <v>2</v>
      </c>
      <c r="L59" s="52">
        <v>9679</v>
      </c>
      <c r="M59" s="52"/>
      <c r="N59" s="40">
        <f t="shared" si="125"/>
        <v>9679</v>
      </c>
      <c r="O59" s="51">
        <v>160.08000000000001</v>
      </c>
      <c r="P59" s="51">
        <f t="shared" si="126"/>
        <v>1613.1666666666665</v>
      </c>
      <c r="Q59" s="53">
        <f t="shared" si="127"/>
        <v>16131.666666666666</v>
      </c>
      <c r="R59" s="40">
        <f t="shared" si="128"/>
        <v>4839.5</v>
      </c>
      <c r="S59" s="40">
        <f t="shared" si="129"/>
        <v>1693.8249999999998</v>
      </c>
      <c r="T59" s="40">
        <f t="shared" si="130"/>
        <v>290.37</v>
      </c>
      <c r="U59" s="54">
        <f t="shared" si="131"/>
        <v>646.12522886299996</v>
      </c>
      <c r="V59" s="40">
        <f t="shared" si="132"/>
        <v>193.58</v>
      </c>
      <c r="W59" s="55">
        <v>783.75</v>
      </c>
      <c r="X59" s="56">
        <v>499</v>
      </c>
      <c r="Y59" s="57"/>
      <c r="Z59" s="40"/>
      <c r="AA59" s="40"/>
      <c r="AB59" s="40"/>
      <c r="AC59" s="40"/>
      <c r="AD59" s="40"/>
      <c r="AE59" s="40"/>
      <c r="AF59" s="40"/>
      <c r="AG59" s="58"/>
      <c r="AH59" s="58"/>
      <c r="AI59" s="58"/>
      <c r="AJ59" s="40">
        <f t="shared" si="133"/>
        <v>2083.8167048104997</v>
      </c>
      <c r="AK59" s="40">
        <f t="shared" si="134"/>
        <v>13945.730228863</v>
      </c>
      <c r="AL59" s="40">
        <f t="shared" si="135"/>
        <v>192016.91278449981</v>
      </c>
      <c r="AN59" s="43">
        <f t="shared" si="136"/>
        <v>1613.1666666666665</v>
      </c>
      <c r="AO59" s="43">
        <f t="shared" si="137"/>
        <v>282.30416666666662</v>
      </c>
      <c r="AP59" s="43">
        <f t="shared" si="138"/>
        <v>48.394999999999996</v>
      </c>
      <c r="AQ59" s="43">
        <f t="shared" si="139"/>
        <v>107.68753814383332</v>
      </c>
      <c r="AR59" s="43">
        <f t="shared" si="140"/>
        <v>32.263333333333328</v>
      </c>
      <c r="AS59" s="44">
        <f t="shared" si="141"/>
        <v>0</v>
      </c>
      <c r="AT59" s="42"/>
      <c r="AU59" s="42"/>
      <c r="AV59" s="42">
        <f t="shared" si="142"/>
        <v>322.63333333333333</v>
      </c>
      <c r="AW59" s="42">
        <f t="shared" si="143"/>
        <v>384.51440666666667</v>
      </c>
      <c r="AX59" s="42">
        <f t="shared" si="144"/>
        <v>489.84480000000002</v>
      </c>
      <c r="AY59" s="42">
        <f t="shared" si="145"/>
        <v>7203.6</v>
      </c>
      <c r="AZ59" s="42">
        <f t="shared" si="146"/>
        <v>11535.432199999999</v>
      </c>
      <c r="BA59" s="42">
        <f t="shared" si="147"/>
        <v>64.977482999999978</v>
      </c>
      <c r="BB59" s="42">
        <f t="shared" si="148"/>
        <v>91.302945862999991</v>
      </c>
      <c r="BC59" s="42">
        <f t="shared" si="149"/>
        <v>646.12522886299996</v>
      </c>
      <c r="BD59" s="42">
        <f t="shared" si="150"/>
        <v>0</v>
      </c>
    </row>
    <row r="60" spans="1:56" s="246" customFormat="1" ht="21" customHeight="1" x14ac:dyDescent="0.25">
      <c r="A60" s="45">
        <v>44</v>
      </c>
      <c r="B60" s="232">
        <v>2114</v>
      </c>
      <c r="C60" s="233" t="s">
        <v>116</v>
      </c>
      <c r="D60" s="250">
        <v>42760</v>
      </c>
      <c r="E60" s="236">
        <v>9</v>
      </c>
      <c r="F60" s="236">
        <v>6</v>
      </c>
      <c r="G60" s="234" t="s">
        <v>47</v>
      </c>
      <c r="H60" s="237" t="s">
        <v>117</v>
      </c>
      <c r="I60" s="251" t="s">
        <v>108</v>
      </c>
      <c r="J60" s="251" t="s">
        <v>108</v>
      </c>
      <c r="K60" s="234">
        <v>2</v>
      </c>
      <c r="L60" s="239">
        <v>9479</v>
      </c>
      <c r="M60" s="239"/>
      <c r="N60" s="240">
        <f t="shared" si="125"/>
        <v>9479</v>
      </c>
      <c r="O60" s="241"/>
      <c r="P60" s="241">
        <f t="shared" si="126"/>
        <v>1579.8333333333333</v>
      </c>
      <c r="Q60" s="242">
        <f t="shared" si="127"/>
        <v>15798.333333333332</v>
      </c>
      <c r="R60" s="240">
        <f t="shared" si="128"/>
        <v>4739.5</v>
      </c>
      <c r="S60" s="240">
        <f t="shared" si="129"/>
        <v>1658.8249999999998</v>
      </c>
      <c r="T60" s="240">
        <f t="shared" si="130"/>
        <v>284.37</v>
      </c>
      <c r="U60" s="202">
        <f t="shared" si="131"/>
        <v>640.66320946300004</v>
      </c>
      <c r="V60" s="240">
        <f t="shared" si="132"/>
        <v>189.58</v>
      </c>
      <c r="W60" s="243">
        <v>737</v>
      </c>
      <c r="X60" s="204">
        <v>455</v>
      </c>
      <c r="Y60" s="244"/>
      <c r="Z60" s="240"/>
      <c r="AA60" s="240"/>
      <c r="AB60" s="240"/>
      <c r="AC60" s="240"/>
      <c r="AD60" s="240"/>
      <c r="AE60" s="240"/>
      <c r="AF60" s="240"/>
      <c r="AG60" s="245"/>
      <c r="AH60" s="245"/>
      <c r="AI60" s="245"/>
      <c r="AJ60" s="240">
        <f t="shared" si="133"/>
        <v>2042.0730349104997</v>
      </c>
      <c r="AK60" s="240">
        <f t="shared" si="134"/>
        <v>13444.438209463002</v>
      </c>
      <c r="AL60" s="240">
        <f t="shared" si="135"/>
        <v>185492.99821513321</v>
      </c>
      <c r="AN60" s="247">
        <f t="shared" si="136"/>
        <v>1579.8333333333333</v>
      </c>
      <c r="AO60" s="247">
        <f t="shared" si="137"/>
        <v>276.4708333333333</v>
      </c>
      <c r="AP60" s="247">
        <f t="shared" si="138"/>
        <v>47.394999999999996</v>
      </c>
      <c r="AQ60" s="247">
        <f t="shared" si="139"/>
        <v>106.77720157716666</v>
      </c>
      <c r="AR60" s="247">
        <f t="shared" si="140"/>
        <v>31.596666666666668</v>
      </c>
      <c r="AS60" s="248">
        <f t="shared" si="141"/>
        <v>0</v>
      </c>
      <c r="AT60" s="249"/>
      <c r="AU60" s="249"/>
      <c r="AV60" s="249">
        <f t="shared" si="142"/>
        <v>315.96666666666664</v>
      </c>
      <c r="AW60" s="249">
        <f t="shared" si="143"/>
        <v>376.56907333333328</v>
      </c>
      <c r="AX60" s="249">
        <f t="shared" si="144"/>
        <v>489.84480000000002</v>
      </c>
      <c r="AY60" s="249">
        <f t="shared" si="145"/>
        <v>7203.6</v>
      </c>
      <c r="AZ60" s="249">
        <f t="shared" si="146"/>
        <v>11297.072199999999</v>
      </c>
      <c r="BA60" s="249">
        <f t="shared" si="147"/>
        <v>61.402082999999976</v>
      </c>
      <c r="BB60" s="249">
        <f t="shared" si="148"/>
        <v>89.41632646299999</v>
      </c>
      <c r="BC60" s="249">
        <f t="shared" si="149"/>
        <v>640.66320946300004</v>
      </c>
      <c r="BD60" s="249">
        <f t="shared" si="150"/>
        <v>0</v>
      </c>
    </row>
    <row r="61" spans="1:56" s="9" customFormat="1" ht="21" customHeight="1" x14ac:dyDescent="0.25">
      <c r="A61" s="45"/>
      <c r="B61" s="35"/>
      <c r="C61" s="60"/>
      <c r="D61" s="37"/>
      <c r="E61" s="48"/>
      <c r="F61" s="48"/>
      <c r="G61" s="37"/>
      <c r="H61" s="49"/>
      <c r="I61" s="37"/>
      <c r="J61" s="37"/>
      <c r="K61" s="37"/>
      <c r="L61" s="51"/>
      <c r="M61" s="52"/>
      <c r="N61" s="40"/>
      <c r="O61" s="51"/>
      <c r="P61" s="51"/>
      <c r="Q61" s="53"/>
      <c r="R61" s="40"/>
      <c r="S61" s="40"/>
      <c r="T61" s="40"/>
      <c r="U61" s="54"/>
      <c r="V61" s="40"/>
      <c r="W61" s="63"/>
      <c r="X61" s="56"/>
      <c r="Y61" s="57"/>
      <c r="Z61" s="40"/>
      <c r="AA61" s="40"/>
      <c r="AB61" s="40"/>
      <c r="AC61" s="40"/>
      <c r="AD61" s="40"/>
      <c r="AE61" s="40"/>
      <c r="AF61" s="40"/>
      <c r="AG61" s="58"/>
      <c r="AH61" s="58"/>
      <c r="AI61" s="58"/>
      <c r="AJ61" s="40"/>
      <c r="AK61" s="40"/>
      <c r="AL61" s="40"/>
      <c r="AN61" s="43"/>
      <c r="AO61" s="43"/>
      <c r="AP61" s="43"/>
      <c r="AQ61" s="43"/>
      <c r="AR61" s="43"/>
      <c r="AS61" s="44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</row>
    <row r="62" spans="1:56" s="9" customFormat="1" ht="21" customHeight="1" x14ac:dyDescent="0.25">
      <c r="A62" s="45"/>
      <c r="B62" s="35"/>
      <c r="C62" s="60" t="s">
        <v>118</v>
      </c>
      <c r="D62" s="37"/>
      <c r="E62" s="48"/>
      <c r="F62" s="48"/>
      <c r="G62" s="37"/>
      <c r="H62" s="49"/>
      <c r="I62" s="37"/>
      <c r="J62" s="37"/>
      <c r="K62" s="37"/>
      <c r="L62" s="51"/>
      <c r="M62" s="52"/>
      <c r="N62" s="40"/>
      <c r="O62" s="51"/>
      <c r="P62" s="51"/>
      <c r="Q62" s="53"/>
      <c r="R62" s="40"/>
      <c r="S62" s="40"/>
      <c r="T62" s="40"/>
      <c r="U62" s="54"/>
      <c r="V62" s="40"/>
      <c r="W62" s="63"/>
      <c r="X62" s="56"/>
      <c r="Y62" s="57"/>
      <c r="Z62" s="40"/>
      <c r="AA62" s="40"/>
      <c r="AB62" s="40"/>
      <c r="AC62" s="40"/>
      <c r="AD62" s="40"/>
      <c r="AE62" s="40"/>
      <c r="AF62" s="40"/>
      <c r="AG62" s="58"/>
      <c r="AH62" s="58"/>
      <c r="AI62" s="58"/>
      <c r="AJ62" s="40"/>
      <c r="AK62" s="40"/>
      <c r="AL62" s="40"/>
      <c r="AN62" s="43"/>
      <c r="AO62" s="43"/>
      <c r="AP62" s="43"/>
      <c r="AQ62" s="43"/>
      <c r="AR62" s="43"/>
      <c r="AS62" s="44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</row>
    <row r="63" spans="1:56" s="9" customFormat="1" ht="21" customHeight="1" x14ac:dyDescent="0.25">
      <c r="A63" s="45">
        <v>45</v>
      </c>
      <c r="B63" s="35">
        <v>440</v>
      </c>
      <c r="C63" s="46" t="s">
        <v>119</v>
      </c>
      <c r="D63" s="59">
        <v>33178</v>
      </c>
      <c r="E63" s="48">
        <v>15</v>
      </c>
      <c r="F63" s="48">
        <v>6</v>
      </c>
      <c r="G63" s="37" t="s">
        <v>47</v>
      </c>
      <c r="H63" s="49" t="s">
        <v>120</v>
      </c>
      <c r="I63" s="50" t="s">
        <v>121</v>
      </c>
      <c r="J63" s="50" t="s">
        <v>49</v>
      </c>
      <c r="K63" s="37">
        <v>2</v>
      </c>
      <c r="L63" s="51">
        <v>11569</v>
      </c>
      <c r="M63" s="52"/>
      <c r="N63" s="40">
        <f t="shared" ref="N63:N73" si="151">SUM(L63+M63)</f>
        <v>11569</v>
      </c>
      <c r="O63" s="51">
        <v>480.24</v>
      </c>
      <c r="P63" s="51">
        <f t="shared" ref="P63:P73" si="152">+L63/30*20*0.25</f>
        <v>1928.1666666666665</v>
      </c>
      <c r="Q63" s="53">
        <f t="shared" ref="Q63:Q73" si="153">+N63/30*50</f>
        <v>19281.666666666668</v>
      </c>
      <c r="R63" s="40">
        <f t="shared" ref="R63:R73" si="154">L63/2</f>
        <v>5784.5</v>
      </c>
      <c r="S63" s="40">
        <f t="shared" ref="S63:S73" si="155">L63*17.5%</f>
        <v>2024.5749999999998</v>
      </c>
      <c r="T63" s="40">
        <f t="shared" ref="T63:T73" si="156">L63*0.03</f>
        <v>347.07</v>
      </c>
      <c r="U63" s="54">
        <f t="shared" ref="U63:U70" si="157">+BC63</f>
        <v>697.741312193</v>
      </c>
      <c r="V63" s="40">
        <f t="shared" ref="V63:V73" si="158">L63*2%</f>
        <v>231.38</v>
      </c>
      <c r="W63" s="55">
        <v>905</v>
      </c>
      <c r="X63" s="56">
        <v>567</v>
      </c>
      <c r="Y63" s="57"/>
      <c r="Z63" s="40"/>
      <c r="AA63" s="40"/>
      <c r="AB63" s="40"/>
      <c r="AC63" s="40"/>
      <c r="AD63" s="40"/>
      <c r="AE63" s="40"/>
      <c r="AF63" s="40"/>
      <c r="AG63" s="58"/>
      <c r="AH63" s="58"/>
      <c r="AI63" s="58"/>
      <c r="AJ63" s="40">
        <f t="shared" ref="AJ63:AJ73" si="159">L63/30*5+S63/30*5+T63/30*5+U63/30*5+V63/30*5</f>
        <v>2478.2943853655001</v>
      </c>
      <c r="AK63" s="40">
        <f t="shared" ref="AK63:AK73" si="160">N63+O63+S63+T63+U63+V63+W63+X63+AD63+AC63</f>
        <v>16822.006312193</v>
      </c>
      <c r="AL63" s="40">
        <f t="shared" ref="AL63:AL73" si="161">(AK63*12)+P63+Q63+R63+AJ63+Y63+AG63</f>
        <v>231336.70346501481</v>
      </c>
      <c r="AN63" s="43">
        <f t="shared" ref="AN63:AN73" si="162">L63/30*5</f>
        <v>1928.1666666666665</v>
      </c>
      <c r="AO63" s="43">
        <f t="shared" ref="AO63:AO73" si="163">L63/30*5*0.175</f>
        <v>337.42916666666662</v>
      </c>
      <c r="AP63" s="43">
        <f t="shared" ref="AP63:AP73" si="164">L63/30*5*0.03</f>
        <v>57.844999999999992</v>
      </c>
      <c r="AQ63" s="43">
        <f t="shared" ref="AQ63:AQ73" si="165">U63/30*5</f>
        <v>116.29021869883333</v>
      </c>
      <c r="AR63" s="43">
        <f t="shared" ref="AR63:AR73" si="166">L63/30*5*0.02</f>
        <v>38.563333333333333</v>
      </c>
      <c r="AS63" s="44">
        <f t="shared" ref="AS63:AS73" si="167">+AN63+AO63+AP63+AQ63+AR63-AJ63</f>
        <v>0</v>
      </c>
      <c r="AT63" s="42"/>
      <c r="AU63" s="42"/>
      <c r="AV63" s="42">
        <f t="shared" ref="AV63:AV73" si="168">L63/30</f>
        <v>385.63333333333333</v>
      </c>
      <c r="AW63" s="42">
        <f t="shared" ref="AW63:AW73" si="169">AV63*1.1918</f>
        <v>459.59780666666666</v>
      </c>
      <c r="AX63" s="42">
        <f t="shared" ref="AX63:AX73" si="170">80.04*30*20.4%</f>
        <v>489.84480000000002</v>
      </c>
      <c r="AY63" s="42">
        <f t="shared" ref="AY63:AY73" si="171">80.04*3*30</f>
        <v>7203.6</v>
      </c>
      <c r="AZ63" s="42">
        <f t="shared" ref="AZ63:AZ73" si="172">AW63*30</f>
        <v>13787.9342</v>
      </c>
      <c r="BA63" s="42">
        <f t="shared" ref="BA63:BA73" si="173">(AZ63-AY63)*1.5%</f>
        <v>98.765012999999982</v>
      </c>
      <c r="BB63" s="42">
        <f t="shared" ref="BB63:BB73" si="174">AW63*30*0.7915%</f>
        <v>109.131499193</v>
      </c>
      <c r="BC63" s="42">
        <f t="shared" ref="BC63:BC73" si="175">AX63+BA63+BB63</f>
        <v>697.741312193</v>
      </c>
      <c r="BD63" s="42">
        <f t="shared" ref="BD63:BD73" si="176">+BC63-U63</f>
        <v>0</v>
      </c>
    </row>
    <row r="64" spans="1:56" s="9" customFormat="1" ht="21" customHeight="1" x14ac:dyDescent="0.25">
      <c r="A64" s="45">
        <v>46</v>
      </c>
      <c r="B64" s="35">
        <v>1510</v>
      </c>
      <c r="C64" s="60" t="s">
        <v>122</v>
      </c>
      <c r="D64" s="59">
        <v>36831</v>
      </c>
      <c r="E64" s="48">
        <v>10</v>
      </c>
      <c r="F64" s="48">
        <v>6</v>
      </c>
      <c r="G64" s="37" t="s">
        <v>47</v>
      </c>
      <c r="H64" s="49" t="s">
        <v>123</v>
      </c>
      <c r="I64" s="50" t="s">
        <v>121</v>
      </c>
      <c r="J64" s="50" t="s">
        <v>124</v>
      </c>
      <c r="K64" s="37">
        <v>2</v>
      </c>
      <c r="L64" s="52">
        <v>9679</v>
      </c>
      <c r="M64" s="52"/>
      <c r="N64" s="40">
        <f t="shared" si="151"/>
        <v>9679</v>
      </c>
      <c r="O64" s="51">
        <v>320.16000000000003</v>
      </c>
      <c r="P64" s="51">
        <f t="shared" si="152"/>
        <v>1613.1666666666665</v>
      </c>
      <c r="Q64" s="53">
        <f t="shared" si="153"/>
        <v>16131.666666666666</v>
      </c>
      <c r="R64" s="40">
        <f t="shared" si="154"/>
        <v>4839.5</v>
      </c>
      <c r="S64" s="40">
        <f t="shared" si="155"/>
        <v>1693.8249999999998</v>
      </c>
      <c r="T64" s="40">
        <f t="shared" si="156"/>
        <v>290.37</v>
      </c>
      <c r="U64" s="54">
        <f t="shared" si="157"/>
        <v>646.12522886299996</v>
      </c>
      <c r="V64" s="40">
        <f t="shared" si="158"/>
        <v>193.58</v>
      </c>
      <c r="W64" s="55">
        <v>783.75</v>
      </c>
      <c r="X64" s="56">
        <v>499</v>
      </c>
      <c r="Y64" s="57"/>
      <c r="Z64" s="40"/>
      <c r="AA64" s="40"/>
      <c r="AB64" s="40"/>
      <c r="AC64" s="40"/>
      <c r="AD64" s="40"/>
      <c r="AE64" s="40"/>
      <c r="AF64" s="40"/>
      <c r="AG64" s="58"/>
      <c r="AH64" s="58"/>
      <c r="AI64" s="58"/>
      <c r="AJ64" s="40">
        <f t="shared" si="159"/>
        <v>2083.8167048104997</v>
      </c>
      <c r="AK64" s="40">
        <f t="shared" si="160"/>
        <v>14105.810228863002</v>
      </c>
      <c r="AL64" s="40">
        <f t="shared" si="161"/>
        <v>193937.87278449984</v>
      </c>
      <c r="AN64" s="43">
        <f t="shared" si="162"/>
        <v>1613.1666666666665</v>
      </c>
      <c r="AO64" s="43">
        <f t="shared" si="163"/>
        <v>282.30416666666662</v>
      </c>
      <c r="AP64" s="43">
        <f t="shared" si="164"/>
        <v>48.394999999999996</v>
      </c>
      <c r="AQ64" s="43">
        <f t="shared" si="165"/>
        <v>107.68753814383332</v>
      </c>
      <c r="AR64" s="43">
        <f t="shared" si="166"/>
        <v>32.263333333333328</v>
      </c>
      <c r="AS64" s="44">
        <f t="shared" si="167"/>
        <v>0</v>
      </c>
      <c r="AT64" s="42"/>
      <c r="AU64" s="42"/>
      <c r="AV64" s="42">
        <f t="shared" si="168"/>
        <v>322.63333333333333</v>
      </c>
      <c r="AW64" s="42">
        <f t="shared" si="169"/>
        <v>384.51440666666667</v>
      </c>
      <c r="AX64" s="42">
        <f t="shared" si="170"/>
        <v>489.84480000000002</v>
      </c>
      <c r="AY64" s="42">
        <f t="shared" si="171"/>
        <v>7203.6</v>
      </c>
      <c r="AZ64" s="42">
        <f t="shared" si="172"/>
        <v>11535.432199999999</v>
      </c>
      <c r="BA64" s="42">
        <f t="shared" si="173"/>
        <v>64.977482999999978</v>
      </c>
      <c r="BB64" s="42">
        <f t="shared" si="174"/>
        <v>91.302945862999991</v>
      </c>
      <c r="BC64" s="42">
        <f t="shared" si="175"/>
        <v>646.12522886299996</v>
      </c>
      <c r="BD64" s="42">
        <f t="shared" si="176"/>
        <v>0</v>
      </c>
    </row>
    <row r="65" spans="1:56" s="9" customFormat="1" ht="21" customHeight="1" x14ac:dyDescent="0.25">
      <c r="A65" s="45">
        <v>47</v>
      </c>
      <c r="B65" s="35">
        <v>1694</v>
      </c>
      <c r="C65" s="60" t="s">
        <v>125</v>
      </c>
      <c r="D65" s="59">
        <v>38446</v>
      </c>
      <c r="E65" s="48">
        <v>15</v>
      </c>
      <c r="F65" s="48">
        <v>6</v>
      </c>
      <c r="G65" s="37" t="s">
        <v>47</v>
      </c>
      <c r="H65" s="49" t="s">
        <v>124</v>
      </c>
      <c r="I65" s="50" t="s">
        <v>121</v>
      </c>
      <c r="J65" s="50" t="s">
        <v>49</v>
      </c>
      <c r="K65" s="37">
        <v>2</v>
      </c>
      <c r="L65" s="52">
        <v>11569</v>
      </c>
      <c r="M65" s="52"/>
      <c r="N65" s="40">
        <f t="shared" si="151"/>
        <v>11569</v>
      </c>
      <c r="O65" s="51">
        <v>240.12</v>
      </c>
      <c r="P65" s="51">
        <f t="shared" si="152"/>
        <v>1928.1666666666665</v>
      </c>
      <c r="Q65" s="53">
        <f t="shared" si="153"/>
        <v>19281.666666666668</v>
      </c>
      <c r="R65" s="40">
        <f t="shared" si="154"/>
        <v>5784.5</v>
      </c>
      <c r="S65" s="40">
        <f t="shared" si="155"/>
        <v>2024.5749999999998</v>
      </c>
      <c r="T65" s="40">
        <f t="shared" si="156"/>
        <v>347.07</v>
      </c>
      <c r="U65" s="54">
        <f t="shared" si="157"/>
        <v>697.741312193</v>
      </c>
      <c r="V65" s="40">
        <f t="shared" si="158"/>
        <v>231.38</v>
      </c>
      <c r="W65" s="63">
        <v>905</v>
      </c>
      <c r="X65" s="56">
        <v>567</v>
      </c>
      <c r="Y65" s="57"/>
      <c r="Z65" s="40"/>
      <c r="AA65" s="40"/>
      <c r="AB65" s="40"/>
      <c r="AC65" s="40"/>
      <c r="AD65" s="40"/>
      <c r="AE65" s="40"/>
      <c r="AF65" s="40"/>
      <c r="AG65" s="58"/>
      <c r="AH65" s="58"/>
      <c r="AI65" s="58"/>
      <c r="AJ65" s="40">
        <f t="shared" si="159"/>
        <v>2478.2943853655001</v>
      </c>
      <c r="AK65" s="40">
        <f t="shared" si="160"/>
        <v>16581.886312192997</v>
      </c>
      <c r="AL65" s="40">
        <f t="shared" si="161"/>
        <v>228455.26346501478</v>
      </c>
      <c r="AN65" s="43">
        <f t="shared" si="162"/>
        <v>1928.1666666666665</v>
      </c>
      <c r="AO65" s="43">
        <f t="shared" si="163"/>
        <v>337.42916666666662</v>
      </c>
      <c r="AP65" s="43">
        <f t="shared" si="164"/>
        <v>57.844999999999992</v>
      </c>
      <c r="AQ65" s="43">
        <f t="shared" si="165"/>
        <v>116.29021869883333</v>
      </c>
      <c r="AR65" s="43">
        <f t="shared" si="166"/>
        <v>38.563333333333333</v>
      </c>
      <c r="AS65" s="44">
        <f t="shared" si="167"/>
        <v>0</v>
      </c>
      <c r="AT65" s="42"/>
      <c r="AU65" s="42"/>
      <c r="AV65" s="42">
        <f t="shared" si="168"/>
        <v>385.63333333333333</v>
      </c>
      <c r="AW65" s="42">
        <f t="shared" si="169"/>
        <v>459.59780666666666</v>
      </c>
      <c r="AX65" s="42">
        <f t="shared" si="170"/>
        <v>489.84480000000002</v>
      </c>
      <c r="AY65" s="42">
        <f t="shared" si="171"/>
        <v>7203.6</v>
      </c>
      <c r="AZ65" s="42">
        <f t="shared" si="172"/>
        <v>13787.9342</v>
      </c>
      <c r="BA65" s="42">
        <f t="shared" si="173"/>
        <v>98.765012999999982</v>
      </c>
      <c r="BB65" s="42">
        <f t="shared" si="174"/>
        <v>109.131499193</v>
      </c>
      <c r="BC65" s="42">
        <f t="shared" si="175"/>
        <v>697.741312193</v>
      </c>
      <c r="BD65" s="42">
        <f t="shared" si="176"/>
        <v>0</v>
      </c>
    </row>
    <row r="66" spans="1:56" s="9" customFormat="1" ht="21" customHeight="1" x14ac:dyDescent="0.25">
      <c r="A66" s="45">
        <v>48</v>
      </c>
      <c r="B66" s="69">
        <v>2005</v>
      </c>
      <c r="C66" s="75" t="s">
        <v>126</v>
      </c>
      <c r="D66" s="70">
        <v>41579</v>
      </c>
      <c r="E66" s="48">
        <v>10</v>
      </c>
      <c r="F66" s="48">
        <v>6</v>
      </c>
      <c r="G66" s="37" t="s">
        <v>47</v>
      </c>
      <c r="H66" s="49" t="s">
        <v>123</v>
      </c>
      <c r="I66" s="50" t="s">
        <v>121</v>
      </c>
      <c r="J66" s="50" t="s">
        <v>124</v>
      </c>
      <c r="K66" s="37">
        <v>2</v>
      </c>
      <c r="L66" s="52">
        <v>9679</v>
      </c>
      <c r="M66" s="52"/>
      <c r="N66" s="40">
        <f t="shared" si="151"/>
        <v>9679</v>
      </c>
      <c r="O66" s="51"/>
      <c r="P66" s="51">
        <f t="shared" si="152"/>
        <v>1613.1666666666665</v>
      </c>
      <c r="Q66" s="53">
        <f t="shared" si="153"/>
        <v>16131.666666666666</v>
      </c>
      <c r="R66" s="40">
        <f t="shared" si="154"/>
        <v>4839.5</v>
      </c>
      <c r="S66" s="40">
        <f t="shared" si="155"/>
        <v>1693.8249999999998</v>
      </c>
      <c r="T66" s="40">
        <f t="shared" si="156"/>
        <v>290.37</v>
      </c>
      <c r="U66" s="54">
        <f t="shared" si="157"/>
        <v>646.12522886299996</v>
      </c>
      <c r="V66" s="40">
        <f t="shared" si="158"/>
        <v>193.58</v>
      </c>
      <c r="W66" s="55">
        <v>783.75</v>
      </c>
      <c r="X66" s="56">
        <v>499</v>
      </c>
      <c r="Y66" s="57"/>
      <c r="Z66" s="40"/>
      <c r="AA66" s="40"/>
      <c r="AB66" s="40"/>
      <c r="AC66" s="40"/>
      <c r="AD66" s="40"/>
      <c r="AE66" s="40"/>
      <c r="AF66" s="40"/>
      <c r="AG66" s="58"/>
      <c r="AH66" s="58"/>
      <c r="AI66" s="58"/>
      <c r="AJ66" s="40">
        <f t="shared" si="159"/>
        <v>2083.8167048104997</v>
      </c>
      <c r="AK66" s="40">
        <f t="shared" si="160"/>
        <v>13785.650228863002</v>
      </c>
      <c r="AL66" s="40">
        <f t="shared" si="161"/>
        <v>190095.95278449985</v>
      </c>
      <c r="AN66" s="43">
        <f t="shared" si="162"/>
        <v>1613.1666666666665</v>
      </c>
      <c r="AO66" s="43">
        <f t="shared" si="163"/>
        <v>282.30416666666662</v>
      </c>
      <c r="AP66" s="43">
        <f t="shared" si="164"/>
        <v>48.394999999999996</v>
      </c>
      <c r="AQ66" s="43">
        <f t="shared" si="165"/>
        <v>107.68753814383332</v>
      </c>
      <c r="AR66" s="43">
        <f t="shared" si="166"/>
        <v>32.263333333333328</v>
      </c>
      <c r="AS66" s="44">
        <f t="shared" si="167"/>
        <v>0</v>
      </c>
      <c r="AT66" s="42"/>
      <c r="AU66" s="42"/>
      <c r="AV66" s="42">
        <f t="shared" si="168"/>
        <v>322.63333333333333</v>
      </c>
      <c r="AW66" s="42">
        <f t="shared" si="169"/>
        <v>384.51440666666667</v>
      </c>
      <c r="AX66" s="42">
        <f t="shared" si="170"/>
        <v>489.84480000000002</v>
      </c>
      <c r="AY66" s="42">
        <f t="shared" si="171"/>
        <v>7203.6</v>
      </c>
      <c r="AZ66" s="42">
        <f t="shared" si="172"/>
        <v>11535.432199999999</v>
      </c>
      <c r="BA66" s="42">
        <f t="shared" si="173"/>
        <v>64.977482999999978</v>
      </c>
      <c r="BB66" s="42">
        <f t="shared" si="174"/>
        <v>91.302945862999991</v>
      </c>
      <c r="BC66" s="42">
        <f t="shared" si="175"/>
        <v>646.12522886299996</v>
      </c>
      <c r="BD66" s="42">
        <f t="shared" si="176"/>
        <v>0</v>
      </c>
    </row>
    <row r="67" spans="1:56" s="9" customFormat="1" ht="21" customHeight="1" x14ac:dyDescent="0.25">
      <c r="A67" s="45">
        <v>49</v>
      </c>
      <c r="B67" s="35">
        <v>2060</v>
      </c>
      <c r="C67" s="60" t="s">
        <v>127</v>
      </c>
      <c r="D67" s="59">
        <v>42265</v>
      </c>
      <c r="E67" s="48">
        <v>10</v>
      </c>
      <c r="F67" s="48">
        <v>6</v>
      </c>
      <c r="G67" s="37" t="s">
        <v>47</v>
      </c>
      <c r="H67" s="49" t="s">
        <v>123</v>
      </c>
      <c r="I67" s="50" t="s">
        <v>121</v>
      </c>
      <c r="J67" s="50" t="s">
        <v>124</v>
      </c>
      <c r="K67" s="37">
        <v>2</v>
      </c>
      <c r="L67" s="52">
        <v>9679</v>
      </c>
      <c r="M67" s="52"/>
      <c r="N67" s="40">
        <f t="shared" si="151"/>
        <v>9679</v>
      </c>
      <c r="O67" s="51"/>
      <c r="P67" s="51">
        <f t="shared" si="152"/>
        <v>1613.1666666666665</v>
      </c>
      <c r="Q67" s="53">
        <f t="shared" si="153"/>
        <v>16131.666666666666</v>
      </c>
      <c r="R67" s="40">
        <f t="shared" si="154"/>
        <v>4839.5</v>
      </c>
      <c r="S67" s="40">
        <f t="shared" si="155"/>
        <v>1693.8249999999998</v>
      </c>
      <c r="T67" s="40">
        <f t="shared" si="156"/>
        <v>290.37</v>
      </c>
      <c r="U67" s="54">
        <f t="shared" si="157"/>
        <v>646.12522886299996</v>
      </c>
      <c r="V67" s="40">
        <f t="shared" si="158"/>
        <v>193.58</v>
      </c>
      <c r="W67" s="55">
        <v>783.75</v>
      </c>
      <c r="X67" s="56">
        <v>499</v>
      </c>
      <c r="Y67" s="57"/>
      <c r="Z67" s="40"/>
      <c r="AA67" s="40"/>
      <c r="AB67" s="40"/>
      <c r="AC67" s="40"/>
      <c r="AD67" s="40"/>
      <c r="AE67" s="40"/>
      <c r="AF67" s="40"/>
      <c r="AG67" s="58"/>
      <c r="AH67" s="58"/>
      <c r="AI67" s="58"/>
      <c r="AJ67" s="40">
        <f t="shared" si="159"/>
        <v>2083.8167048104997</v>
      </c>
      <c r="AK67" s="40">
        <f t="shared" si="160"/>
        <v>13785.650228863002</v>
      </c>
      <c r="AL67" s="40">
        <f t="shared" si="161"/>
        <v>190095.95278449985</v>
      </c>
      <c r="AN67" s="43">
        <f t="shared" si="162"/>
        <v>1613.1666666666665</v>
      </c>
      <c r="AO67" s="43">
        <f t="shared" si="163"/>
        <v>282.30416666666662</v>
      </c>
      <c r="AP67" s="43">
        <f t="shared" si="164"/>
        <v>48.394999999999996</v>
      </c>
      <c r="AQ67" s="43">
        <f t="shared" si="165"/>
        <v>107.68753814383332</v>
      </c>
      <c r="AR67" s="43">
        <f t="shared" si="166"/>
        <v>32.263333333333328</v>
      </c>
      <c r="AS67" s="44">
        <f t="shared" si="167"/>
        <v>0</v>
      </c>
      <c r="AT67" s="42"/>
      <c r="AU67" s="42"/>
      <c r="AV67" s="42">
        <f t="shared" si="168"/>
        <v>322.63333333333333</v>
      </c>
      <c r="AW67" s="42">
        <f t="shared" si="169"/>
        <v>384.51440666666667</v>
      </c>
      <c r="AX67" s="42">
        <f t="shared" si="170"/>
        <v>489.84480000000002</v>
      </c>
      <c r="AY67" s="42">
        <f t="shared" si="171"/>
        <v>7203.6</v>
      </c>
      <c r="AZ67" s="42">
        <f t="shared" si="172"/>
        <v>11535.432199999999</v>
      </c>
      <c r="BA67" s="42">
        <f t="shared" si="173"/>
        <v>64.977482999999978</v>
      </c>
      <c r="BB67" s="42">
        <f t="shared" si="174"/>
        <v>91.302945862999991</v>
      </c>
      <c r="BC67" s="42">
        <f t="shared" si="175"/>
        <v>646.12522886299996</v>
      </c>
      <c r="BD67" s="42">
        <f t="shared" si="176"/>
        <v>0</v>
      </c>
    </row>
    <row r="68" spans="1:56" s="9" customFormat="1" ht="20.25" customHeight="1" x14ac:dyDescent="0.25">
      <c r="A68" s="45">
        <v>50</v>
      </c>
      <c r="B68" s="35">
        <v>2076</v>
      </c>
      <c r="C68" s="60" t="s">
        <v>128</v>
      </c>
      <c r="D68" s="59">
        <v>42219</v>
      </c>
      <c r="E68" s="48">
        <v>10</v>
      </c>
      <c r="F68" s="48">
        <v>6</v>
      </c>
      <c r="G68" s="37" t="s">
        <v>47</v>
      </c>
      <c r="H68" s="49" t="s">
        <v>123</v>
      </c>
      <c r="I68" s="50" t="s">
        <v>121</v>
      </c>
      <c r="J68" s="50" t="s">
        <v>124</v>
      </c>
      <c r="K68" s="37">
        <v>2</v>
      </c>
      <c r="L68" s="52">
        <v>9679</v>
      </c>
      <c r="M68" s="52"/>
      <c r="N68" s="40">
        <f t="shared" si="151"/>
        <v>9679</v>
      </c>
      <c r="O68" s="51"/>
      <c r="P68" s="51">
        <f t="shared" si="152"/>
        <v>1613.1666666666665</v>
      </c>
      <c r="Q68" s="53">
        <f t="shared" si="153"/>
        <v>16131.666666666666</v>
      </c>
      <c r="R68" s="40">
        <f t="shared" si="154"/>
        <v>4839.5</v>
      </c>
      <c r="S68" s="40">
        <f t="shared" si="155"/>
        <v>1693.8249999999998</v>
      </c>
      <c r="T68" s="40">
        <f t="shared" si="156"/>
        <v>290.37</v>
      </c>
      <c r="U68" s="54">
        <f t="shared" si="157"/>
        <v>646.12522886299996</v>
      </c>
      <c r="V68" s="40">
        <f t="shared" si="158"/>
        <v>193.58</v>
      </c>
      <c r="W68" s="55">
        <v>783.75</v>
      </c>
      <c r="X68" s="56">
        <v>499</v>
      </c>
      <c r="Y68" s="57"/>
      <c r="Z68" s="40"/>
      <c r="AA68" s="40"/>
      <c r="AB68" s="40"/>
      <c r="AC68" s="40"/>
      <c r="AD68" s="40"/>
      <c r="AE68" s="40"/>
      <c r="AF68" s="40"/>
      <c r="AG68" s="58"/>
      <c r="AH68" s="58"/>
      <c r="AI68" s="58"/>
      <c r="AJ68" s="40">
        <f t="shared" si="159"/>
        <v>2083.8167048104997</v>
      </c>
      <c r="AK68" s="40">
        <f t="shared" si="160"/>
        <v>13785.650228863002</v>
      </c>
      <c r="AL68" s="40">
        <f t="shared" si="161"/>
        <v>190095.95278449985</v>
      </c>
      <c r="AN68" s="43">
        <f t="shared" si="162"/>
        <v>1613.1666666666665</v>
      </c>
      <c r="AO68" s="43">
        <f t="shared" si="163"/>
        <v>282.30416666666662</v>
      </c>
      <c r="AP68" s="43">
        <f t="shared" si="164"/>
        <v>48.394999999999996</v>
      </c>
      <c r="AQ68" s="43">
        <f t="shared" si="165"/>
        <v>107.68753814383332</v>
      </c>
      <c r="AR68" s="43">
        <f t="shared" si="166"/>
        <v>32.263333333333328</v>
      </c>
      <c r="AS68" s="44">
        <f t="shared" si="167"/>
        <v>0</v>
      </c>
      <c r="AT68" s="42"/>
      <c r="AU68" s="42"/>
      <c r="AV68" s="42">
        <f t="shared" si="168"/>
        <v>322.63333333333333</v>
      </c>
      <c r="AW68" s="42">
        <f t="shared" si="169"/>
        <v>384.51440666666667</v>
      </c>
      <c r="AX68" s="42">
        <f t="shared" si="170"/>
        <v>489.84480000000002</v>
      </c>
      <c r="AY68" s="42">
        <f t="shared" si="171"/>
        <v>7203.6</v>
      </c>
      <c r="AZ68" s="42">
        <f t="shared" si="172"/>
        <v>11535.432199999999</v>
      </c>
      <c r="BA68" s="42">
        <f t="shared" si="173"/>
        <v>64.977482999999978</v>
      </c>
      <c r="BB68" s="42">
        <f t="shared" si="174"/>
        <v>91.302945862999991</v>
      </c>
      <c r="BC68" s="42">
        <f t="shared" si="175"/>
        <v>646.12522886299996</v>
      </c>
      <c r="BD68" s="42">
        <f t="shared" si="176"/>
        <v>0</v>
      </c>
    </row>
    <row r="69" spans="1:56" s="9" customFormat="1" ht="21" customHeight="1" x14ac:dyDescent="0.25">
      <c r="A69" s="45">
        <v>51</v>
      </c>
      <c r="B69" s="45">
        <v>2096</v>
      </c>
      <c r="C69" s="68" t="s">
        <v>129</v>
      </c>
      <c r="D69" s="79">
        <v>42738</v>
      </c>
      <c r="E69" s="48">
        <v>10</v>
      </c>
      <c r="F69" s="48">
        <v>6</v>
      </c>
      <c r="G69" s="37" t="s">
        <v>47</v>
      </c>
      <c r="H69" s="49" t="s">
        <v>123</v>
      </c>
      <c r="I69" s="50" t="s">
        <v>121</v>
      </c>
      <c r="J69" s="50" t="s">
        <v>124</v>
      </c>
      <c r="K69" s="37">
        <v>2</v>
      </c>
      <c r="L69" s="52">
        <v>9679</v>
      </c>
      <c r="M69" s="52"/>
      <c r="N69" s="40">
        <f t="shared" si="151"/>
        <v>9679</v>
      </c>
      <c r="O69" s="51"/>
      <c r="P69" s="51">
        <f t="shared" si="152"/>
        <v>1613.1666666666665</v>
      </c>
      <c r="Q69" s="53">
        <f t="shared" si="153"/>
        <v>16131.666666666666</v>
      </c>
      <c r="R69" s="40">
        <f t="shared" si="154"/>
        <v>4839.5</v>
      </c>
      <c r="S69" s="40">
        <f t="shared" si="155"/>
        <v>1693.8249999999998</v>
      </c>
      <c r="T69" s="40">
        <f t="shared" si="156"/>
        <v>290.37</v>
      </c>
      <c r="U69" s="54">
        <f t="shared" si="157"/>
        <v>646.12522886299996</v>
      </c>
      <c r="V69" s="40">
        <f t="shared" si="158"/>
        <v>193.58</v>
      </c>
      <c r="W69" s="55">
        <v>783.75</v>
      </c>
      <c r="X69" s="56">
        <v>499</v>
      </c>
      <c r="Y69" s="57"/>
      <c r="Z69" s="40"/>
      <c r="AA69" s="40"/>
      <c r="AB69" s="40"/>
      <c r="AC69" s="40"/>
      <c r="AD69" s="40"/>
      <c r="AE69" s="40"/>
      <c r="AF69" s="40"/>
      <c r="AG69" s="58"/>
      <c r="AH69" s="58"/>
      <c r="AI69" s="58"/>
      <c r="AJ69" s="40">
        <f t="shared" si="159"/>
        <v>2083.8167048104997</v>
      </c>
      <c r="AK69" s="40">
        <f t="shared" si="160"/>
        <v>13785.650228863002</v>
      </c>
      <c r="AL69" s="40">
        <f t="shared" si="161"/>
        <v>190095.95278449985</v>
      </c>
      <c r="AN69" s="43">
        <f t="shared" si="162"/>
        <v>1613.1666666666665</v>
      </c>
      <c r="AO69" s="43">
        <f t="shared" si="163"/>
        <v>282.30416666666662</v>
      </c>
      <c r="AP69" s="43">
        <f t="shared" si="164"/>
        <v>48.394999999999996</v>
      </c>
      <c r="AQ69" s="43">
        <f t="shared" si="165"/>
        <v>107.68753814383332</v>
      </c>
      <c r="AR69" s="43">
        <f t="shared" si="166"/>
        <v>32.263333333333328</v>
      </c>
      <c r="AS69" s="44">
        <f t="shared" si="167"/>
        <v>0</v>
      </c>
      <c r="AT69" s="42"/>
      <c r="AU69" s="42"/>
      <c r="AV69" s="42">
        <f t="shared" si="168"/>
        <v>322.63333333333333</v>
      </c>
      <c r="AW69" s="42">
        <f t="shared" si="169"/>
        <v>384.51440666666667</v>
      </c>
      <c r="AX69" s="42">
        <f t="shared" si="170"/>
        <v>489.84480000000002</v>
      </c>
      <c r="AY69" s="42">
        <f t="shared" si="171"/>
        <v>7203.6</v>
      </c>
      <c r="AZ69" s="42">
        <f t="shared" si="172"/>
        <v>11535.432199999999</v>
      </c>
      <c r="BA69" s="42">
        <f t="shared" si="173"/>
        <v>64.977482999999978</v>
      </c>
      <c r="BB69" s="42">
        <f t="shared" si="174"/>
        <v>91.302945862999991</v>
      </c>
      <c r="BC69" s="42">
        <f t="shared" si="175"/>
        <v>646.12522886299996</v>
      </c>
      <c r="BD69" s="42">
        <f t="shared" si="176"/>
        <v>0</v>
      </c>
    </row>
    <row r="70" spans="1:56" s="16" customFormat="1" ht="21" customHeight="1" x14ac:dyDescent="0.25">
      <c r="A70" s="45">
        <v>52</v>
      </c>
      <c r="B70" s="167">
        <v>2133</v>
      </c>
      <c r="C70" s="168" t="s">
        <v>130</v>
      </c>
      <c r="D70" s="197">
        <v>42810</v>
      </c>
      <c r="E70" s="170">
        <v>10</v>
      </c>
      <c r="F70" s="170">
        <v>6</v>
      </c>
      <c r="G70" s="169" t="s">
        <v>47</v>
      </c>
      <c r="H70" s="171" t="s">
        <v>123</v>
      </c>
      <c r="I70" s="172" t="s">
        <v>121</v>
      </c>
      <c r="J70" s="172" t="s">
        <v>124</v>
      </c>
      <c r="K70" s="169">
        <v>2</v>
      </c>
      <c r="L70" s="173">
        <v>9679</v>
      </c>
      <c r="M70" s="173"/>
      <c r="N70" s="174">
        <f t="shared" si="151"/>
        <v>9679</v>
      </c>
      <c r="O70" s="175"/>
      <c r="P70" s="175">
        <f t="shared" si="152"/>
        <v>1613.1666666666665</v>
      </c>
      <c r="Q70" s="176">
        <f t="shared" si="153"/>
        <v>16131.666666666666</v>
      </c>
      <c r="R70" s="174">
        <f t="shared" si="154"/>
        <v>4839.5</v>
      </c>
      <c r="S70" s="174">
        <f t="shared" si="155"/>
        <v>1693.8249999999998</v>
      </c>
      <c r="T70" s="174">
        <f t="shared" si="156"/>
        <v>290.37</v>
      </c>
      <c r="U70" s="202">
        <f t="shared" si="157"/>
        <v>646.12522886299996</v>
      </c>
      <c r="V70" s="174">
        <f t="shared" si="158"/>
        <v>193.58</v>
      </c>
      <c r="W70" s="203">
        <v>783.75</v>
      </c>
      <c r="X70" s="204">
        <v>499</v>
      </c>
      <c r="Y70" s="180"/>
      <c r="Z70" s="174"/>
      <c r="AA70" s="174"/>
      <c r="AB70" s="174"/>
      <c r="AC70" s="174"/>
      <c r="AD70" s="174"/>
      <c r="AE70" s="174"/>
      <c r="AF70" s="174"/>
      <c r="AG70" s="181"/>
      <c r="AH70" s="181"/>
      <c r="AI70" s="181"/>
      <c r="AJ70" s="174">
        <f t="shared" si="159"/>
        <v>2083.8167048104997</v>
      </c>
      <c r="AK70" s="174">
        <f t="shared" si="160"/>
        <v>13785.650228863002</v>
      </c>
      <c r="AL70" s="174">
        <f t="shared" si="161"/>
        <v>190095.95278449985</v>
      </c>
      <c r="AN70" s="182">
        <f t="shared" si="162"/>
        <v>1613.1666666666665</v>
      </c>
      <c r="AO70" s="182">
        <f t="shared" si="163"/>
        <v>282.30416666666662</v>
      </c>
      <c r="AP70" s="182">
        <f t="shared" si="164"/>
        <v>48.394999999999996</v>
      </c>
      <c r="AQ70" s="182">
        <f t="shared" si="165"/>
        <v>107.68753814383332</v>
      </c>
      <c r="AR70" s="182">
        <f t="shared" si="166"/>
        <v>32.263333333333328</v>
      </c>
      <c r="AS70" s="183">
        <f t="shared" si="167"/>
        <v>0</v>
      </c>
      <c r="AT70" s="184"/>
      <c r="AU70" s="184"/>
      <c r="AV70" s="184">
        <f t="shared" si="168"/>
        <v>322.63333333333333</v>
      </c>
      <c r="AW70" s="184">
        <f t="shared" si="169"/>
        <v>384.51440666666667</v>
      </c>
      <c r="AX70" s="184">
        <f t="shared" si="170"/>
        <v>489.84480000000002</v>
      </c>
      <c r="AY70" s="184">
        <f t="shared" si="171"/>
        <v>7203.6</v>
      </c>
      <c r="AZ70" s="184">
        <f t="shared" si="172"/>
        <v>11535.432199999999</v>
      </c>
      <c r="BA70" s="184">
        <f t="shared" si="173"/>
        <v>64.977482999999978</v>
      </c>
      <c r="BB70" s="184">
        <f t="shared" si="174"/>
        <v>91.302945862999991</v>
      </c>
      <c r="BC70" s="184">
        <f t="shared" si="175"/>
        <v>646.12522886299996</v>
      </c>
      <c r="BD70" s="184">
        <f t="shared" si="176"/>
        <v>0</v>
      </c>
    </row>
    <row r="71" spans="1:56" s="16" customFormat="1" ht="21" customHeight="1" x14ac:dyDescent="0.25">
      <c r="A71" s="45">
        <v>53</v>
      </c>
      <c r="B71" s="167">
        <v>2147</v>
      </c>
      <c r="C71" s="168" t="s">
        <v>426</v>
      </c>
      <c r="D71" s="197">
        <v>42933</v>
      </c>
      <c r="E71" s="170">
        <v>10</v>
      </c>
      <c r="F71" s="170">
        <v>6</v>
      </c>
      <c r="G71" s="169" t="s">
        <v>47</v>
      </c>
      <c r="H71" s="171" t="s">
        <v>427</v>
      </c>
      <c r="I71" s="172" t="s">
        <v>121</v>
      </c>
      <c r="J71" s="172" t="s">
        <v>124</v>
      </c>
      <c r="K71" s="169">
        <v>2</v>
      </c>
      <c r="L71" s="173">
        <v>9679</v>
      </c>
      <c r="M71" s="173"/>
      <c r="N71" s="174">
        <f>SUM(L71+M71)</f>
        <v>9679</v>
      </c>
      <c r="O71" s="175"/>
      <c r="P71" s="175">
        <f>+L71/30*20*0.25</f>
        <v>1613.1666666666665</v>
      </c>
      <c r="Q71" s="176">
        <f>+N71/30*50</f>
        <v>16131.666666666666</v>
      </c>
      <c r="R71" s="174">
        <f>L71/2</f>
        <v>4839.5</v>
      </c>
      <c r="S71" s="174">
        <f>L71*17.5%</f>
        <v>1693.8249999999998</v>
      </c>
      <c r="T71" s="174">
        <f>L71*0.03</f>
        <v>290.37</v>
      </c>
      <c r="U71" s="177">
        <f>+BC71</f>
        <v>646.12522886299996</v>
      </c>
      <c r="V71" s="174">
        <f>L71*2%</f>
        <v>193.58</v>
      </c>
      <c r="W71" s="196">
        <v>783.75</v>
      </c>
      <c r="X71" s="179">
        <v>499</v>
      </c>
      <c r="Y71" s="180"/>
      <c r="Z71" s="174"/>
      <c r="AA71" s="174"/>
      <c r="AB71" s="174"/>
      <c r="AC71" s="174"/>
      <c r="AD71" s="174"/>
      <c r="AE71" s="174"/>
      <c r="AF71" s="174"/>
      <c r="AG71" s="181"/>
      <c r="AH71" s="181"/>
      <c r="AI71" s="181"/>
      <c r="AJ71" s="174">
        <f>L71/30*5+S71/30*5+T71/30*5+U71/30*5+V71/30*5</f>
        <v>2083.8167048104997</v>
      </c>
      <c r="AK71" s="174">
        <f>N71+O71+S71+T71+U71+V71+W71+X71+AD71+AC71</f>
        <v>13785.650228863002</v>
      </c>
      <c r="AL71" s="174">
        <f>(AK71*12)+P71+Q71+R71+AJ71+Y71+AG71</f>
        <v>190095.95278449985</v>
      </c>
      <c r="AN71" s="182">
        <f>L71/30*5</f>
        <v>1613.1666666666665</v>
      </c>
      <c r="AO71" s="182">
        <f>L71/30*5*0.175</f>
        <v>282.30416666666662</v>
      </c>
      <c r="AP71" s="182">
        <f>L71/30*5*0.03</f>
        <v>48.394999999999996</v>
      </c>
      <c r="AQ71" s="182">
        <f>U71/30*5</f>
        <v>107.68753814383332</v>
      </c>
      <c r="AR71" s="182">
        <f>L71/30*5*0.02</f>
        <v>32.263333333333328</v>
      </c>
      <c r="AS71" s="183">
        <f>+AN71+AO71+AP71+AQ71+AR71-AJ71</f>
        <v>0</v>
      </c>
      <c r="AT71" s="184"/>
      <c r="AU71" s="184"/>
      <c r="AV71" s="184">
        <f>L71/30</f>
        <v>322.63333333333333</v>
      </c>
      <c r="AW71" s="184">
        <f>AV71*1.1918</f>
        <v>384.51440666666667</v>
      </c>
      <c r="AX71" s="184">
        <f t="shared" si="170"/>
        <v>489.84480000000002</v>
      </c>
      <c r="AY71" s="184">
        <f t="shared" si="171"/>
        <v>7203.6</v>
      </c>
      <c r="AZ71" s="184">
        <f>AW71*30</f>
        <v>11535.432199999999</v>
      </c>
      <c r="BA71" s="184">
        <f>(AZ71-AY71)*1.5%</f>
        <v>64.977482999999978</v>
      </c>
      <c r="BB71" s="184">
        <f>AW71*30*0.7915%</f>
        <v>91.302945862999991</v>
      </c>
      <c r="BC71" s="184">
        <f>AX71+BA71+BB71</f>
        <v>646.12522886299996</v>
      </c>
      <c r="BD71" s="184">
        <f>+BC71-U71</f>
        <v>0</v>
      </c>
    </row>
    <row r="72" spans="1:56" s="9" customFormat="1" ht="21" customHeight="1" x14ac:dyDescent="0.25">
      <c r="A72" s="45">
        <v>54</v>
      </c>
      <c r="B72" s="35">
        <v>2154</v>
      </c>
      <c r="C72" s="60" t="s">
        <v>441</v>
      </c>
      <c r="D72" s="59">
        <v>43010</v>
      </c>
      <c r="E72" s="48">
        <v>10</v>
      </c>
      <c r="F72" s="48">
        <v>6</v>
      </c>
      <c r="G72" s="37" t="s">
        <v>47</v>
      </c>
      <c r="H72" s="49" t="s">
        <v>123</v>
      </c>
      <c r="I72" s="50" t="s">
        <v>121</v>
      </c>
      <c r="J72" s="50" t="s">
        <v>124</v>
      </c>
      <c r="K72" s="37">
        <v>2</v>
      </c>
      <c r="L72" s="52">
        <v>9679</v>
      </c>
      <c r="M72" s="52"/>
      <c r="N72" s="40">
        <f>SUM(L72+M72)</f>
        <v>9679</v>
      </c>
      <c r="O72" s="51"/>
      <c r="P72" s="51">
        <f>+L72/30*20*0.25</f>
        <v>1613.1666666666665</v>
      </c>
      <c r="Q72" s="53">
        <f>+N72/30*50</f>
        <v>16131.666666666666</v>
      </c>
      <c r="R72" s="40">
        <f>L72/2</f>
        <v>4839.5</v>
      </c>
      <c r="S72" s="40">
        <f>L72*17.5%</f>
        <v>1693.8249999999998</v>
      </c>
      <c r="T72" s="40">
        <f>L72*0.03</f>
        <v>290.37</v>
      </c>
      <c r="U72" s="54">
        <f>+BC72</f>
        <v>646.12522886299996</v>
      </c>
      <c r="V72" s="40">
        <f>L72*2%</f>
        <v>193.58</v>
      </c>
      <c r="W72" s="55">
        <v>783.75</v>
      </c>
      <c r="X72" s="56">
        <v>499</v>
      </c>
      <c r="Y72" s="57"/>
      <c r="Z72" s="40"/>
      <c r="AA72" s="40"/>
      <c r="AB72" s="40"/>
      <c r="AC72" s="40"/>
      <c r="AD72" s="40"/>
      <c r="AE72" s="40"/>
      <c r="AF72" s="40"/>
      <c r="AG72" s="58"/>
      <c r="AH72" s="58"/>
      <c r="AI72" s="58"/>
      <c r="AJ72" s="40">
        <f>L72/30*5+S72/30*5+T72/30*5+U72/30*5+V72/30*5</f>
        <v>2083.8167048104997</v>
      </c>
      <c r="AK72" s="40">
        <f>N72+O72+S72+T72+U72+V72+W72+X72+AD72+AC72</f>
        <v>13785.650228863002</v>
      </c>
      <c r="AL72" s="40">
        <f>(AK72*12)+P72+Q72+R72+AJ72+Y72+AG72</f>
        <v>190095.95278449985</v>
      </c>
      <c r="AN72" s="43">
        <f>L72/30*5</f>
        <v>1613.1666666666665</v>
      </c>
      <c r="AO72" s="43">
        <f>L72/30*5*0.175</f>
        <v>282.30416666666662</v>
      </c>
      <c r="AP72" s="43">
        <f>L72/30*5*0.03</f>
        <v>48.394999999999996</v>
      </c>
      <c r="AQ72" s="43">
        <f>U72/30*5</f>
        <v>107.68753814383332</v>
      </c>
      <c r="AR72" s="43">
        <f>L72/30*5*0.02</f>
        <v>32.263333333333328</v>
      </c>
      <c r="AS72" s="44">
        <f>+AN72+AO72+AP72+AQ72+AR72-AJ72</f>
        <v>0</v>
      </c>
      <c r="AT72" s="42"/>
      <c r="AU72" s="42"/>
      <c r="AV72" s="42">
        <f>L72/30</f>
        <v>322.63333333333333</v>
      </c>
      <c r="AW72" s="42">
        <f>AV72*1.1918</f>
        <v>384.51440666666667</v>
      </c>
      <c r="AX72" s="42">
        <f t="shared" si="170"/>
        <v>489.84480000000002</v>
      </c>
      <c r="AY72" s="42">
        <f t="shared" si="171"/>
        <v>7203.6</v>
      </c>
      <c r="AZ72" s="42">
        <f>AW72*30</f>
        <v>11535.432199999999</v>
      </c>
      <c r="BA72" s="42">
        <f>(AZ72-AY72)*1.5%</f>
        <v>64.977482999999978</v>
      </c>
      <c r="BB72" s="42">
        <f>AW72*30*0.7915%</f>
        <v>91.302945862999991</v>
      </c>
      <c r="BC72" s="42">
        <f>AX72+BA72+BB72</f>
        <v>646.12522886299996</v>
      </c>
      <c r="BD72" s="42">
        <f>+BC72-U72</f>
        <v>0</v>
      </c>
    </row>
    <row r="73" spans="1:56" s="96" customFormat="1" ht="21" customHeight="1" x14ac:dyDescent="0.25">
      <c r="A73" s="81"/>
      <c r="B73" s="83"/>
      <c r="C73" s="189" t="s">
        <v>0</v>
      </c>
      <c r="D73" s="165"/>
      <c r="E73" s="84">
        <v>10</v>
      </c>
      <c r="F73" s="84">
        <v>6</v>
      </c>
      <c r="G73" s="85" t="s">
        <v>47</v>
      </c>
      <c r="H73" s="86" t="s">
        <v>131</v>
      </c>
      <c r="I73" s="166" t="s">
        <v>121</v>
      </c>
      <c r="J73" s="166" t="s">
        <v>124</v>
      </c>
      <c r="K73" s="85">
        <v>2</v>
      </c>
      <c r="L73" s="87">
        <v>0</v>
      </c>
      <c r="M73" s="87"/>
      <c r="N73" s="90">
        <f t="shared" si="151"/>
        <v>0</v>
      </c>
      <c r="O73" s="88"/>
      <c r="P73" s="88">
        <f t="shared" si="152"/>
        <v>0</v>
      </c>
      <c r="Q73" s="89">
        <f t="shared" si="153"/>
        <v>0</v>
      </c>
      <c r="R73" s="90">
        <f t="shared" si="154"/>
        <v>0</v>
      </c>
      <c r="S73" s="40">
        <f t="shared" si="155"/>
        <v>0</v>
      </c>
      <c r="T73" s="90">
        <f t="shared" si="156"/>
        <v>0</v>
      </c>
      <c r="U73" s="91">
        <v>0</v>
      </c>
      <c r="V73" s="90">
        <f t="shared" si="158"/>
        <v>0</v>
      </c>
      <c r="W73" s="186">
        <v>0</v>
      </c>
      <c r="X73" s="93">
        <v>0</v>
      </c>
      <c r="Y73" s="57"/>
      <c r="Z73" s="40"/>
      <c r="AA73" s="40"/>
      <c r="AB73" s="40"/>
      <c r="AC73" s="40"/>
      <c r="AD73" s="40"/>
      <c r="AE73" s="40"/>
      <c r="AF73" s="40"/>
      <c r="AG73" s="58"/>
      <c r="AH73" s="58"/>
      <c r="AI73" s="58"/>
      <c r="AJ73" s="40">
        <f t="shared" si="159"/>
        <v>0</v>
      </c>
      <c r="AK73" s="90">
        <f t="shared" si="160"/>
        <v>0</v>
      </c>
      <c r="AL73" s="90">
        <f t="shared" si="161"/>
        <v>0</v>
      </c>
      <c r="AN73" s="43">
        <f t="shared" si="162"/>
        <v>0</v>
      </c>
      <c r="AO73" s="43">
        <f t="shared" si="163"/>
        <v>0</v>
      </c>
      <c r="AP73" s="43">
        <f t="shared" si="164"/>
        <v>0</v>
      </c>
      <c r="AQ73" s="43">
        <f t="shared" si="165"/>
        <v>0</v>
      </c>
      <c r="AR73" s="43">
        <f t="shared" si="166"/>
        <v>0</v>
      </c>
      <c r="AS73" s="44">
        <f t="shared" si="167"/>
        <v>0</v>
      </c>
      <c r="AT73" s="97"/>
      <c r="AU73" s="97"/>
      <c r="AV73" s="97">
        <f t="shared" si="168"/>
        <v>0</v>
      </c>
      <c r="AW73" s="97">
        <f t="shared" si="169"/>
        <v>0</v>
      </c>
      <c r="AX73" s="42">
        <f t="shared" si="170"/>
        <v>489.84480000000002</v>
      </c>
      <c r="AY73" s="42">
        <f t="shared" si="171"/>
        <v>7203.6</v>
      </c>
      <c r="AZ73" s="97">
        <f t="shared" si="172"/>
        <v>0</v>
      </c>
      <c r="BA73" s="97">
        <f t="shared" si="173"/>
        <v>-108.054</v>
      </c>
      <c r="BB73" s="97">
        <f t="shared" si="174"/>
        <v>0</v>
      </c>
      <c r="BC73" s="97">
        <f t="shared" si="175"/>
        <v>381.79079999999999</v>
      </c>
      <c r="BD73" s="97">
        <f t="shared" si="176"/>
        <v>381.79079999999999</v>
      </c>
    </row>
    <row r="74" spans="1:56" s="9" customFormat="1" ht="21" customHeight="1" x14ac:dyDescent="0.25">
      <c r="A74" s="45"/>
      <c r="B74" s="35"/>
      <c r="C74" s="46"/>
      <c r="D74" s="37"/>
      <c r="E74" s="48"/>
      <c r="F74" s="48"/>
      <c r="G74" s="37"/>
      <c r="H74" s="49"/>
      <c r="I74" s="37"/>
      <c r="J74" s="37"/>
      <c r="K74" s="37"/>
      <c r="L74" s="51"/>
      <c r="M74" s="52"/>
      <c r="N74" s="40"/>
      <c r="O74" s="51"/>
      <c r="P74" s="51"/>
      <c r="Q74" s="53"/>
      <c r="R74" s="40"/>
      <c r="S74" s="40"/>
      <c r="T74" s="40"/>
      <c r="U74" s="54"/>
      <c r="V74" s="40"/>
      <c r="W74" s="63"/>
      <c r="X74" s="56"/>
      <c r="Y74" s="57"/>
      <c r="Z74" s="40"/>
      <c r="AA74" s="40"/>
      <c r="AB74" s="40"/>
      <c r="AC74" s="40"/>
      <c r="AD74" s="40"/>
      <c r="AE74" s="40"/>
      <c r="AF74" s="40"/>
      <c r="AG74" s="58"/>
      <c r="AH74" s="58"/>
      <c r="AI74" s="58"/>
      <c r="AJ74" s="40"/>
      <c r="AK74" s="40"/>
      <c r="AL74" s="40"/>
      <c r="AN74" s="43"/>
      <c r="AO74" s="43"/>
      <c r="AP74" s="43"/>
      <c r="AQ74" s="43"/>
      <c r="AR74" s="43"/>
      <c r="AS74" s="44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</row>
    <row r="75" spans="1:56" s="9" customFormat="1" ht="21" customHeight="1" x14ac:dyDescent="0.25">
      <c r="A75" s="45"/>
      <c r="B75" s="35"/>
      <c r="C75" s="46" t="s">
        <v>132</v>
      </c>
      <c r="D75" s="37"/>
      <c r="E75" s="48"/>
      <c r="F75" s="48"/>
      <c r="G75" s="37"/>
      <c r="H75" s="49"/>
      <c r="I75" s="37"/>
      <c r="J75" s="37"/>
      <c r="K75" s="37"/>
      <c r="L75" s="51"/>
      <c r="M75" s="52"/>
      <c r="N75" s="40"/>
      <c r="O75" s="51"/>
      <c r="P75" s="51"/>
      <c r="Q75" s="53"/>
      <c r="R75" s="40"/>
      <c r="S75" s="40"/>
      <c r="T75" s="40"/>
      <c r="U75" s="54"/>
      <c r="V75" s="40"/>
      <c r="W75" s="76"/>
      <c r="X75" s="56"/>
      <c r="Y75" s="57"/>
      <c r="Z75" s="40"/>
      <c r="AA75" s="40"/>
      <c r="AB75" s="40"/>
      <c r="AC75" s="40"/>
      <c r="AD75" s="40"/>
      <c r="AE75" s="40"/>
      <c r="AF75" s="40"/>
      <c r="AG75" s="58"/>
      <c r="AH75" s="58"/>
      <c r="AI75" s="58"/>
      <c r="AJ75" s="40"/>
      <c r="AK75" s="40"/>
      <c r="AL75" s="40"/>
      <c r="AN75" s="43"/>
      <c r="AO75" s="43"/>
      <c r="AP75" s="43"/>
      <c r="AQ75" s="43"/>
      <c r="AR75" s="43"/>
      <c r="AS75" s="44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</row>
    <row r="76" spans="1:56" s="9" customFormat="1" ht="21" customHeight="1" x14ac:dyDescent="0.25">
      <c r="A76" s="45">
        <v>55</v>
      </c>
      <c r="B76" s="35">
        <v>172</v>
      </c>
      <c r="C76" s="46" t="s">
        <v>133</v>
      </c>
      <c r="D76" s="59">
        <v>34205</v>
      </c>
      <c r="E76" s="48">
        <v>3</v>
      </c>
      <c r="F76" s="48">
        <v>8</v>
      </c>
      <c r="G76" s="37" t="s">
        <v>67</v>
      </c>
      <c r="H76" s="49" t="s">
        <v>134</v>
      </c>
      <c r="I76" s="50" t="s">
        <v>132</v>
      </c>
      <c r="J76" s="50" t="s">
        <v>135</v>
      </c>
      <c r="K76" s="37">
        <v>2</v>
      </c>
      <c r="L76" s="52">
        <v>9869</v>
      </c>
      <c r="M76" s="52"/>
      <c r="N76" s="40">
        <f t="shared" ref="N76:N105" si="177">SUM(L76+M76)</f>
        <v>9869</v>
      </c>
      <c r="O76" s="51">
        <v>400.2</v>
      </c>
      <c r="P76" s="51">
        <f t="shared" ref="P76:P105" si="178">+L76/30*20*0.25</f>
        <v>1644.8333333333333</v>
      </c>
      <c r="Q76" s="53">
        <f t="shared" ref="Q76:Q105" si="179">+N76/30*50</f>
        <v>16448.333333333332</v>
      </c>
      <c r="R76" s="40">
        <f t="shared" ref="R76:R105" si="180">L76/2</f>
        <v>4934.5</v>
      </c>
      <c r="S76" s="40">
        <f t="shared" ref="S76:S105" si="181">L76*17.5%</f>
        <v>1727.0749999999998</v>
      </c>
      <c r="T76" s="40">
        <f t="shared" ref="T76:T105" si="182">L76*0.03</f>
        <v>296.07</v>
      </c>
      <c r="U76" s="54">
        <f t="shared" ref="U76:U102" si="183">+BC76</f>
        <v>651.31414729299991</v>
      </c>
      <c r="V76" s="40">
        <f t="shared" ref="V76:V105" si="184">L76*2%</f>
        <v>197.38</v>
      </c>
      <c r="W76" s="63">
        <v>788</v>
      </c>
      <c r="X76" s="56">
        <v>468</v>
      </c>
      <c r="Y76" s="57"/>
      <c r="Z76" s="40"/>
      <c r="AA76" s="40"/>
      <c r="AB76" s="40"/>
      <c r="AC76" s="40"/>
      <c r="AD76" s="40"/>
      <c r="AE76" s="40"/>
      <c r="AF76" s="40"/>
      <c r="AG76" s="58"/>
      <c r="AH76" s="58"/>
      <c r="AI76" s="58"/>
      <c r="AJ76" s="40">
        <f t="shared" ref="AJ76:AJ105" si="185">L76/30*5+S76/30*5+T76/30*5+U76/30*5+V76/30*5</f>
        <v>2123.4731912154998</v>
      </c>
      <c r="AK76" s="40">
        <f t="shared" ref="AK76:AK105" si="186">N76+O76+S76+T76+U76+V76+W76+X76+AD76+AC76</f>
        <v>14397.039147293</v>
      </c>
      <c r="AL76" s="40">
        <f t="shared" ref="AL76:AL105" si="187">(AK76*12)+P76+Q76+R76+AJ76+Y76+AG76</f>
        <v>197915.60962539821</v>
      </c>
      <c r="AN76" s="43">
        <f t="shared" ref="AN76:AN105" si="188">L76/30*5</f>
        <v>1644.8333333333333</v>
      </c>
      <c r="AO76" s="43">
        <f t="shared" ref="AO76:AO105" si="189">L76/30*5*0.175</f>
        <v>287.8458333333333</v>
      </c>
      <c r="AP76" s="43">
        <f t="shared" ref="AP76:AP105" si="190">L76/30*5*0.03</f>
        <v>49.344999999999999</v>
      </c>
      <c r="AQ76" s="43">
        <f t="shared" ref="AQ76:AQ105" si="191">U76/30*5</f>
        <v>108.55235788216666</v>
      </c>
      <c r="AR76" s="43">
        <f t="shared" ref="AR76:AR105" si="192">L76/30*5*0.02</f>
        <v>32.896666666666668</v>
      </c>
      <c r="AS76" s="44">
        <f t="shared" ref="AS76:AS105" si="193">+AN76+AO76+AP76+AQ76+AR76-AJ76</f>
        <v>0</v>
      </c>
      <c r="AT76" s="42"/>
      <c r="AU76" s="42"/>
      <c r="AV76" s="42">
        <f t="shared" ref="AV76:AV105" si="194">L76/30</f>
        <v>328.96666666666664</v>
      </c>
      <c r="AW76" s="42">
        <f t="shared" ref="AW76:AW105" si="195">AV76*1.1918</f>
        <v>392.06247333333329</v>
      </c>
      <c r="AX76" s="42">
        <f t="shared" ref="AX76:AX106" si="196">80.04*30*20.4%</f>
        <v>489.84480000000002</v>
      </c>
      <c r="AY76" s="42">
        <f t="shared" ref="AY76:AY106" si="197">80.04*3*30</f>
        <v>7203.6</v>
      </c>
      <c r="AZ76" s="42">
        <f t="shared" ref="AZ76:AZ105" si="198">AW76*30</f>
        <v>11761.874199999998</v>
      </c>
      <c r="BA76" s="42">
        <f t="shared" ref="BA76:BA105" si="199">(AZ76-AY76)*1.5%</f>
        <v>68.374112999999966</v>
      </c>
      <c r="BB76" s="42">
        <f t="shared" ref="BB76:BB105" si="200">AW76*30*0.7915%</f>
        <v>93.09523429299999</v>
      </c>
      <c r="BC76" s="42">
        <f t="shared" ref="BC76:BC105" si="201">AX76+BA76+BB76</f>
        <v>651.31414729299991</v>
      </c>
      <c r="BD76" s="42">
        <f t="shared" ref="BD76:BD105" si="202">+BC76-U76</f>
        <v>0</v>
      </c>
    </row>
    <row r="77" spans="1:56" s="9" customFormat="1" ht="21" customHeight="1" x14ac:dyDescent="0.25">
      <c r="A77" s="45">
        <v>56</v>
      </c>
      <c r="B77" s="35">
        <v>252</v>
      </c>
      <c r="C77" s="46" t="s">
        <v>136</v>
      </c>
      <c r="D77" s="47">
        <v>34857</v>
      </c>
      <c r="E77" s="48">
        <v>1</v>
      </c>
      <c r="F77" s="48">
        <v>8</v>
      </c>
      <c r="G77" s="37" t="s">
        <v>67</v>
      </c>
      <c r="H77" s="49" t="s">
        <v>137</v>
      </c>
      <c r="I77" s="50" t="s">
        <v>132</v>
      </c>
      <c r="J77" s="50" t="s">
        <v>63</v>
      </c>
      <c r="K77" s="37">
        <v>2</v>
      </c>
      <c r="L77" s="52">
        <v>9107</v>
      </c>
      <c r="M77" s="52"/>
      <c r="N77" s="40">
        <f t="shared" si="177"/>
        <v>9107</v>
      </c>
      <c r="O77" s="51">
        <v>400.2</v>
      </c>
      <c r="P77" s="51">
        <f t="shared" si="178"/>
        <v>1517.8333333333333</v>
      </c>
      <c r="Q77" s="53">
        <f t="shared" si="179"/>
        <v>15178.333333333334</v>
      </c>
      <c r="R77" s="40">
        <f t="shared" si="180"/>
        <v>4553.5</v>
      </c>
      <c r="S77" s="40">
        <f t="shared" si="181"/>
        <v>1593.7249999999999</v>
      </c>
      <c r="T77" s="40">
        <f t="shared" si="182"/>
        <v>273.20999999999998</v>
      </c>
      <c r="U77" s="54">
        <f t="shared" si="183"/>
        <v>630.50385337900002</v>
      </c>
      <c r="V77" s="40">
        <f t="shared" si="184"/>
        <v>182.14000000000001</v>
      </c>
      <c r="W77" s="63">
        <v>717</v>
      </c>
      <c r="X77" s="56">
        <v>447</v>
      </c>
      <c r="Y77" s="57"/>
      <c r="Z77" s="40"/>
      <c r="AA77" s="40"/>
      <c r="AB77" s="40"/>
      <c r="AC77" s="40"/>
      <c r="AD77" s="40"/>
      <c r="AE77" s="40"/>
      <c r="AF77" s="40"/>
      <c r="AG77" s="58"/>
      <c r="AH77" s="58"/>
      <c r="AI77" s="58"/>
      <c r="AJ77" s="40">
        <f t="shared" si="185"/>
        <v>1964.4298088964997</v>
      </c>
      <c r="AK77" s="40">
        <f t="shared" si="186"/>
        <v>13350.778853378999</v>
      </c>
      <c r="AL77" s="40">
        <f t="shared" si="187"/>
        <v>183423.44271611117</v>
      </c>
      <c r="AN77" s="43">
        <f t="shared" si="188"/>
        <v>1517.8333333333333</v>
      </c>
      <c r="AO77" s="43">
        <f t="shared" si="189"/>
        <v>265.62083333333328</v>
      </c>
      <c r="AP77" s="43">
        <f t="shared" si="190"/>
        <v>45.534999999999997</v>
      </c>
      <c r="AQ77" s="43">
        <f t="shared" si="191"/>
        <v>105.08397556316667</v>
      </c>
      <c r="AR77" s="43">
        <f t="shared" si="192"/>
        <v>30.356666666666666</v>
      </c>
      <c r="AS77" s="44">
        <f t="shared" si="193"/>
        <v>0</v>
      </c>
      <c r="AT77" s="42"/>
      <c r="AU77" s="42"/>
      <c r="AV77" s="42">
        <f t="shared" si="194"/>
        <v>303.56666666666666</v>
      </c>
      <c r="AW77" s="42">
        <f t="shared" si="195"/>
        <v>361.79075333333333</v>
      </c>
      <c r="AX77" s="42">
        <f t="shared" si="196"/>
        <v>489.84480000000002</v>
      </c>
      <c r="AY77" s="42">
        <f t="shared" si="197"/>
        <v>7203.6</v>
      </c>
      <c r="AZ77" s="42">
        <f t="shared" si="198"/>
        <v>10853.722599999999</v>
      </c>
      <c r="BA77" s="42">
        <f t="shared" si="199"/>
        <v>54.751838999999983</v>
      </c>
      <c r="BB77" s="42">
        <f t="shared" si="200"/>
        <v>85.907214378999996</v>
      </c>
      <c r="BC77" s="42">
        <f t="shared" si="201"/>
        <v>630.50385337900002</v>
      </c>
      <c r="BD77" s="42">
        <f t="shared" si="202"/>
        <v>0</v>
      </c>
    </row>
    <row r="78" spans="1:56" s="9" customFormat="1" ht="21" customHeight="1" x14ac:dyDescent="0.25">
      <c r="A78" s="45">
        <v>57</v>
      </c>
      <c r="B78" s="35">
        <v>580</v>
      </c>
      <c r="C78" s="46" t="s">
        <v>138</v>
      </c>
      <c r="D78" s="59">
        <v>33686</v>
      </c>
      <c r="E78" s="48">
        <v>1</v>
      </c>
      <c r="F78" s="48">
        <v>8</v>
      </c>
      <c r="G78" s="37" t="s">
        <v>67</v>
      </c>
      <c r="H78" s="49" t="s">
        <v>137</v>
      </c>
      <c r="I78" s="50" t="s">
        <v>132</v>
      </c>
      <c r="J78" s="50" t="s">
        <v>63</v>
      </c>
      <c r="K78" s="37">
        <v>2</v>
      </c>
      <c r="L78" s="52">
        <v>9107</v>
      </c>
      <c r="M78" s="52"/>
      <c r="N78" s="40">
        <f t="shared" si="177"/>
        <v>9107</v>
      </c>
      <c r="O78" s="51">
        <v>480.24</v>
      </c>
      <c r="P78" s="51">
        <f t="shared" si="178"/>
        <v>1517.8333333333333</v>
      </c>
      <c r="Q78" s="53">
        <f t="shared" si="179"/>
        <v>15178.333333333334</v>
      </c>
      <c r="R78" s="40">
        <f t="shared" si="180"/>
        <v>4553.5</v>
      </c>
      <c r="S78" s="40">
        <f t="shared" si="181"/>
        <v>1593.7249999999999</v>
      </c>
      <c r="T78" s="40">
        <f t="shared" si="182"/>
        <v>273.20999999999998</v>
      </c>
      <c r="U78" s="54">
        <f t="shared" si="183"/>
        <v>630.50385337900002</v>
      </c>
      <c r="V78" s="40">
        <f t="shared" si="184"/>
        <v>182.14000000000001</v>
      </c>
      <c r="W78" s="63">
        <v>717</v>
      </c>
      <c r="X78" s="56">
        <v>447</v>
      </c>
      <c r="Y78" s="57"/>
      <c r="Z78" s="40"/>
      <c r="AA78" s="40"/>
      <c r="AB78" s="40"/>
      <c r="AC78" s="40"/>
      <c r="AD78" s="40"/>
      <c r="AE78" s="40"/>
      <c r="AF78" s="40"/>
      <c r="AG78" s="58"/>
      <c r="AH78" s="58"/>
      <c r="AI78" s="58"/>
      <c r="AJ78" s="40">
        <f t="shared" si="185"/>
        <v>1964.4298088964997</v>
      </c>
      <c r="AK78" s="40">
        <f t="shared" si="186"/>
        <v>13430.818853378998</v>
      </c>
      <c r="AL78" s="40">
        <f t="shared" si="187"/>
        <v>184383.92271611118</v>
      </c>
      <c r="AN78" s="43">
        <f t="shared" si="188"/>
        <v>1517.8333333333333</v>
      </c>
      <c r="AO78" s="43">
        <f t="shared" si="189"/>
        <v>265.62083333333328</v>
      </c>
      <c r="AP78" s="43">
        <f t="shared" si="190"/>
        <v>45.534999999999997</v>
      </c>
      <c r="AQ78" s="43">
        <f t="shared" si="191"/>
        <v>105.08397556316667</v>
      </c>
      <c r="AR78" s="43">
        <f t="shared" si="192"/>
        <v>30.356666666666666</v>
      </c>
      <c r="AS78" s="44">
        <f t="shared" si="193"/>
        <v>0</v>
      </c>
      <c r="AT78" s="42"/>
      <c r="AU78" s="42"/>
      <c r="AV78" s="42">
        <f t="shared" si="194"/>
        <v>303.56666666666666</v>
      </c>
      <c r="AW78" s="42">
        <f t="shared" si="195"/>
        <v>361.79075333333333</v>
      </c>
      <c r="AX78" s="42">
        <f t="shared" si="196"/>
        <v>489.84480000000002</v>
      </c>
      <c r="AY78" s="42">
        <f t="shared" si="197"/>
        <v>7203.6</v>
      </c>
      <c r="AZ78" s="42">
        <f t="shared" si="198"/>
        <v>10853.722599999999</v>
      </c>
      <c r="BA78" s="42">
        <f t="shared" si="199"/>
        <v>54.751838999999983</v>
      </c>
      <c r="BB78" s="42">
        <f t="shared" si="200"/>
        <v>85.907214378999996</v>
      </c>
      <c r="BC78" s="42">
        <f t="shared" si="201"/>
        <v>630.50385337900002</v>
      </c>
      <c r="BD78" s="42">
        <f t="shared" si="202"/>
        <v>0</v>
      </c>
    </row>
    <row r="79" spans="1:56" s="9" customFormat="1" ht="21" customHeight="1" x14ac:dyDescent="0.25">
      <c r="A79" s="45">
        <v>58</v>
      </c>
      <c r="B79" s="35">
        <v>630</v>
      </c>
      <c r="C79" s="46" t="s">
        <v>139</v>
      </c>
      <c r="D79" s="59">
        <v>34032</v>
      </c>
      <c r="E79" s="48">
        <v>5</v>
      </c>
      <c r="F79" s="48">
        <v>10</v>
      </c>
      <c r="G79" s="37" t="s">
        <v>47</v>
      </c>
      <c r="H79" s="49" t="s">
        <v>140</v>
      </c>
      <c r="I79" s="50" t="s">
        <v>132</v>
      </c>
      <c r="J79" s="50" t="s">
        <v>135</v>
      </c>
      <c r="K79" s="37">
        <v>2</v>
      </c>
      <c r="L79" s="52">
        <v>12252.5</v>
      </c>
      <c r="M79" s="52"/>
      <c r="N79" s="40">
        <f t="shared" si="177"/>
        <v>12252.5</v>
      </c>
      <c r="O79" s="51">
        <v>400.2</v>
      </c>
      <c r="P79" s="51">
        <f t="shared" si="178"/>
        <v>2042.0833333333335</v>
      </c>
      <c r="Q79" s="53">
        <f t="shared" si="179"/>
        <v>20420.833333333336</v>
      </c>
      <c r="R79" s="40">
        <f t="shared" si="180"/>
        <v>6126.25</v>
      </c>
      <c r="S79" s="40">
        <f t="shared" si="181"/>
        <v>2144.1875</v>
      </c>
      <c r="T79" s="40">
        <f t="shared" si="182"/>
        <v>367.57499999999999</v>
      </c>
      <c r="U79" s="54">
        <f t="shared" si="183"/>
        <v>716.40776349249995</v>
      </c>
      <c r="V79" s="40">
        <f t="shared" si="184"/>
        <v>245.05</v>
      </c>
      <c r="W79" s="63">
        <v>991</v>
      </c>
      <c r="X79" s="56">
        <v>603</v>
      </c>
      <c r="Y79" s="57"/>
      <c r="Z79" s="40"/>
      <c r="AA79" s="40"/>
      <c r="AB79" s="40"/>
      <c r="AC79" s="40"/>
      <c r="AD79" s="40"/>
      <c r="AE79" s="40"/>
      <c r="AF79" s="40"/>
      <c r="AG79" s="58"/>
      <c r="AH79" s="58"/>
      <c r="AI79" s="58"/>
      <c r="AJ79" s="40">
        <f t="shared" si="185"/>
        <v>2620.9533772487503</v>
      </c>
      <c r="AK79" s="40">
        <f t="shared" si="186"/>
        <v>17719.920263492502</v>
      </c>
      <c r="AL79" s="40">
        <f t="shared" si="187"/>
        <v>243849.16320582546</v>
      </c>
      <c r="AN79" s="43">
        <f t="shared" si="188"/>
        <v>2042.0833333333335</v>
      </c>
      <c r="AO79" s="43">
        <f t="shared" si="189"/>
        <v>357.36458333333331</v>
      </c>
      <c r="AP79" s="43">
        <f t="shared" si="190"/>
        <v>61.262500000000003</v>
      </c>
      <c r="AQ79" s="43">
        <f t="shared" si="191"/>
        <v>119.40129391541666</v>
      </c>
      <c r="AR79" s="43">
        <f t="shared" si="192"/>
        <v>40.841666666666669</v>
      </c>
      <c r="AS79" s="44">
        <f t="shared" si="193"/>
        <v>0</v>
      </c>
      <c r="AT79" s="42"/>
      <c r="AU79" s="42"/>
      <c r="AV79" s="42">
        <f t="shared" si="194"/>
        <v>408.41666666666669</v>
      </c>
      <c r="AW79" s="42">
        <f t="shared" si="195"/>
        <v>486.75098333333335</v>
      </c>
      <c r="AX79" s="42">
        <f t="shared" si="196"/>
        <v>489.84480000000002</v>
      </c>
      <c r="AY79" s="42">
        <f t="shared" si="197"/>
        <v>7203.6</v>
      </c>
      <c r="AZ79" s="42">
        <f t="shared" si="198"/>
        <v>14602.529500000001</v>
      </c>
      <c r="BA79" s="42">
        <f t="shared" si="199"/>
        <v>110.9839425</v>
      </c>
      <c r="BB79" s="42">
        <f t="shared" si="200"/>
        <v>115.57902099250001</v>
      </c>
      <c r="BC79" s="42">
        <f t="shared" si="201"/>
        <v>716.40776349249995</v>
      </c>
      <c r="BD79" s="42">
        <f t="shared" si="202"/>
        <v>0</v>
      </c>
    </row>
    <row r="80" spans="1:56" s="9" customFormat="1" ht="21" customHeight="1" x14ac:dyDescent="0.25">
      <c r="A80" s="45">
        <v>59</v>
      </c>
      <c r="B80" s="35">
        <v>1190</v>
      </c>
      <c r="C80" s="46" t="s">
        <v>141</v>
      </c>
      <c r="D80" s="59">
        <v>34927</v>
      </c>
      <c r="E80" s="48">
        <v>3</v>
      </c>
      <c r="F80" s="48">
        <v>8</v>
      </c>
      <c r="G80" s="37" t="s">
        <v>67</v>
      </c>
      <c r="H80" s="49" t="s">
        <v>134</v>
      </c>
      <c r="I80" s="50" t="s">
        <v>132</v>
      </c>
      <c r="J80" s="50" t="s">
        <v>135</v>
      </c>
      <c r="K80" s="37">
        <v>2</v>
      </c>
      <c r="L80" s="52">
        <v>9869</v>
      </c>
      <c r="M80" s="52"/>
      <c r="N80" s="40">
        <f t="shared" si="177"/>
        <v>9869</v>
      </c>
      <c r="O80" s="51">
        <v>400.2</v>
      </c>
      <c r="P80" s="51">
        <f t="shared" si="178"/>
        <v>1644.8333333333333</v>
      </c>
      <c r="Q80" s="53">
        <f t="shared" si="179"/>
        <v>16448.333333333332</v>
      </c>
      <c r="R80" s="40">
        <f t="shared" si="180"/>
        <v>4934.5</v>
      </c>
      <c r="S80" s="40">
        <f t="shared" si="181"/>
        <v>1727.0749999999998</v>
      </c>
      <c r="T80" s="40">
        <f t="shared" si="182"/>
        <v>296.07</v>
      </c>
      <c r="U80" s="54">
        <f t="shared" si="183"/>
        <v>651.31414729299991</v>
      </c>
      <c r="V80" s="40">
        <f t="shared" si="184"/>
        <v>197.38</v>
      </c>
      <c r="W80" s="63">
        <v>788</v>
      </c>
      <c r="X80" s="56">
        <v>468</v>
      </c>
      <c r="Y80" s="57"/>
      <c r="Z80" s="40"/>
      <c r="AA80" s="40"/>
      <c r="AB80" s="40"/>
      <c r="AC80" s="40"/>
      <c r="AD80" s="40"/>
      <c r="AE80" s="40"/>
      <c r="AF80" s="40"/>
      <c r="AG80" s="58"/>
      <c r="AH80" s="58"/>
      <c r="AI80" s="58"/>
      <c r="AJ80" s="40">
        <f t="shared" si="185"/>
        <v>2123.4731912154998</v>
      </c>
      <c r="AK80" s="40">
        <f t="shared" si="186"/>
        <v>14397.039147293</v>
      </c>
      <c r="AL80" s="40">
        <f t="shared" si="187"/>
        <v>197915.60962539821</v>
      </c>
      <c r="AN80" s="43">
        <f t="shared" si="188"/>
        <v>1644.8333333333333</v>
      </c>
      <c r="AO80" s="43">
        <f t="shared" si="189"/>
        <v>287.8458333333333</v>
      </c>
      <c r="AP80" s="43">
        <f t="shared" si="190"/>
        <v>49.344999999999999</v>
      </c>
      <c r="AQ80" s="43">
        <f t="shared" si="191"/>
        <v>108.55235788216666</v>
      </c>
      <c r="AR80" s="43">
        <f t="shared" si="192"/>
        <v>32.896666666666668</v>
      </c>
      <c r="AS80" s="44">
        <f t="shared" si="193"/>
        <v>0</v>
      </c>
      <c r="AT80" s="42"/>
      <c r="AU80" s="42"/>
      <c r="AV80" s="42">
        <f t="shared" si="194"/>
        <v>328.96666666666664</v>
      </c>
      <c r="AW80" s="42">
        <f t="shared" si="195"/>
        <v>392.06247333333329</v>
      </c>
      <c r="AX80" s="42">
        <f t="shared" si="196"/>
        <v>489.84480000000002</v>
      </c>
      <c r="AY80" s="42">
        <f t="shared" si="197"/>
        <v>7203.6</v>
      </c>
      <c r="AZ80" s="42">
        <f t="shared" si="198"/>
        <v>11761.874199999998</v>
      </c>
      <c r="BA80" s="42">
        <f t="shared" si="199"/>
        <v>68.374112999999966</v>
      </c>
      <c r="BB80" s="42">
        <f t="shared" si="200"/>
        <v>93.09523429299999</v>
      </c>
      <c r="BC80" s="42">
        <f t="shared" si="201"/>
        <v>651.31414729299991</v>
      </c>
      <c r="BD80" s="42">
        <f t="shared" si="202"/>
        <v>0</v>
      </c>
    </row>
    <row r="81" spans="1:56" s="9" customFormat="1" ht="21" customHeight="1" x14ac:dyDescent="0.25">
      <c r="A81" s="45">
        <v>60</v>
      </c>
      <c r="B81" s="35">
        <v>1274</v>
      </c>
      <c r="C81" s="46" t="s">
        <v>142</v>
      </c>
      <c r="D81" s="59">
        <v>36989</v>
      </c>
      <c r="E81" s="48">
        <v>5</v>
      </c>
      <c r="F81" s="48">
        <v>8</v>
      </c>
      <c r="G81" s="37" t="s">
        <v>67</v>
      </c>
      <c r="H81" s="49" t="s">
        <v>143</v>
      </c>
      <c r="I81" s="50" t="s">
        <v>132</v>
      </c>
      <c r="J81" s="50" t="s">
        <v>135</v>
      </c>
      <c r="K81" s="37">
        <v>2</v>
      </c>
      <c r="L81" s="52">
        <v>10397</v>
      </c>
      <c r="M81" s="52"/>
      <c r="N81" s="40">
        <f t="shared" si="177"/>
        <v>10397</v>
      </c>
      <c r="O81" s="51">
        <v>320.16000000000003</v>
      </c>
      <c r="P81" s="51">
        <f t="shared" si="178"/>
        <v>1732.8333333333333</v>
      </c>
      <c r="Q81" s="53">
        <f t="shared" si="179"/>
        <v>17328.333333333332</v>
      </c>
      <c r="R81" s="40">
        <f t="shared" si="180"/>
        <v>5198.5</v>
      </c>
      <c r="S81" s="40">
        <f t="shared" si="181"/>
        <v>1819.4749999999999</v>
      </c>
      <c r="T81" s="40">
        <f t="shared" si="182"/>
        <v>311.90999999999997</v>
      </c>
      <c r="U81" s="54">
        <f t="shared" si="183"/>
        <v>665.73387850899996</v>
      </c>
      <c r="V81" s="40">
        <f t="shared" si="184"/>
        <v>207.94</v>
      </c>
      <c r="W81" s="63">
        <v>815</v>
      </c>
      <c r="X81" s="56">
        <v>496</v>
      </c>
      <c r="Y81" s="57"/>
      <c r="Z81" s="40"/>
      <c r="AA81" s="40"/>
      <c r="AB81" s="40"/>
      <c r="AC81" s="40"/>
      <c r="AD81" s="40"/>
      <c r="AE81" s="40"/>
      <c r="AF81" s="40"/>
      <c r="AG81" s="58"/>
      <c r="AH81" s="58"/>
      <c r="AI81" s="58"/>
      <c r="AJ81" s="40">
        <f t="shared" si="185"/>
        <v>2233.6764797514998</v>
      </c>
      <c r="AK81" s="40">
        <f t="shared" si="186"/>
        <v>15033.218878509</v>
      </c>
      <c r="AL81" s="40">
        <f t="shared" si="187"/>
        <v>206891.96968852621</v>
      </c>
      <c r="AN81" s="43">
        <f t="shared" si="188"/>
        <v>1732.8333333333333</v>
      </c>
      <c r="AO81" s="43">
        <f t="shared" si="189"/>
        <v>303.24583333333328</v>
      </c>
      <c r="AP81" s="43">
        <f t="shared" si="190"/>
        <v>51.984999999999992</v>
      </c>
      <c r="AQ81" s="43">
        <f t="shared" si="191"/>
        <v>110.95564641816667</v>
      </c>
      <c r="AR81" s="43">
        <f t="shared" si="192"/>
        <v>34.656666666666666</v>
      </c>
      <c r="AS81" s="44">
        <f t="shared" si="193"/>
        <v>0</v>
      </c>
      <c r="AT81" s="42"/>
      <c r="AU81" s="42"/>
      <c r="AV81" s="42">
        <f t="shared" si="194"/>
        <v>346.56666666666666</v>
      </c>
      <c r="AW81" s="42">
        <f t="shared" si="195"/>
        <v>413.0381533333333</v>
      </c>
      <c r="AX81" s="42">
        <f t="shared" si="196"/>
        <v>489.84480000000002</v>
      </c>
      <c r="AY81" s="42">
        <f t="shared" si="197"/>
        <v>7203.6</v>
      </c>
      <c r="AZ81" s="42">
        <f t="shared" si="198"/>
        <v>12391.1446</v>
      </c>
      <c r="BA81" s="42">
        <f t="shared" si="199"/>
        <v>77.813168999999988</v>
      </c>
      <c r="BB81" s="42">
        <f t="shared" si="200"/>
        <v>98.075909508999999</v>
      </c>
      <c r="BC81" s="42">
        <f t="shared" si="201"/>
        <v>665.73387850899996</v>
      </c>
      <c r="BD81" s="42">
        <f t="shared" si="202"/>
        <v>0</v>
      </c>
    </row>
    <row r="82" spans="1:56" s="9" customFormat="1" ht="21" customHeight="1" x14ac:dyDescent="0.25">
      <c r="A82" s="45">
        <v>61</v>
      </c>
      <c r="B82" s="35">
        <v>1312</v>
      </c>
      <c r="C82" s="46" t="s">
        <v>144</v>
      </c>
      <c r="D82" s="59">
        <v>35604</v>
      </c>
      <c r="E82" s="48">
        <v>3</v>
      </c>
      <c r="F82" s="48">
        <v>8</v>
      </c>
      <c r="G82" s="37" t="s">
        <v>67</v>
      </c>
      <c r="H82" s="49" t="s">
        <v>145</v>
      </c>
      <c r="I82" s="50" t="s">
        <v>132</v>
      </c>
      <c r="J82" s="50" t="s">
        <v>135</v>
      </c>
      <c r="K82" s="37">
        <v>2</v>
      </c>
      <c r="L82" s="52">
        <v>9869</v>
      </c>
      <c r="M82" s="52"/>
      <c r="N82" s="40">
        <f t="shared" si="177"/>
        <v>9869</v>
      </c>
      <c r="O82" s="51">
        <v>400.2</v>
      </c>
      <c r="P82" s="51">
        <f t="shared" si="178"/>
        <v>1644.8333333333333</v>
      </c>
      <c r="Q82" s="53">
        <f t="shared" si="179"/>
        <v>16448.333333333332</v>
      </c>
      <c r="R82" s="40">
        <f t="shared" si="180"/>
        <v>4934.5</v>
      </c>
      <c r="S82" s="40">
        <f t="shared" si="181"/>
        <v>1727.0749999999998</v>
      </c>
      <c r="T82" s="40">
        <f t="shared" si="182"/>
        <v>296.07</v>
      </c>
      <c r="U82" s="54">
        <f t="shared" si="183"/>
        <v>651.31414729299991</v>
      </c>
      <c r="V82" s="40">
        <f t="shared" si="184"/>
        <v>197.38</v>
      </c>
      <c r="W82" s="63">
        <v>788</v>
      </c>
      <c r="X82" s="56">
        <v>468</v>
      </c>
      <c r="Y82" s="57"/>
      <c r="Z82" s="40"/>
      <c r="AA82" s="40"/>
      <c r="AB82" s="40"/>
      <c r="AC82" s="40"/>
      <c r="AD82" s="40"/>
      <c r="AE82" s="40"/>
      <c r="AF82" s="40"/>
      <c r="AG82" s="58"/>
      <c r="AH82" s="58"/>
      <c r="AI82" s="58"/>
      <c r="AJ82" s="40">
        <f t="shared" si="185"/>
        <v>2123.4731912154998</v>
      </c>
      <c r="AK82" s="40">
        <f t="shared" si="186"/>
        <v>14397.039147293</v>
      </c>
      <c r="AL82" s="40">
        <f t="shared" si="187"/>
        <v>197915.60962539821</v>
      </c>
      <c r="AN82" s="43">
        <f t="shared" si="188"/>
        <v>1644.8333333333333</v>
      </c>
      <c r="AO82" s="43">
        <f t="shared" si="189"/>
        <v>287.8458333333333</v>
      </c>
      <c r="AP82" s="43">
        <f t="shared" si="190"/>
        <v>49.344999999999999</v>
      </c>
      <c r="AQ82" s="43">
        <f t="shared" si="191"/>
        <v>108.55235788216666</v>
      </c>
      <c r="AR82" s="43">
        <f t="shared" si="192"/>
        <v>32.896666666666668</v>
      </c>
      <c r="AS82" s="44">
        <f t="shared" si="193"/>
        <v>0</v>
      </c>
      <c r="AT82" s="42"/>
      <c r="AU82" s="42"/>
      <c r="AV82" s="42">
        <f t="shared" si="194"/>
        <v>328.96666666666664</v>
      </c>
      <c r="AW82" s="42">
        <f t="shared" si="195"/>
        <v>392.06247333333329</v>
      </c>
      <c r="AX82" s="42">
        <f t="shared" si="196"/>
        <v>489.84480000000002</v>
      </c>
      <c r="AY82" s="42">
        <f t="shared" si="197"/>
        <v>7203.6</v>
      </c>
      <c r="AZ82" s="42">
        <f t="shared" si="198"/>
        <v>11761.874199999998</v>
      </c>
      <c r="BA82" s="42">
        <f t="shared" si="199"/>
        <v>68.374112999999966</v>
      </c>
      <c r="BB82" s="42">
        <f t="shared" si="200"/>
        <v>93.09523429299999</v>
      </c>
      <c r="BC82" s="42">
        <f t="shared" si="201"/>
        <v>651.31414729299991</v>
      </c>
      <c r="BD82" s="42">
        <f t="shared" si="202"/>
        <v>0</v>
      </c>
    </row>
    <row r="83" spans="1:56" s="9" customFormat="1" ht="21" customHeight="1" x14ac:dyDescent="0.25">
      <c r="A83" s="45">
        <v>62</v>
      </c>
      <c r="B83" s="35">
        <v>1346</v>
      </c>
      <c r="C83" s="46" t="s">
        <v>146</v>
      </c>
      <c r="D83" s="47">
        <v>35844</v>
      </c>
      <c r="E83" s="48">
        <v>1</v>
      </c>
      <c r="F83" s="48">
        <v>8</v>
      </c>
      <c r="G83" s="37" t="s">
        <v>67</v>
      </c>
      <c r="H83" s="49" t="s">
        <v>137</v>
      </c>
      <c r="I83" s="50" t="s">
        <v>132</v>
      </c>
      <c r="J83" s="50" t="s">
        <v>63</v>
      </c>
      <c r="K83" s="37">
        <v>2</v>
      </c>
      <c r="L83" s="52">
        <v>9107</v>
      </c>
      <c r="M83" s="52"/>
      <c r="N83" s="40">
        <f t="shared" si="177"/>
        <v>9107</v>
      </c>
      <c r="O83" s="51">
        <v>320.16000000000003</v>
      </c>
      <c r="P83" s="51">
        <f t="shared" si="178"/>
        <v>1517.8333333333333</v>
      </c>
      <c r="Q83" s="53">
        <f t="shared" si="179"/>
        <v>15178.333333333334</v>
      </c>
      <c r="R83" s="40">
        <f t="shared" si="180"/>
        <v>4553.5</v>
      </c>
      <c r="S83" s="40">
        <f t="shared" si="181"/>
        <v>1593.7249999999999</v>
      </c>
      <c r="T83" s="40">
        <f t="shared" si="182"/>
        <v>273.20999999999998</v>
      </c>
      <c r="U83" s="54">
        <f t="shared" si="183"/>
        <v>630.50385337900002</v>
      </c>
      <c r="V83" s="40">
        <f t="shared" si="184"/>
        <v>182.14000000000001</v>
      </c>
      <c r="W83" s="63">
        <v>717</v>
      </c>
      <c r="X83" s="56">
        <v>447</v>
      </c>
      <c r="Y83" s="57"/>
      <c r="Z83" s="40"/>
      <c r="AA83" s="40"/>
      <c r="AB83" s="40"/>
      <c r="AC83" s="40"/>
      <c r="AD83" s="40"/>
      <c r="AE83" s="40"/>
      <c r="AF83" s="40"/>
      <c r="AG83" s="58"/>
      <c r="AH83" s="58"/>
      <c r="AI83" s="58"/>
      <c r="AJ83" s="40">
        <f t="shared" si="185"/>
        <v>1964.4298088964997</v>
      </c>
      <c r="AK83" s="40">
        <f t="shared" si="186"/>
        <v>13270.738853378998</v>
      </c>
      <c r="AL83" s="40">
        <f t="shared" si="187"/>
        <v>182462.96271611116</v>
      </c>
      <c r="AN83" s="43">
        <f t="shared" si="188"/>
        <v>1517.8333333333333</v>
      </c>
      <c r="AO83" s="43">
        <f t="shared" si="189"/>
        <v>265.62083333333328</v>
      </c>
      <c r="AP83" s="43">
        <f t="shared" si="190"/>
        <v>45.534999999999997</v>
      </c>
      <c r="AQ83" s="43">
        <f t="shared" si="191"/>
        <v>105.08397556316667</v>
      </c>
      <c r="AR83" s="43">
        <f t="shared" si="192"/>
        <v>30.356666666666666</v>
      </c>
      <c r="AS83" s="44">
        <f t="shared" si="193"/>
        <v>0</v>
      </c>
      <c r="AT83" s="42"/>
      <c r="AU83" s="42"/>
      <c r="AV83" s="42">
        <f t="shared" si="194"/>
        <v>303.56666666666666</v>
      </c>
      <c r="AW83" s="42">
        <f t="shared" si="195"/>
        <v>361.79075333333333</v>
      </c>
      <c r="AX83" s="42">
        <f t="shared" si="196"/>
        <v>489.84480000000002</v>
      </c>
      <c r="AY83" s="42">
        <f t="shared" si="197"/>
        <v>7203.6</v>
      </c>
      <c r="AZ83" s="42">
        <f t="shared" si="198"/>
        <v>10853.722599999999</v>
      </c>
      <c r="BA83" s="42">
        <f t="shared" si="199"/>
        <v>54.751838999999983</v>
      </c>
      <c r="BB83" s="42">
        <f t="shared" si="200"/>
        <v>85.907214378999996</v>
      </c>
      <c r="BC83" s="42">
        <f t="shared" si="201"/>
        <v>630.50385337900002</v>
      </c>
      <c r="BD83" s="42">
        <f t="shared" si="202"/>
        <v>0</v>
      </c>
    </row>
    <row r="84" spans="1:56" s="9" customFormat="1" ht="21" customHeight="1" x14ac:dyDescent="0.25">
      <c r="A84" s="45">
        <v>63</v>
      </c>
      <c r="B84" s="35">
        <v>1380</v>
      </c>
      <c r="C84" s="46" t="s">
        <v>147</v>
      </c>
      <c r="D84" s="59">
        <v>36005</v>
      </c>
      <c r="E84" s="48">
        <v>5</v>
      </c>
      <c r="F84" s="48">
        <v>8</v>
      </c>
      <c r="G84" s="37" t="s">
        <v>67</v>
      </c>
      <c r="H84" s="49" t="s">
        <v>143</v>
      </c>
      <c r="I84" s="50" t="s">
        <v>132</v>
      </c>
      <c r="J84" s="50" t="s">
        <v>135</v>
      </c>
      <c r="K84" s="37">
        <v>2</v>
      </c>
      <c r="L84" s="52">
        <v>10397</v>
      </c>
      <c r="M84" s="52"/>
      <c r="N84" s="40">
        <f t="shared" si="177"/>
        <v>10397</v>
      </c>
      <c r="O84" s="51">
        <v>320.16000000000003</v>
      </c>
      <c r="P84" s="51">
        <f t="shared" si="178"/>
        <v>1732.8333333333333</v>
      </c>
      <c r="Q84" s="53">
        <f t="shared" si="179"/>
        <v>17328.333333333332</v>
      </c>
      <c r="R84" s="40">
        <f t="shared" si="180"/>
        <v>5198.5</v>
      </c>
      <c r="S84" s="40">
        <f t="shared" si="181"/>
        <v>1819.4749999999999</v>
      </c>
      <c r="T84" s="40">
        <f t="shared" si="182"/>
        <v>311.90999999999997</v>
      </c>
      <c r="U84" s="54">
        <f t="shared" si="183"/>
        <v>665.73387850899996</v>
      </c>
      <c r="V84" s="40">
        <f t="shared" si="184"/>
        <v>207.94</v>
      </c>
      <c r="W84" s="63">
        <v>815</v>
      </c>
      <c r="X84" s="56">
        <v>496</v>
      </c>
      <c r="Y84" s="57"/>
      <c r="Z84" s="40"/>
      <c r="AA84" s="40"/>
      <c r="AB84" s="40"/>
      <c r="AC84" s="40"/>
      <c r="AD84" s="40"/>
      <c r="AE84" s="40"/>
      <c r="AF84" s="40"/>
      <c r="AG84" s="58"/>
      <c r="AH84" s="58"/>
      <c r="AI84" s="58"/>
      <c r="AJ84" s="40">
        <f t="shared" si="185"/>
        <v>2233.6764797514998</v>
      </c>
      <c r="AK84" s="40">
        <f t="shared" si="186"/>
        <v>15033.218878509</v>
      </c>
      <c r="AL84" s="40">
        <f t="shared" si="187"/>
        <v>206891.96968852621</v>
      </c>
      <c r="AN84" s="43">
        <f t="shared" si="188"/>
        <v>1732.8333333333333</v>
      </c>
      <c r="AO84" s="43">
        <f t="shared" si="189"/>
        <v>303.24583333333328</v>
      </c>
      <c r="AP84" s="43">
        <f t="shared" si="190"/>
        <v>51.984999999999992</v>
      </c>
      <c r="AQ84" s="43">
        <f t="shared" si="191"/>
        <v>110.95564641816667</v>
      </c>
      <c r="AR84" s="43">
        <f t="shared" si="192"/>
        <v>34.656666666666666</v>
      </c>
      <c r="AS84" s="44">
        <f t="shared" si="193"/>
        <v>0</v>
      </c>
      <c r="AT84" s="42"/>
      <c r="AU84" s="42"/>
      <c r="AV84" s="42">
        <f t="shared" si="194"/>
        <v>346.56666666666666</v>
      </c>
      <c r="AW84" s="42">
        <f t="shared" si="195"/>
        <v>413.0381533333333</v>
      </c>
      <c r="AX84" s="42">
        <f t="shared" si="196"/>
        <v>489.84480000000002</v>
      </c>
      <c r="AY84" s="42">
        <f t="shared" si="197"/>
        <v>7203.6</v>
      </c>
      <c r="AZ84" s="42">
        <f t="shared" si="198"/>
        <v>12391.1446</v>
      </c>
      <c r="BA84" s="42">
        <f t="shared" si="199"/>
        <v>77.813168999999988</v>
      </c>
      <c r="BB84" s="42">
        <f t="shared" si="200"/>
        <v>98.075909508999999</v>
      </c>
      <c r="BC84" s="42">
        <f t="shared" si="201"/>
        <v>665.73387850899996</v>
      </c>
      <c r="BD84" s="42">
        <f t="shared" si="202"/>
        <v>0</v>
      </c>
    </row>
    <row r="85" spans="1:56" s="9" customFormat="1" ht="21" customHeight="1" x14ac:dyDescent="0.25">
      <c r="A85" s="45">
        <v>64</v>
      </c>
      <c r="B85" s="35">
        <v>1392</v>
      </c>
      <c r="C85" s="46" t="s">
        <v>148</v>
      </c>
      <c r="D85" s="59">
        <v>36083</v>
      </c>
      <c r="E85" s="48">
        <v>2</v>
      </c>
      <c r="F85" s="48">
        <v>8</v>
      </c>
      <c r="G85" s="37" t="s">
        <v>67</v>
      </c>
      <c r="H85" s="49" t="s">
        <v>149</v>
      </c>
      <c r="I85" s="50" t="s">
        <v>132</v>
      </c>
      <c r="J85" s="50" t="s">
        <v>135</v>
      </c>
      <c r="K85" s="37">
        <v>2</v>
      </c>
      <c r="L85" s="52">
        <v>9479</v>
      </c>
      <c r="M85" s="52"/>
      <c r="N85" s="40">
        <f t="shared" si="177"/>
        <v>9479</v>
      </c>
      <c r="O85" s="51">
        <v>320.16000000000003</v>
      </c>
      <c r="P85" s="51">
        <f t="shared" si="178"/>
        <v>1579.8333333333333</v>
      </c>
      <c r="Q85" s="53">
        <f t="shared" si="179"/>
        <v>15798.333333333332</v>
      </c>
      <c r="R85" s="40">
        <f t="shared" si="180"/>
        <v>4739.5</v>
      </c>
      <c r="S85" s="40">
        <f t="shared" si="181"/>
        <v>1658.8249999999998</v>
      </c>
      <c r="T85" s="40">
        <f t="shared" si="182"/>
        <v>284.37</v>
      </c>
      <c r="U85" s="54">
        <f t="shared" si="183"/>
        <v>640.66320946300004</v>
      </c>
      <c r="V85" s="40">
        <f t="shared" si="184"/>
        <v>189.58</v>
      </c>
      <c r="W85" s="63">
        <v>737</v>
      </c>
      <c r="X85" s="56">
        <v>455</v>
      </c>
      <c r="Y85" s="57"/>
      <c r="Z85" s="40"/>
      <c r="AA85" s="40"/>
      <c r="AB85" s="40"/>
      <c r="AC85" s="40"/>
      <c r="AD85" s="40"/>
      <c r="AE85" s="40"/>
      <c r="AF85" s="40"/>
      <c r="AG85" s="58"/>
      <c r="AH85" s="58"/>
      <c r="AI85" s="58"/>
      <c r="AJ85" s="40">
        <f t="shared" si="185"/>
        <v>2042.0730349104997</v>
      </c>
      <c r="AK85" s="40">
        <f t="shared" si="186"/>
        <v>13764.598209463002</v>
      </c>
      <c r="AL85" s="40">
        <f t="shared" si="187"/>
        <v>189334.91821513319</v>
      </c>
      <c r="AN85" s="43">
        <f t="shared" si="188"/>
        <v>1579.8333333333333</v>
      </c>
      <c r="AO85" s="43">
        <f t="shared" si="189"/>
        <v>276.4708333333333</v>
      </c>
      <c r="AP85" s="43">
        <f t="shared" si="190"/>
        <v>47.394999999999996</v>
      </c>
      <c r="AQ85" s="43">
        <f t="shared" si="191"/>
        <v>106.77720157716666</v>
      </c>
      <c r="AR85" s="43">
        <f t="shared" si="192"/>
        <v>31.596666666666668</v>
      </c>
      <c r="AS85" s="44">
        <f t="shared" si="193"/>
        <v>0</v>
      </c>
      <c r="AT85" s="42"/>
      <c r="AU85" s="42"/>
      <c r="AV85" s="42">
        <f t="shared" si="194"/>
        <v>315.96666666666664</v>
      </c>
      <c r="AW85" s="42">
        <f t="shared" si="195"/>
        <v>376.56907333333328</v>
      </c>
      <c r="AX85" s="42">
        <f t="shared" si="196"/>
        <v>489.84480000000002</v>
      </c>
      <c r="AY85" s="42">
        <f t="shared" si="197"/>
        <v>7203.6</v>
      </c>
      <c r="AZ85" s="42">
        <f t="shared" si="198"/>
        <v>11297.072199999999</v>
      </c>
      <c r="BA85" s="42">
        <f t="shared" si="199"/>
        <v>61.402082999999976</v>
      </c>
      <c r="BB85" s="42">
        <f t="shared" si="200"/>
        <v>89.41632646299999</v>
      </c>
      <c r="BC85" s="42">
        <f t="shared" si="201"/>
        <v>640.66320946300004</v>
      </c>
      <c r="BD85" s="42">
        <f t="shared" si="202"/>
        <v>0</v>
      </c>
    </row>
    <row r="86" spans="1:56" s="9" customFormat="1" ht="21" customHeight="1" x14ac:dyDescent="0.25">
      <c r="A86" s="45">
        <v>65</v>
      </c>
      <c r="B86" s="35">
        <v>1393</v>
      </c>
      <c r="C86" s="46" t="s">
        <v>150</v>
      </c>
      <c r="D86" s="59">
        <v>36098</v>
      </c>
      <c r="E86" s="48">
        <v>5</v>
      </c>
      <c r="F86" s="48">
        <v>8</v>
      </c>
      <c r="G86" s="37" t="s">
        <v>67</v>
      </c>
      <c r="H86" s="49" t="s">
        <v>143</v>
      </c>
      <c r="I86" s="50" t="s">
        <v>132</v>
      </c>
      <c r="J86" s="50" t="s">
        <v>135</v>
      </c>
      <c r="K86" s="37">
        <v>2</v>
      </c>
      <c r="L86" s="52">
        <v>10397</v>
      </c>
      <c r="M86" s="52"/>
      <c r="N86" s="40">
        <f t="shared" si="177"/>
        <v>10397</v>
      </c>
      <c r="O86" s="51">
        <v>320.16000000000003</v>
      </c>
      <c r="P86" s="51">
        <f t="shared" si="178"/>
        <v>1732.8333333333333</v>
      </c>
      <c r="Q86" s="53">
        <f t="shared" si="179"/>
        <v>17328.333333333332</v>
      </c>
      <c r="R86" s="40">
        <f t="shared" si="180"/>
        <v>5198.5</v>
      </c>
      <c r="S86" s="40">
        <f t="shared" si="181"/>
        <v>1819.4749999999999</v>
      </c>
      <c r="T86" s="40">
        <f t="shared" si="182"/>
        <v>311.90999999999997</v>
      </c>
      <c r="U86" s="54">
        <f t="shared" si="183"/>
        <v>665.73387850899996</v>
      </c>
      <c r="V86" s="40">
        <f t="shared" si="184"/>
        <v>207.94</v>
      </c>
      <c r="W86" s="63">
        <v>815</v>
      </c>
      <c r="X86" s="56">
        <v>496</v>
      </c>
      <c r="Y86" s="57"/>
      <c r="Z86" s="40"/>
      <c r="AA86" s="40"/>
      <c r="AB86" s="40"/>
      <c r="AC86" s="40"/>
      <c r="AD86" s="40"/>
      <c r="AE86" s="40"/>
      <c r="AF86" s="40"/>
      <c r="AG86" s="58"/>
      <c r="AH86" s="58"/>
      <c r="AI86" s="58"/>
      <c r="AJ86" s="40">
        <f t="shared" si="185"/>
        <v>2233.6764797514998</v>
      </c>
      <c r="AK86" s="40">
        <f t="shared" si="186"/>
        <v>15033.218878509</v>
      </c>
      <c r="AL86" s="40">
        <f t="shared" si="187"/>
        <v>206891.96968852621</v>
      </c>
      <c r="AN86" s="43">
        <f t="shared" si="188"/>
        <v>1732.8333333333333</v>
      </c>
      <c r="AO86" s="43">
        <f t="shared" si="189"/>
        <v>303.24583333333328</v>
      </c>
      <c r="AP86" s="43">
        <f t="shared" si="190"/>
        <v>51.984999999999992</v>
      </c>
      <c r="AQ86" s="43">
        <f t="shared" si="191"/>
        <v>110.95564641816667</v>
      </c>
      <c r="AR86" s="43">
        <f t="shared" si="192"/>
        <v>34.656666666666666</v>
      </c>
      <c r="AS86" s="44">
        <f t="shared" si="193"/>
        <v>0</v>
      </c>
      <c r="AT86" s="42"/>
      <c r="AU86" s="42"/>
      <c r="AV86" s="42">
        <f t="shared" si="194"/>
        <v>346.56666666666666</v>
      </c>
      <c r="AW86" s="42">
        <f t="shared" si="195"/>
        <v>413.0381533333333</v>
      </c>
      <c r="AX86" s="42">
        <f t="shared" si="196"/>
        <v>489.84480000000002</v>
      </c>
      <c r="AY86" s="42">
        <f t="shared" si="197"/>
        <v>7203.6</v>
      </c>
      <c r="AZ86" s="42">
        <f t="shared" si="198"/>
        <v>12391.1446</v>
      </c>
      <c r="BA86" s="42">
        <f t="shared" si="199"/>
        <v>77.813168999999988</v>
      </c>
      <c r="BB86" s="42">
        <f t="shared" si="200"/>
        <v>98.075909508999999</v>
      </c>
      <c r="BC86" s="42">
        <f t="shared" si="201"/>
        <v>665.73387850899996</v>
      </c>
      <c r="BD86" s="42">
        <f t="shared" si="202"/>
        <v>0</v>
      </c>
    </row>
    <row r="87" spans="1:56" s="9" customFormat="1" ht="21" customHeight="1" x14ac:dyDescent="0.25">
      <c r="A87" s="45">
        <v>66</v>
      </c>
      <c r="B87" s="35">
        <v>1523</v>
      </c>
      <c r="C87" s="46" t="s">
        <v>151</v>
      </c>
      <c r="D87" s="59">
        <v>36923</v>
      </c>
      <c r="E87" s="48">
        <v>2</v>
      </c>
      <c r="F87" s="48">
        <v>8</v>
      </c>
      <c r="G87" s="37" t="s">
        <v>67</v>
      </c>
      <c r="H87" s="49" t="s">
        <v>149</v>
      </c>
      <c r="I87" s="50" t="s">
        <v>132</v>
      </c>
      <c r="J87" s="50" t="s">
        <v>135</v>
      </c>
      <c r="K87" s="37">
        <v>2</v>
      </c>
      <c r="L87" s="52">
        <v>9479</v>
      </c>
      <c r="M87" s="52"/>
      <c r="N87" s="40">
        <f t="shared" si="177"/>
        <v>9479</v>
      </c>
      <c r="O87" s="51">
        <v>320.16000000000003</v>
      </c>
      <c r="P87" s="51">
        <f t="shared" si="178"/>
        <v>1579.8333333333333</v>
      </c>
      <c r="Q87" s="53">
        <f t="shared" si="179"/>
        <v>15798.333333333332</v>
      </c>
      <c r="R87" s="40">
        <f t="shared" si="180"/>
        <v>4739.5</v>
      </c>
      <c r="S87" s="40">
        <f t="shared" si="181"/>
        <v>1658.8249999999998</v>
      </c>
      <c r="T87" s="40">
        <f t="shared" si="182"/>
        <v>284.37</v>
      </c>
      <c r="U87" s="54">
        <f t="shared" si="183"/>
        <v>640.66320946300004</v>
      </c>
      <c r="V87" s="40">
        <f t="shared" si="184"/>
        <v>189.58</v>
      </c>
      <c r="W87" s="63">
        <v>737</v>
      </c>
      <c r="X87" s="56">
        <v>455</v>
      </c>
      <c r="Y87" s="57"/>
      <c r="Z87" s="40"/>
      <c r="AA87" s="40"/>
      <c r="AB87" s="40"/>
      <c r="AC87" s="40"/>
      <c r="AD87" s="40"/>
      <c r="AE87" s="40"/>
      <c r="AF87" s="40"/>
      <c r="AG87" s="58"/>
      <c r="AH87" s="58"/>
      <c r="AI87" s="58"/>
      <c r="AJ87" s="40">
        <f t="shared" si="185"/>
        <v>2042.0730349104997</v>
      </c>
      <c r="AK87" s="40">
        <f t="shared" si="186"/>
        <v>13764.598209463002</v>
      </c>
      <c r="AL87" s="40">
        <f t="shared" si="187"/>
        <v>189334.91821513319</v>
      </c>
      <c r="AN87" s="43">
        <f t="shared" si="188"/>
        <v>1579.8333333333333</v>
      </c>
      <c r="AO87" s="43">
        <f t="shared" si="189"/>
        <v>276.4708333333333</v>
      </c>
      <c r="AP87" s="43">
        <f t="shared" si="190"/>
        <v>47.394999999999996</v>
      </c>
      <c r="AQ87" s="43">
        <f t="shared" si="191"/>
        <v>106.77720157716666</v>
      </c>
      <c r="AR87" s="43">
        <f t="shared" si="192"/>
        <v>31.596666666666668</v>
      </c>
      <c r="AS87" s="44">
        <f t="shared" si="193"/>
        <v>0</v>
      </c>
      <c r="AT87" s="42"/>
      <c r="AU87" s="42"/>
      <c r="AV87" s="42">
        <f t="shared" si="194"/>
        <v>315.96666666666664</v>
      </c>
      <c r="AW87" s="42">
        <f t="shared" si="195"/>
        <v>376.56907333333328</v>
      </c>
      <c r="AX87" s="42">
        <f t="shared" si="196"/>
        <v>489.84480000000002</v>
      </c>
      <c r="AY87" s="42">
        <f t="shared" si="197"/>
        <v>7203.6</v>
      </c>
      <c r="AZ87" s="42">
        <f t="shared" si="198"/>
        <v>11297.072199999999</v>
      </c>
      <c r="BA87" s="42">
        <f t="shared" si="199"/>
        <v>61.402082999999976</v>
      </c>
      <c r="BB87" s="42">
        <f t="shared" si="200"/>
        <v>89.41632646299999</v>
      </c>
      <c r="BC87" s="42">
        <f t="shared" si="201"/>
        <v>640.66320946300004</v>
      </c>
      <c r="BD87" s="42">
        <f t="shared" si="202"/>
        <v>0</v>
      </c>
    </row>
    <row r="88" spans="1:56" s="9" customFormat="1" ht="21" customHeight="1" x14ac:dyDescent="0.25">
      <c r="A88" s="45">
        <v>67</v>
      </c>
      <c r="B88" s="35">
        <v>1571</v>
      </c>
      <c r="C88" s="60" t="s">
        <v>152</v>
      </c>
      <c r="D88" s="59">
        <v>37355</v>
      </c>
      <c r="E88" s="77">
        <v>2</v>
      </c>
      <c r="F88" s="77">
        <v>8</v>
      </c>
      <c r="G88" s="37" t="s">
        <v>67</v>
      </c>
      <c r="H88" s="49" t="s">
        <v>149</v>
      </c>
      <c r="I88" s="50" t="s">
        <v>132</v>
      </c>
      <c r="J88" s="50" t="s">
        <v>135</v>
      </c>
      <c r="K88" s="37">
        <v>2</v>
      </c>
      <c r="L88" s="52">
        <v>9479</v>
      </c>
      <c r="M88" s="52"/>
      <c r="N88" s="40">
        <f t="shared" si="177"/>
        <v>9479</v>
      </c>
      <c r="O88" s="51">
        <v>320.16000000000003</v>
      </c>
      <c r="P88" s="51">
        <f t="shared" si="178"/>
        <v>1579.8333333333333</v>
      </c>
      <c r="Q88" s="53">
        <f t="shared" si="179"/>
        <v>15798.333333333332</v>
      </c>
      <c r="R88" s="40">
        <f t="shared" si="180"/>
        <v>4739.5</v>
      </c>
      <c r="S88" s="40">
        <f t="shared" si="181"/>
        <v>1658.8249999999998</v>
      </c>
      <c r="T88" s="40">
        <f t="shared" si="182"/>
        <v>284.37</v>
      </c>
      <c r="U88" s="54">
        <f t="shared" si="183"/>
        <v>640.66320946300004</v>
      </c>
      <c r="V88" s="40">
        <f t="shared" si="184"/>
        <v>189.58</v>
      </c>
      <c r="W88" s="63">
        <v>737</v>
      </c>
      <c r="X88" s="56">
        <v>455</v>
      </c>
      <c r="Y88" s="57"/>
      <c r="Z88" s="40"/>
      <c r="AA88" s="40"/>
      <c r="AB88" s="40"/>
      <c r="AC88" s="40"/>
      <c r="AD88" s="40"/>
      <c r="AE88" s="40"/>
      <c r="AF88" s="40"/>
      <c r="AG88" s="58"/>
      <c r="AH88" s="58"/>
      <c r="AI88" s="58"/>
      <c r="AJ88" s="40">
        <f t="shared" si="185"/>
        <v>2042.0730349104997</v>
      </c>
      <c r="AK88" s="40">
        <f t="shared" si="186"/>
        <v>13764.598209463002</v>
      </c>
      <c r="AL88" s="40">
        <f t="shared" si="187"/>
        <v>189334.91821513319</v>
      </c>
      <c r="AN88" s="43">
        <f t="shared" si="188"/>
        <v>1579.8333333333333</v>
      </c>
      <c r="AO88" s="43">
        <f t="shared" si="189"/>
        <v>276.4708333333333</v>
      </c>
      <c r="AP88" s="43">
        <f t="shared" si="190"/>
        <v>47.394999999999996</v>
      </c>
      <c r="AQ88" s="43">
        <f t="shared" si="191"/>
        <v>106.77720157716666</v>
      </c>
      <c r="AR88" s="43">
        <f t="shared" si="192"/>
        <v>31.596666666666668</v>
      </c>
      <c r="AS88" s="44">
        <f t="shared" si="193"/>
        <v>0</v>
      </c>
      <c r="AT88" s="42"/>
      <c r="AU88" s="42"/>
      <c r="AV88" s="42">
        <f t="shared" si="194"/>
        <v>315.96666666666664</v>
      </c>
      <c r="AW88" s="42">
        <f t="shared" si="195"/>
        <v>376.56907333333328</v>
      </c>
      <c r="AX88" s="42">
        <f t="shared" si="196"/>
        <v>489.84480000000002</v>
      </c>
      <c r="AY88" s="42">
        <f t="shared" si="197"/>
        <v>7203.6</v>
      </c>
      <c r="AZ88" s="42">
        <f t="shared" si="198"/>
        <v>11297.072199999999</v>
      </c>
      <c r="BA88" s="42">
        <f t="shared" si="199"/>
        <v>61.402082999999976</v>
      </c>
      <c r="BB88" s="42">
        <f t="shared" si="200"/>
        <v>89.41632646299999</v>
      </c>
      <c r="BC88" s="42">
        <f t="shared" si="201"/>
        <v>640.66320946300004</v>
      </c>
      <c r="BD88" s="42">
        <f t="shared" si="202"/>
        <v>0</v>
      </c>
    </row>
    <row r="89" spans="1:56" s="9" customFormat="1" ht="21" customHeight="1" x14ac:dyDescent="0.25">
      <c r="A89" s="45">
        <v>68</v>
      </c>
      <c r="B89" s="35">
        <v>1589</v>
      </c>
      <c r="C89" s="46" t="s">
        <v>157</v>
      </c>
      <c r="D89" s="59">
        <v>37571</v>
      </c>
      <c r="E89" s="48">
        <v>5</v>
      </c>
      <c r="F89" s="48">
        <v>8</v>
      </c>
      <c r="G89" s="37" t="s">
        <v>67</v>
      </c>
      <c r="H89" s="49" t="s">
        <v>143</v>
      </c>
      <c r="I89" s="50" t="s">
        <v>132</v>
      </c>
      <c r="J89" s="50" t="s">
        <v>135</v>
      </c>
      <c r="K89" s="37">
        <v>2</v>
      </c>
      <c r="L89" s="52">
        <v>10397</v>
      </c>
      <c r="M89" s="52"/>
      <c r="N89" s="40">
        <f t="shared" si="177"/>
        <v>10397</v>
      </c>
      <c r="O89" s="51">
        <v>320.16000000000003</v>
      </c>
      <c r="P89" s="51">
        <f t="shared" si="178"/>
        <v>1732.8333333333333</v>
      </c>
      <c r="Q89" s="53">
        <f t="shared" si="179"/>
        <v>17328.333333333332</v>
      </c>
      <c r="R89" s="40">
        <f t="shared" si="180"/>
        <v>5198.5</v>
      </c>
      <c r="S89" s="40">
        <f t="shared" si="181"/>
        <v>1819.4749999999999</v>
      </c>
      <c r="T89" s="40">
        <f t="shared" si="182"/>
        <v>311.90999999999997</v>
      </c>
      <c r="U89" s="54">
        <f t="shared" si="183"/>
        <v>665.73387850899996</v>
      </c>
      <c r="V89" s="40">
        <f t="shared" si="184"/>
        <v>207.94</v>
      </c>
      <c r="W89" s="63">
        <v>815</v>
      </c>
      <c r="X89" s="56">
        <v>496</v>
      </c>
      <c r="Y89" s="57"/>
      <c r="Z89" s="40"/>
      <c r="AA89" s="40"/>
      <c r="AB89" s="40"/>
      <c r="AC89" s="40"/>
      <c r="AD89" s="40"/>
      <c r="AE89" s="40"/>
      <c r="AF89" s="40"/>
      <c r="AG89" s="58"/>
      <c r="AH89" s="58"/>
      <c r="AI89" s="58"/>
      <c r="AJ89" s="40">
        <f t="shared" si="185"/>
        <v>2233.6764797514998</v>
      </c>
      <c r="AK89" s="40">
        <f t="shared" si="186"/>
        <v>15033.218878509</v>
      </c>
      <c r="AL89" s="40">
        <f t="shared" si="187"/>
        <v>206891.96968852621</v>
      </c>
      <c r="AN89" s="43">
        <f t="shared" si="188"/>
        <v>1732.8333333333333</v>
      </c>
      <c r="AO89" s="43">
        <f t="shared" si="189"/>
        <v>303.24583333333328</v>
      </c>
      <c r="AP89" s="43">
        <f t="shared" si="190"/>
        <v>51.984999999999992</v>
      </c>
      <c r="AQ89" s="43">
        <f t="shared" si="191"/>
        <v>110.95564641816667</v>
      </c>
      <c r="AR89" s="43">
        <f t="shared" si="192"/>
        <v>34.656666666666666</v>
      </c>
      <c r="AS89" s="44">
        <f t="shared" si="193"/>
        <v>0</v>
      </c>
      <c r="AT89" s="42"/>
      <c r="AU89" s="42"/>
      <c r="AV89" s="42">
        <f t="shared" si="194"/>
        <v>346.56666666666666</v>
      </c>
      <c r="AW89" s="42">
        <f t="shared" si="195"/>
        <v>413.0381533333333</v>
      </c>
      <c r="AX89" s="42">
        <f t="shared" si="196"/>
        <v>489.84480000000002</v>
      </c>
      <c r="AY89" s="42">
        <f t="shared" si="197"/>
        <v>7203.6</v>
      </c>
      <c r="AZ89" s="42">
        <f t="shared" si="198"/>
        <v>12391.1446</v>
      </c>
      <c r="BA89" s="42">
        <f t="shared" si="199"/>
        <v>77.813168999999988</v>
      </c>
      <c r="BB89" s="42">
        <f t="shared" si="200"/>
        <v>98.075909508999999</v>
      </c>
      <c r="BC89" s="42">
        <f t="shared" si="201"/>
        <v>665.73387850899996</v>
      </c>
      <c r="BD89" s="42">
        <f t="shared" si="202"/>
        <v>0</v>
      </c>
    </row>
    <row r="90" spans="1:56" s="9" customFormat="1" ht="21" customHeight="1" x14ac:dyDescent="0.25">
      <c r="A90" s="45">
        <v>69</v>
      </c>
      <c r="B90" s="35">
        <v>1627</v>
      </c>
      <c r="C90" s="46" t="s">
        <v>158</v>
      </c>
      <c r="D90" s="47">
        <v>37834</v>
      </c>
      <c r="E90" s="48">
        <v>1</v>
      </c>
      <c r="F90" s="48">
        <v>12</v>
      </c>
      <c r="G90" s="37" t="s">
        <v>47</v>
      </c>
      <c r="H90" s="49" t="s">
        <v>137</v>
      </c>
      <c r="I90" s="50" t="s">
        <v>132</v>
      </c>
      <c r="J90" s="50" t="s">
        <v>63</v>
      </c>
      <c r="K90" s="37">
        <v>2</v>
      </c>
      <c r="L90" s="52">
        <v>12061</v>
      </c>
      <c r="M90" s="52"/>
      <c r="N90" s="40">
        <f t="shared" si="177"/>
        <v>12061</v>
      </c>
      <c r="O90" s="51">
        <v>240.12</v>
      </c>
      <c r="P90" s="51">
        <f t="shared" si="178"/>
        <v>2010.1666666666667</v>
      </c>
      <c r="Q90" s="53">
        <f t="shared" si="179"/>
        <v>20101.666666666668</v>
      </c>
      <c r="R90" s="40">
        <f t="shared" si="180"/>
        <v>6030.5</v>
      </c>
      <c r="S90" s="40">
        <f t="shared" si="181"/>
        <v>2110.6749999999997</v>
      </c>
      <c r="T90" s="40">
        <f t="shared" si="182"/>
        <v>361.83</v>
      </c>
      <c r="U90" s="54">
        <f t="shared" si="183"/>
        <v>711.17787991700004</v>
      </c>
      <c r="V90" s="40">
        <f t="shared" si="184"/>
        <v>241.22</v>
      </c>
      <c r="W90" s="63">
        <v>1021</v>
      </c>
      <c r="X90" s="56">
        <v>636</v>
      </c>
      <c r="Y90" s="57"/>
      <c r="Z90" s="40"/>
      <c r="AA90" s="40"/>
      <c r="AB90" s="40"/>
      <c r="AC90" s="40"/>
      <c r="AD90" s="40"/>
      <c r="AE90" s="40"/>
      <c r="AF90" s="40"/>
      <c r="AG90" s="58"/>
      <c r="AH90" s="58"/>
      <c r="AI90" s="58"/>
      <c r="AJ90" s="40">
        <f t="shared" si="185"/>
        <v>2580.9838133194999</v>
      </c>
      <c r="AK90" s="40">
        <f t="shared" si="186"/>
        <v>17383.022879917</v>
      </c>
      <c r="AL90" s="40">
        <f t="shared" si="187"/>
        <v>239319.59170565681</v>
      </c>
      <c r="AN90" s="43">
        <f t="shared" si="188"/>
        <v>2010.1666666666667</v>
      </c>
      <c r="AO90" s="43">
        <f t="shared" si="189"/>
        <v>351.77916666666664</v>
      </c>
      <c r="AP90" s="43">
        <f t="shared" si="190"/>
        <v>60.305</v>
      </c>
      <c r="AQ90" s="43">
        <f t="shared" si="191"/>
        <v>118.52964665283335</v>
      </c>
      <c r="AR90" s="43">
        <f t="shared" si="192"/>
        <v>40.203333333333333</v>
      </c>
      <c r="AS90" s="44">
        <f t="shared" si="193"/>
        <v>0</v>
      </c>
      <c r="AT90" s="42"/>
      <c r="AU90" s="42"/>
      <c r="AV90" s="42">
        <f t="shared" si="194"/>
        <v>402.03333333333336</v>
      </c>
      <c r="AW90" s="42">
        <f t="shared" si="195"/>
        <v>479.14332666666667</v>
      </c>
      <c r="AX90" s="42">
        <f t="shared" si="196"/>
        <v>489.84480000000002</v>
      </c>
      <c r="AY90" s="42">
        <f t="shared" si="197"/>
        <v>7203.6</v>
      </c>
      <c r="AZ90" s="42">
        <f t="shared" si="198"/>
        <v>14374.299800000001</v>
      </c>
      <c r="BA90" s="42">
        <f t="shared" si="199"/>
        <v>107.560497</v>
      </c>
      <c r="BB90" s="42">
        <f t="shared" si="200"/>
        <v>113.77258291700001</v>
      </c>
      <c r="BC90" s="42">
        <f t="shared" si="201"/>
        <v>711.17787991700004</v>
      </c>
      <c r="BD90" s="42">
        <f t="shared" si="202"/>
        <v>0</v>
      </c>
    </row>
    <row r="91" spans="1:56" s="9" customFormat="1" ht="21" customHeight="1" x14ac:dyDescent="0.25">
      <c r="A91" s="45">
        <v>70</v>
      </c>
      <c r="B91" s="35">
        <v>1647</v>
      </c>
      <c r="C91" s="46" t="s">
        <v>159</v>
      </c>
      <c r="D91" s="59">
        <v>38065</v>
      </c>
      <c r="E91" s="48">
        <v>5</v>
      </c>
      <c r="F91" s="48">
        <v>8</v>
      </c>
      <c r="G91" s="37" t="s">
        <v>67</v>
      </c>
      <c r="H91" s="49" t="s">
        <v>143</v>
      </c>
      <c r="I91" s="50" t="s">
        <v>132</v>
      </c>
      <c r="J91" s="50" t="s">
        <v>135</v>
      </c>
      <c r="K91" s="37">
        <v>2</v>
      </c>
      <c r="L91" s="52">
        <v>10397</v>
      </c>
      <c r="M91" s="52"/>
      <c r="N91" s="40">
        <f t="shared" si="177"/>
        <v>10397</v>
      </c>
      <c r="O91" s="51">
        <v>240.12</v>
      </c>
      <c r="P91" s="51">
        <f t="shared" si="178"/>
        <v>1732.8333333333333</v>
      </c>
      <c r="Q91" s="53">
        <f t="shared" si="179"/>
        <v>17328.333333333332</v>
      </c>
      <c r="R91" s="40">
        <f t="shared" si="180"/>
        <v>5198.5</v>
      </c>
      <c r="S91" s="40">
        <f t="shared" si="181"/>
        <v>1819.4749999999999</v>
      </c>
      <c r="T91" s="40">
        <f t="shared" si="182"/>
        <v>311.90999999999997</v>
      </c>
      <c r="U91" s="54">
        <f t="shared" si="183"/>
        <v>665.73387850899996</v>
      </c>
      <c r="V91" s="40">
        <f t="shared" si="184"/>
        <v>207.94</v>
      </c>
      <c r="W91" s="63">
        <v>815</v>
      </c>
      <c r="X91" s="56">
        <v>496</v>
      </c>
      <c r="Y91" s="57"/>
      <c r="Z91" s="40"/>
      <c r="AA91" s="40"/>
      <c r="AB91" s="40"/>
      <c r="AC91" s="40"/>
      <c r="AD91" s="40"/>
      <c r="AE91" s="40"/>
      <c r="AF91" s="40"/>
      <c r="AG91" s="58"/>
      <c r="AH91" s="58"/>
      <c r="AI91" s="58"/>
      <c r="AJ91" s="40">
        <f t="shared" si="185"/>
        <v>2233.6764797514998</v>
      </c>
      <c r="AK91" s="40">
        <f t="shared" si="186"/>
        <v>14953.178878509001</v>
      </c>
      <c r="AL91" s="40">
        <f t="shared" si="187"/>
        <v>205931.4896885262</v>
      </c>
      <c r="AN91" s="43">
        <f t="shared" si="188"/>
        <v>1732.8333333333333</v>
      </c>
      <c r="AO91" s="43">
        <f t="shared" si="189"/>
        <v>303.24583333333328</v>
      </c>
      <c r="AP91" s="43">
        <f t="shared" si="190"/>
        <v>51.984999999999992</v>
      </c>
      <c r="AQ91" s="43">
        <f t="shared" si="191"/>
        <v>110.95564641816667</v>
      </c>
      <c r="AR91" s="43">
        <f t="shared" si="192"/>
        <v>34.656666666666666</v>
      </c>
      <c r="AS91" s="44">
        <f t="shared" si="193"/>
        <v>0</v>
      </c>
      <c r="AT91" s="42"/>
      <c r="AU91" s="42"/>
      <c r="AV91" s="42">
        <f t="shared" si="194"/>
        <v>346.56666666666666</v>
      </c>
      <c r="AW91" s="42">
        <f t="shared" si="195"/>
        <v>413.0381533333333</v>
      </c>
      <c r="AX91" s="42">
        <f t="shared" si="196"/>
        <v>489.84480000000002</v>
      </c>
      <c r="AY91" s="42">
        <f t="shared" si="197"/>
        <v>7203.6</v>
      </c>
      <c r="AZ91" s="42">
        <f t="shared" si="198"/>
        <v>12391.1446</v>
      </c>
      <c r="BA91" s="42">
        <f t="shared" si="199"/>
        <v>77.813168999999988</v>
      </c>
      <c r="BB91" s="42">
        <f t="shared" si="200"/>
        <v>98.075909508999999</v>
      </c>
      <c r="BC91" s="42">
        <f t="shared" si="201"/>
        <v>665.73387850899996</v>
      </c>
      <c r="BD91" s="42">
        <f t="shared" si="202"/>
        <v>0</v>
      </c>
    </row>
    <row r="92" spans="1:56" s="9" customFormat="1" ht="21" customHeight="1" x14ac:dyDescent="0.25">
      <c r="A92" s="45">
        <v>71</v>
      </c>
      <c r="B92" s="35">
        <v>1661</v>
      </c>
      <c r="C92" s="46" t="s">
        <v>160</v>
      </c>
      <c r="D92" s="59">
        <v>38222</v>
      </c>
      <c r="E92" s="48">
        <v>5</v>
      </c>
      <c r="F92" s="48">
        <v>8</v>
      </c>
      <c r="G92" s="37" t="s">
        <v>67</v>
      </c>
      <c r="H92" s="49" t="s">
        <v>143</v>
      </c>
      <c r="I92" s="50" t="s">
        <v>132</v>
      </c>
      <c r="J92" s="50" t="s">
        <v>135</v>
      </c>
      <c r="K92" s="37">
        <v>2</v>
      </c>
      <c r="L92" s="52">
        <v>10397</v>
      </c>
      <c r="M92" s="52"/>
      <c r="N92" s="40">
        <f t="shared" si="177"/>
        <v>10397</v>
      </c>
      <c r="O92" s="51">
        <v>240.12</v>
      </c>
      <c r="P92" s="51">
        <f t="shared" si="178"/>
        <v>1732.8333333333333</v>
      </c>
      <c r="Q92" s="53">
        <f t="shared" si="179"/>
        <v>17328.333333333332</v>
      </c>
      <c r="R92" s="40">
        <f t="shared" si="180"/>
        <v>5198.5</v>
      </c>
      <c r="S92" s="40">
        <f t="shared" si="181"/>
        <v>1819.4749999999999</v>
      </c>
      <c r="T92" s="40">
        <f t="shared" si="182"/>
        <v>311.90999999999997</v>
      </c>
      <c r="U92" s="54">
        <f t="shared" si="183"/>
        <v>665.73387850899996</v>
      </c>
      <c r="V92" s="40">
        <f t="shared" si="184"/>
        <v>207.94</v>
      </c>
      <c r="W92" s="63">
        <v>815</v>
      </c>
      <c r="X92" s="56">
        <v>496</v>
      </c>
      <c r="Y92" s="57"/>
      <c r="Z92" s="40"/>
      <c r="AA92" s="40"/>
      <c r="AB92" s="40"/>
      <c r="AC92" s="40"/>
      <c r="AD92" s="40"/>
      <c r="AE92" s="40"/>
      <c r="AF92" s="40"/>
      <c r="AG92" s="58"/>
      <c r="AH92" s="58"/>
      <c r="AI92" s="58"/>
      <c r="AJ92" s="40">
        <f t="shared" si="185"/>
        <v>2233.6764797514998</v>
      </c>
      <c r="AK92" s="40">
        <f t="shared" si="186"/>
        <v>14953.178878509001</v>
      </c>
      <c r="AL92" s="40">
        <f t="shared" si="187"/>
        <v>205931.4896885262</v>
      </c>
      <c r="AN92" s="43">
        <f t="shared" si="188"/>
        <v>1732.8333333333333</v>
      </c>
      <c r="AO92" s="43">
        <f t="shared" si="189"/>
        <v>303.24583333333328</v>
      </c>
      <c r="AP92" s="43">
        <f t="shared" si="190"/>
        <v>51.984999999999992</v>
      </c>
      <c r="AQ92" s="43">
        <f t="shared" si="191"/>
        <v>110.95564641816667</v>
      </c>
      <c r="AR92" s="43">
        <f t="shared" si="192"/>
        <v>34.656666666666666</v>
      </c>
      <c r="AS92" s="44">
        <f t="shared" si="193"/>
        <v>0</v>
      </c>
      <c r="AT92" s="42"/>
      <c r="AU92" s="42"/>
      <c r="AV92" s="42">
        <f t="shared" si="194"/>
        <v>346.56666666666666</v>
      </c>
      <c r="AW92" s="42">
        <f t="shared" si="195"/>
        <v>413.0381533333333</v>
      </c>
      <c r="AX92" s="42">
        <f t="shared" si="196"/>
        <v>489.84480000000002</v>
      </c>
      <c r="AY92" s="42">
        <f t="shared" si="197"/>
        <v>7203.6</v>
      </c>
      <c r="AZ92" s="42">
        <f t="shared" si="198"/>
        <v>12391.1446</v>
      </c>
      <c r="BA92" s="42">
        <f t="shared" si="199"/>
        <v>77.813168999999988</v>
      </c>
      <c r="BB92" s="42">
        <f t="shared" si="200"/>
        <v>98.075909508999999</v>
      </c>
      <c r="BC92" s="42">
        <f t="shared" si="201"/>
        <v>665.73387850899996</v>
      </c>
      <c r="BD92" s="42">
        <f t="shared" si="202"/>
        <v>0</v>
      </c>
    </row>
    <row r="93" spans="1:56" s="9" customFormat="1" ht="21" customHeight="1" x14ac:dyDescent="0.25">
      <c r="A93" s="45">
        <v>72</v>
      </c>
      <c r="B93" s="35">
        <v>1676</v>
      </c>
      <c r="C93" s="60" t="s">
        <v>161</v>
      </c>
      <c r="D93" s="59">
        <v>38296</v>
      </c>
      <c r="E93" s="77">
        <v>2</v>
      </c>
      <c r="F93" s="77">
        <v>8</v>
      </c>
      <c r="G93" s="37" t="s">
        <v>67</v>
      </c>
      <c r="H93" s="49" t="s">
        <v>162</v>
      </c>
      <c r="I93" s="50" t="s">
        <v>132</v>
      </c>
      <c r="J93" s="50" t="s">
        <v>135</v>
      </c>
      <c r="K93" s="37">
        <v>2</v>
      </c>
      <c r="L93" s="52">
        <v>9479</v>
      </c>
      <c r="M93" s="52"/>
      <c r="N93" s="40">
        <f t="shared" si="177"/>
        <v>9479</v>
      </c>
      <c r="O93" s="51">
        <v>240.12</v>
      </c>
      <c r="P93" s="51">
        <f t="shared" si="178"/>
        <v>1579.8333333333333</v>
      </c>
      <c r="Q93" s="53">
        <f t="shared" si="179"/>
        <v>15798.333333333332</v>
      </c>
      <c r="R93" s="40">
        <f t="shared" si="180"/>
        <v>4739.5</v>
      </c>
      <c r="S93" s="40">
        <f t="shared" si="181"/>
        <v>1658.8249999999998</v>
      </c>
      <c r="T93" s="40">
        <f t="shared" si="182"/>
        <v>284.37</v>
      </c>
      <c r="U93" s="54">
        <f t="shared" si="183"/>
        <v>640.66320946300004</v>
      </c>
      <c r="V93" s="40">
        <f t="shared" si="184"/>
        <v>189.58</v>
      </c>
      <c r="W93" s="63">
        <v>737</v>
      </c>
      <c r="X93" s="56">
        <v>455</v>
      </c>
      <c r="Y93" s="57"/>
      <c r="Z93" s="40"/>
      <c r="AA93" s="40"/>
      <c r="AB93" s="40"/>
      <c r="AC93" s="40"/>
      <c r="AD93" s="40"/>
      <c r="AE93" s="40"/>
      <c r="AF93" s="40"/>
      <c r="AG93" s="58"/>
      <c r="AH93" s="58"/>
      <c r="AI93" s="58"/>
      <c r="AJ93" s="40">
        <f t="shared" si="185"/>
        <v>2042.0730349104997</v>
      </c>
      <c r="AK93" s="40">
        <f t="shared" si="186"/>
        <v>13684.558209463001</v>
      </c>
      <c r="AL93" s="40">
        <f t="shared" si="187"/>
        <v>188374.43821513321</v>
      </c>
      <c r="AN93" s="43">
        <f t="shared" si="188"/>
        <v>1579.8333333333333</v>
      </c>
      <c r="AO93" s="43">
        <f t="shared" si="189"/>
        <v>276.4708333333333</v>
      </c>
      <c r="AP93" s="43">
        <f t="shared" si="190"/>
        <v>47.394999999999996</v>
      </c>
      <c r="AQ93" s="43">
        <f t="shared" si="191"/>
        <v>106.77720157716666</v>
      </c>
      <c r="AR93" s="43">
        <f t="shared" si="192"/>
        <v>31.596666666666668</v>
      </c>
      <c r="AS93" s="44">
        <f t="shared" si="193"/>
        <v>0</v>
      </c>
      <c r="AT93" s="42"/>
      <c r="AU93" s="42"/>
      <c r="AV93" s="42">
        <f t="shared" si="194"/>
        <v>315.96666666666664</v>
      </c>
      <c r="AW93" s="42">
        <f t="shared" si="195"/>
        <v>376.56907333333328</v>
      </c>
      <c r="AX93" s="42">
        <f t="shared" si="196"/>
        <v>489.84480000000002</v>
      </c>
      <c r="AY93" s="42">
        <f t="shared" si="197"/>
        <v>7203.6</v>
      </c>
      <c r="AZ93" s="42">
        <f t="shared" si="198"/>
        <v>11297.072199999999</v>
      </c>
      <c r="BA93" s="42">
        <f t="shared" si="199"/>
        <v>61.402082999999976</v>
      </c>
      <c r="BB93" s="42">
        <f t="shared" si="200"/>
        <v>89.41632646299999</v>
      </c>
      <c r="BC93" s="42">
        <f t="shared" si="201"/>
        <v>640.66320946300004</v>
      </c>
      <c r="BD93" s="42">
        <f t="shared" si="202"/>
        <v>0</v>
      </c>
    </row>
    <row r="94" spans="1:56" s="9" customFormat="1" ht="21" customHeight="1" x14ac:dyDescent="0.25">
      <c r="A94" s="45">
        <v>73</v>
      </c>
      <c r="B94" s="35">
        <v>1710</v>
      </c>
      <c r="C94" s="46" t="s">
        <v>163</v>
      </c>
      <c r="D94" s="59">
        <v>38621</v>
      </c>
      <c r="E94" s="48">
        <v>5</v>
      </c>
      <c r="F94" s="48">
        <v>8</v>
      </c>
      <c r="G94" s="37" t="s">
        <v>67</v>
      </c>
      <c r="H94" s="49" t="s">
        <v>143</v>
      </c>
      <c r="I94" s="50" t="s">
        <v>132</v>
      </c>
      <c r="J94" s="50" t="s">
        <v>135</v>
      </c>
      <c r="K94" s="37">
        <v>2</v>
      </c>
      <c r="L94" s="52">
        <v>10397</v>
      </c>
      <c r="M94" s="52"/>
      <c r="N94" s="40">
        <f t="shared" si="177"/>
        <v>10397</v>
      </c>
      <c r="O94" s="51">
        <v>240.12</v>
      </c>
      <c r="P94" s="51">
        <f t="shared" si="178"/>
        <v>1732.8333333333333</v>
      </c>
      <c r="Q94" s="53">
        <f t="shared" si="179"/>
        <v>17328.333333333332</v>
      </c>
      <c r="R94" s="40">
        <f t="shared" si="180"/>
        <v>5198.5</v>
      </c>
      <c r="S94" s="40">
        <f t="shared" si="181"/>
        <v>1819.4749999999999</v>
      </c>
      <c r="T94" s="40">
        <f t="shared" si="182"/>
        <v>311.90999999999997</v>
      </c>
      <c r="U94" s="54">
        <f t="shared" si="183"/>
        <v>665.73387850899996</v>
      </c>
      <c r="V94" s="40">
        <f t="shared" si="184"/>
        <v>207.94</v>
      </c>
      <c r="W94" s="63">
        <v>815</v>
      </c>
      <c r="X94" s="56">
        <v>496</v>
      </c>
      <c r="Y94" s="57"/>
      <c r="Z94" s="40"/>
      <c r="AA94" s="40"/>
      <c r="AB94" s="40"/>
      <c r="AC94" s="40"/>
      <c r="AD94" s="40"/>
      <c r="AE94" s="40"/>
      <c r="AF94" s="40"/>
      <c r="AG94" s="58"/>
      <c r="AH94" s="58"/>
      <c r="AI94" s="58"/>
      <c r="AJ94" s="40">
        <f t="shared" si="185"/>
        <v>2233.6764797514998</v>
      </c>
      <c r="AK94" s="40">
        <f t="shared" si="186"/>
        <v>14953.178878509001</v>
      </c>
      <c r="AL94" s="40">
        <f t="shared" si="187"/>
        <v>205931.4896885262</v>
      </c>
      <c r="AN94" s="43">
        <f t="shared" si="188"/>
        <v>1732.8333333333333</v>
      </c>
      <c r="AO94" s="43">
        <f t="shared" si="189"/>
        <v>303.24583333333328</v>
      </c>
      <c r="AP94" s="43">
        <f t="shared" si="190"/>
        <v>51.984999999999992</v>
      </c>
      <c r="AQ94" s="43">
        <f t="shared" si="191"/>
        <v>110.95564641816667</v>
      </c>
      <c r="AR94" s="43">
        <f t="shared" si="192"/>
        <v>34.656666666666666</v>
      </c>
      <c r="AS94" s="44">
        <f t="shared" si="193"/>
        <v>0</v>
      </c>
      <c r="AT94" s="42"/>
      <c r="AU94" s="42"/>
      <c r="AV94" s="42">
        <f t="shared" si="194"/>
        <v>346.56666666666666</v>
      </c>
      <c r="AW94" s="42">
        <f t="shared" si="195"/>
        <v>413.0381533333333</v>
      </c>
      <c r="AX94" s="42">
        <f t="shared" si="196"/>
        <v>489.84480000000002</v>
      </c>
      <c r="AY94" s="42">
        <f t="shared" si="197"/>
        <v>7203.6</v>
      </c>
      <c r="AZ94" s="42">
        <f t="shared" si="198"/>
        <v>12391.1446</v>
      </c>
      <c r="BA94" s="42">
        <f t="shared" si="199"/>
        <v>77.813168999999988</v>
      </c>
      <c r="BB94" s="42">
        <f t="shared" si="200"/>
        <v>98.075909508999999</v>
      </c>
      <c r="BC94" s="42">
        <f t="shared" si="201"/>
        <v>665.73387850899996</v>
      </c>
      <c r="BD94" s="42">
        <f t="shared" si="202"/>
        <v>0</v>
      </c>
    </row>
    <row r="95" spans="1:56" s="246" customFormat="1" ht="21" customHeight="1" x14ac:dyDescent="0.25">
      <c r="A95" s="45">
        <v>74</v>
      </c>
      <c r="B95" s="232">
        <v>1837</v>
      </c>
      <c r="C95" s="233" t="s">
        <v>164</v>
      </c>
      <c r="D95" s="235">
        <v>39696</v>
      </c>
      <c r="E95" s="236">
        <v>5</v>
      </c>
      <c r="F95" s="236">
        <v>8</v>
      </c>
      <c r="G95" s="234" t="s">
        <v>67</v>
      </c>
      <c r="H95" s="237" t="s">
        <v>445</v>
      </c>
      <c r="I95" s="238" t="s">
        <v>132</v>
      </c>
      <c r="J95" s="238" t="s">
        <v>135</v>
      </c>
      <c r="K95" s="234">
        <v>2</v>
      </c>
      <c r="L95" s="239">
        <v>10397</v>
      </c>
      <c r="M95" s="239"/>
      <c r="N95" s="240">
        <f t="shared" si="177"/>
        <v>10397</v>
      </c>
      <c r="O95" s="241">
        <v>160.08000000000001</v>
      </c>
      <c r="P95" s="241">
        <f t="shared" si="178"/>
        <v>1732.8333333333333</v>
      </c>
      <c r="Q95" s="242">
        <f t="shared" si="179"/>
        <v>17328.333333333332</v>
      </c>
      <c r="R95" s="240">
        <f t="shared" si="180"/>
        <v>5198.5</v>
      </c>
      <c r="S95" s="240">
        <f t="shared" si="181"/>
        <v>1819.4749999999999</v>
      </c>
      <c r="T95" s="240">
        <f t="shared" si="182"/>
        <v>311.90999999999997</v>
      </c>
      <c r="U95" s="202">
        <f t="shared" si="183"/>
        <v>665.73387850899996</v>
      </c>
      <c r="V95" s="240">
        <f t="shared" si="184"/>
        <v>207.94</v>
      </c>
      <c r="W95" s="243">
        <v>815</v>
      </c>
      <c r="X95" s="204">
        <v>496</v>
      </c>
      <c r="Y95" s="244"/>
      <c r="Z95" s="240"/>
      <c r="AA95" s="240"/>
      <c r="AB95" s="240"/>
      <c r="AC95" s="240"/>
      <c r="AD95" s="240"/>
      <c r="AE95" s="240"/>
      <c r="AF95" s="240"/>
      <c r="AG95" s="245"/>
      <c r="AH95" s="245"/>
      <c r="AI95" s="245"/>
      <c r="AJ95" s="240">
        <f t="shared" si="185"/>
        <v>2233.6764797514998</v>
      </c>
      <c r="AK95" s="240">
        <f t="shared" si="186"/>
        <v>14873.138878509</v>
      </c>
      <c r="AL95" s="240">
        <f t="shared" si="187"/>
        <v>204971.00968852619</v>
      </c>
      <c r="AN95" s="247">
        <f t="shared" si="188"/>
        <v>1732.8333333333333</v>
      </c>
      <c r="AO95" s="247">
        <f t="shared" si="189"/>
        <v>303.24583333333328</v>
      </c>
      <c r="AP95" s="247">
        <f t="shared" si="190"/>
        <v>51.984999999999992</v>
      </c>
      <c r="AQ95" s="247">
        <f t="shared" si="191"/>
        <v>110.95564641816667</v>
      </c>
      <c r="AR95" s="247">
        <f t="shared" si="192"/>
        <v>34.656666666666666</v>
      </c>
      <c r="AS95" s="248">
        <f t="shared" si="193"/>
        <v>0</v>
      </c>
      <c r="AT95" s="249"/>
      <c r="AU95" s="249"/>
      <c r="AV95" s="249">
        <f t="shared" si="194"/>
        <v>346.56666666666666</v>
      </c>
      <c r="AW95" s="249">
        <f t="shared" si="195"/>
        <v>413.0381533333333</v>
      </c>
      <c r="AX95" s="249">
        <f t="shared" si="196"/>
        <v>489.84480000000002</v>
      </c>
      <c r="AY95" s="249">
        <f t="shared" si="197"/>
        <v>7203.6</v>
      </c>
      <c r="AZ95" s="249">
        <f t="shared" si="198"/>
        <v>12391.1446</v>
      </c>
      <c r="BA95" s="249">
        <f t="shared" si="199"/>
        <v>77.813168999999988</v>
      </c>
      <c r="BB95" s="249">
        <f t="shared" si="200"/>
        <v>98.075909508999999</v>
      </c>
      <c r="BC95" s="249">
        <f t="shared" si="201"/>
        <v>665.73387850899996</v>
      </c>
      <c r="BD95" s="249">
        <f t="shared" si="202"/>
        <v>0</v>
      </c>
    </row>
    <row r="96" spans="1:56" s="9" customFormat="1" ht="21" customHeight="1" x14ac:dyDescent="0.25">
      <c r="A96" s="45">
        <v>75</v>
      </c>
      <c r="B96" s="35">
        <v>1958</v>
      </c>
      <c r="C96" s="78" t="s">
        <v>165</v>
      </c>
      <c r="D96" s="79">
        <v>41113</v>
      </c>
      <c r="E96" s="48">
        <v>5</v>
      </c>
      <c r="F96" s="48">
        <v>8</v>
      </c>
      <c r="G96" s="37" t="s">
        <v>67</v>
      </c>
      <c r="H96" s="49" t="s">
        <v>143</v>
      </c>
      <c r="I96" s="50" t="s">
        <v>132</v>
      </c>
      <c r="J96" s="50" t="s">
        <v>135</v>
      </c>
      <c r="K96" s="37">
        <v>2</v>
      </c>
      <c r="L96" s="52">
        <v>10397</v>
      </c>
      <c r="M96" s="52"/>
      <c r="N96" s="40">
        <f t="shared" si="177"/>
        <v>10397</v>
      </c>
      <c r="O96" s="51">
        <v>160.08000000000001</v>
      </c>
      <c r="P96" s="51">
        <f t="shared" si="178"/>
        <v>1732.8333333333333</v>
      </c>
      <c r="Q96" s="53">
        <f t="shared" si="179"/>
        <v>17328.333333333332</v>
      </c>
      <c r="R96" s="40">
        <f t="shared" si="180"/>
        <v>5198.5</v>
      </c>
      <c r="S96" s="40">
        <f t="shared" si="181"/>
        <v>1819.4749999999999</v>
      </c>
      <c r="T96" s="40">
        <f t="shared" si="182"/>
        <v>311.90999999999997</v>
      </c>
      <c r="U96" s="54">
        <f t="shared" si="183"/>
        <v>665.73387850899996</v>
      </c>
      <c r="V96" s="40">
        <f t="shared" si="184"/>
        <v>207.94</v>
      </c>
      <c r="W96" s="63">
        <v>815</v>
      </c>
      <c r="X96" s="56">
        <v>496</v>
      </c>
      <c r="Y96" s="57"/>
      <c r="Z96" s="40"/>
      <c r="AA96" s="40"/>
      <c r="AB96" s="40"/>
      <c r="AC96" s="40"/>
      <c r="AD96" s="40"/>
      <c r="AE96" s="40"/>
      <c r="AF96" s="40"/>
      <c r="AG96" s="58"/>
      <c r="AH96" s="58"/>
      <c r="AI96" s="58"/>
      <c r="AJ96" s="40">
        <f t="shared" si="185"/>
        <v>2233.6764797514998</v>
      </c>
      <c r="AK96" s="40">
        <f t="shared" si="186"/>
        <v>14873.138878509</v>
      </c>
      <c r="AL96" s="40">
        <f t="shared" si="187"/>
        <v>204971.00968852619</v>
      </c>
      <c r="AN96" s="43">
        <f t="shared" si="188"/>
        <v>1732.8333333333333</v>
      </c>
      <c r="AO96" s="43">
        <f t="shared" si="189"/>
        <v>303.24583333333328</v>
      </c>
      <c r="AP96" s="43">
        <f t="shared" si="190"/>
        <v>51.984999999999992</v>
      </c>
      <c r="AQ96" s="43">
        <f t="shared" si="191"/>
        <v>110.95564641816667</v>
      </c>
      <c r="AR96" s="43">
        <f t="shared" si="192"/>
        <v>34.656666666666666</v>
      </c>
      <c r="AS96" s="44">
        <f t="shared" si="193"/>
        <v>0</v>
      </c>
      <c r="AT96" s="42"/>
      <c r="AU96" s="42"/>
      <c r="AV96" s="42">
        <f t="shared" si="194"/>
        <v>346.56666666666666</v>
      </c>
      <c r="AW96" s="42">
        <f t="shared" si="195"/>
        <v>413.0381533333333</v>
      </c>
      <c r="AX96" s="42">
        <f t="shared" si="196"/>
        <v>489.84480000000002</v>
      </c>
      <c r="AY96" s="42">
        <f t="shared" si="197"/>
        <v>7203.6</v>
      </c>
      <c r="AZ96" s="42">
        <f t="shared" si="198"/>
        <v>12391.1446</v>
      </c>
      <c r="BA96" s="42">
        <f t="shared" si="199"/>
        <v>77.813168999999988</v>
      </c>
      <c r="BB96" s="42">
        <f t="shared" si="200"/>
        <v>98.075909508999999</v>
      </c>
      <c r="BC96" s="42">
        <f t="shared" si="201"/>
        <v>665.73387850899996</v>
      </c>
      <c r="BD96" s="42">
        <f t="shared" si="202"/>
        <v>0</v>
      </c>
    </row>
    <row r="97" spans="1:56" s="9" customFormat="1" ht="21" customHeight="1" x14ac:dyDescent="0.25">
      <c r="A97" s="45">
        <v>76</v>
      </c>
      <c r="B97" s="35">
        <v>1998</v>
      </c>
      <c r="C97" s="60" t="s">
        <v>166</v>
      </c>
      <c r="D97" s="59">
        <v>41502</v>
      </c>
      <c r="E97" s="77">
        <v>2</v>
      </c>
      <c r="F97" s="77">
        <v>8</v>
      </c>
      <c r="G97" s="37" t="s">
        <v>67</v>
      </c>
      <c r="H97" s="49" t="s">
        <v>167</v>
      </c>
      <c r="I97" s="50" t="s">
        <v>132</v>
      </c>
      <c r="J97" s="50" t="s">
        <v>135</v>
      </c>
      <c r="K97" s="37">
        <v>2</v>
      </c>
      <c r="L97" s="52">
        <v>9479</v>
      </c>
      <c r="M97" s="52"/>
      <c r="N97" s="40">
        <f t="shared" si="177"/>
        <v>9479</v>
      </c>
      <c r="O97" s="51"/>
      <c r="P97" s="51">
        <f t="shared" si="178"/>
        <v>1579.8333333333333</v>
      </c>
      <c r="Q97" s="53">
        <f t="shared" si="179"/>
        <v>15798.333333333332</v>
      </c>
      <c r="R97" s="40">
        <f t="shared" si="180"/>
        <v>4739.5</v>
      </c>
      <c r="S97" s="40">
        <f t="shared" si="181"/>
        <v>1658.8249999999998</v>
      </c>
      <c r="T97" s="40">
        <f t="shared" si="182"/>
        <v>284.37</v>
      </c>
      <c r="U97" s="54">
        <f t="shared" si="183"/>
        <v>640.66320946300004</v>
      </c>
      <c r="V97" s="40">
        <f t="shared" si="184"/>
        <v>189.58</v>
      </c>
      <c r="W97" s="63">
        <v>737</v>
      </c>
      <c r="X97" s="56">
        <v>455</v>
      </c>
      <c r="Y97" s="57"/>
      <c r="Z97" s="40"/>
      <c r="AA97" s="40"/>
      <c r="AB97" s="40"/>
      <c r="AC97" s="40"/>
      <c r="AD97" s="40"/>
      <c r="AE97" s="40"/>
      <c r="AF97" s="40"/>
      <c r="AG97" s="58"/>
      <c r="AH97" s="58"/>
      <c r="AI97" s="58"/>
      <c r="AJ97" s="40">
        <f t="shared" si="185"/>
        <v>2042.0730349104997</v>
      </c>
      <c r="AK97" s="40">
        <f t="shared" si="186"/>
        <v>13444.438209463002</v>
      </c>
      <c r="AL97" s="40">
        <f t="shared" si="187"/>
        <v>185492.99821513321</v>
      </c>
      <c r="AN97" s="43">
        <f t="shared" si="188"/>
        <v>1579.8333333333333</v>
      </c>
      <c r="AO97" s="43">
        <f t="shared" si="189"/>
        <v>276.4708333333333</v>
      </c>
      <c r="AP97" s="43">
        <f t="shared" si="190"/>
        <v>47.394999999999996</v>
      </c>
      <c r="AQ97" s="43">
        <f t="shared" si="191"/>
        <v>106.77720157716666</v>
      </c>
      <c r="AR97" s="43">
        <f t="shared" si="192"/>
        <v>31.596666666666668</v>
      </c>
      <c r="AS97" s="44">
        <f t="shared" si="193"/>
        <v>0</v>
      </c>
      <c r="AT97" s="42"/>
      <c r="AU97" s="42"/>
      <c r="AV97" s="42">
        <f t="shared" si="194"/>
        <v>315.96666666666664</v>
      </c>
      <c r="AW97" s="42">
        <f t="shared" si="195"/>
        <v>376.56907333333328</v>
      </c>
      <c r="AX97" s="42">
        <f t="shared" si="196"/>
        <v>489.84480000000002</v>
      </c>
      <c r="AY97" s="42">
        <f t="shared" si="197"/>
        <v>7203.6</v>
      </c>
      <c r="AZ97" s="42">
        <f t="shared" si="198"/>
        <v>11297.072199999999</v>
      </c>
      <c r="BA97" s="42">
        <f t="shared" si="199"/>
        <v>61.402082999999976</v>
      </c>
      <c r="BB97" s="42">
        <f t="shared" si="200"/>
        <v>89.41632646299999</v>
      </c>
      <c r="BC97" s="42">
        <f t="shared" si="201"/>
        <v>640.66320946300004</v>
      </c>
      <c r="BD97" s="42">
        <f t="shared" si="202"/>
        <v>0</v>
      </c>
    </row>
    <row r="98" spans="1:56" s="9" customFormat="1" ht="21" customHeight="1" x14ac:dyDescent="0.25">
      <c r="A98" s="45">
        <v>77</v>
      </c>
      <c r="B98" s="35">
        <v>2021</v>
      </c>
      <c r="C98" s="60" t="s">
        <v>168</v>
      </c>
      <c r="D98" s="59">
        <v>41688</v>
      </c>
      <c r="E98" s="48">
        <v>2</v>
      </c>
      <c r="F98" s="48">
        <v>8</v>
      </c>
      <c r="G98" s="37" t="s">
        <v>67</v>
      </c>
      <c r="H98" s="49" t="s">
        <v>169</v>
      </c>
      <c r="I98" s="50" t="s">
        <v>132</v>
      </c>
      <c r="J98" s="50" t="s">
        <v>135</v>
      </c>
      <c r="K98" s="37">
        <v>2</v>
      </c>
      <c r="L98" s="52">
        <v>9479</v>
      </c>
      <c r="M98" s="52"/>
      <c r="N98" s="40">
        <f t="shared" si="177"/>
        <v>9479</v>
      </c>
      <c r="O98" s="51"/>
      <c r="P98" s="51">
        <f t="shared" si="178"/>
        <v>1579.8333333333333</v>
      </c>
      <c r="Q98" s="53">
        <f t="shared" si="179"/>
        <v>15798.333333333332</v>
      </c>
      <c r="R98" s="40">
        <f t="shared" si="180"/>
        <v>4739.5</v>
      </c>
      <c r="S98" s="40">
        <f t="shared" si="181"/>
        <v>1658.8249999999998</v>
      </c>
      <c r="T98" s="40">
        <f t="shared" si="182"/>
        <v>284.37</v>
      </c>
      <c r="U98" s="54">
        <f t="shared" si="183"/>
        <v>640.66320946300004</v>
      </c>
      <c r="V98" s="40">
        <f t="shared" si="184"/>
        <v>189.58</v>
      </c>
      <c r="W98" s="63">
        <v>737</v>
      </c>
      <c r="X98" s="56">
        <v>455</v>
      </c>
      <c r="Y98" s="57"/>
      <c r="Z98" s="40"/>
      <c r="AA98" s="40"/>
      <c r="AB98" s="40"/>
      <c r="AC98" s="40"/>
      <c r="AD98" s="40"/>
      <c r="AE98" s="40"/>
      <c r="AF98" s="40"/>
      <c r="AG98" s="58"/>
      <c r="AH98" s="40"/>
      <c r="AI98" s="40"/>
      <c r="AJ98" s="40">
        <f t="shared" si="185"/>
        <v>2042.0730349104997</v>
      </c>
      <c r="AK98" s="40">
        <f t="shared" si="186"/>
        <v>13444.438209463002</v>
      </c>
      <c r="AL98" s="40">
        <f t="shared" si="187"/>
        <v>185492.99821513321</v>
      </c>
      <c r="AN98" s="43">
        <f t="shared" si="188"/>
        <v>1579.8333333333333</v>
      </c>
      <c r="AO98" s="43">
        <f t="shared" si="189"/>
        <v>276.4708333333333</v>
      </c>
      <c r="AP98" s="43">
        <f t="shared" si="190"/>
        <v>47.394999999999996</v>
      </c>
      <c r="AQ98" s="43">
        <f t="shared" si="191"/>
        <v>106.77720157716666</v>
      </c>
      <c r="AR98" s="43">
        <f t="shared" si="192"/>
        <v>31.596666666666668</v>
      </c>
      <c r="AS98" s="44">
        <f t="shared" si="193"/>
        <v>0</v>
      </c>
      <c r="AT98" s="42"/>
      <c r="AU98" s="42"/>
      <c r="AV98" s="42">
        <f t="shared" si="194"/>
        <v>315.96666666666664</v>
      </c>
      <c r="AW98" s="42">
        <f t="shared" si="195"/>
        <v>376.56907333333328</v>
      </c>
      <c r="AX98" s="42">
        <f t="shared" si="196"/>
        <v>489.84480000000002</v>
      </c>
      <c r="AY98" s="42">
        <f t="shared" si="197"/>
        <v>7203.6</v>
      </c>
      <c r="AZ98" s="42">
        <f t="shared" si="198"/>
        <v>11297.072199999999</v>
      </c>
      <c r="BA98" s="42">
        <f t="shared" si="199"/>
        <v>61.402082999999976</v>
      </c>
      <c r="BB98" s="42">
        <f t="shared" si="200"/>
        <v>89.41632646299999</v>
      </c>
      <c r="BC98" s="42">
        <f t="shared" si="201"/>
        <v>640.66320946300004</v>
      </c>
      <c r="BD98" s="42">
        <f t="shared" si="202"/>
        <v>0</v>
      </c>
    </row>
    <row r="99" spans="1:56" s="9" customFormat="1" ht="21" customHeight="1" x14ac:dyDescent="0.25">
      <c r="A99" s="45">
        <v>78</v>
      </c>
      <c r="B99" s="35">
        <v>2026</v>
      </c>
      <c r="C99" s="46" t="s">
        <v>170</v>
      </c>
      <c r="D99" s="59">
        <v>41771</v>
      </c>
      <c r="E99" s="48">
        <v>1</v>
      </c>
      <c r="F99" s="48">
        <v>12</v>
      </c>
      <c r="G99" s="37" t="s">
        <v>67</v>
      </c>
      <c r="H99" s="49" t="s">
        <v>137</v>
      </c>
      <c r="I99" s="50" t="s">
        <v>132</v>
      </c>
      <c r="J99" s="50" t="s">
        <v>63</v>
      </c>
      <c r="K99" s="37">
        <v>2</v>
      </c>
      <c r="L99" s="52">
        <v>12061</v>
      </c>
      <c r="M99" s="52"/>
      <c r="N99" s="40">
        <f t="shared" si="177"/>
        <v>12061</v>
      </c>
      <c r="O99" s="51"/>
      <c r="P99" s="51">
        <f t="shared" si="178"/>
        <v>2010.1666666666667</v>
      </c>
      <c r="Q99" s="53">
        <f t="shared" si="179"/>
        <v>20101.666666666668</v>
      </c>
      <c r="R99" s="40">
        <f t="shared" si="180"/>
        <v>6030.5</v>
      </c>
      <c r="S99" s="40">
        <f t="shared" si="181"/>
        <v>2110.6749999999997</v>
      </c>
      <c r="T99" s="40">
        <f t="shared" si="182"/>
        <v>361.83</v>
      </c>
      <c r="U99" s="54">
        <f t="shared" si="183"/>
        <v>711.17787991700004</v>
      </c>
      <c r="V99" s="40">
        <f t="shared" si="184"/>
        <v>241.22</v>
      </c>
      <c r="W99" s="63">
        <v>1021</v>
      </c>
      <c r="X99" s="56">
        <v>636</v>
      </c>
      <c r="Y99" s="57"/>
      <c r="Z99" s="40"/>
      <c r="AA99" s="40"/>
      <c r="AB99" s="40"/>
      <c r="AC99" s="40"/>
      <c r="AD99" s="40"/>
      <c r="AE99" s="40"/>
      <c r="AF99" s="40"/>
      <c r="AG99" s="58"/>
      <c r="AH99" s="58"/>
      <c r="AI99" s="58"/>
      <c r="AJ99" s="40">
        <f t="shared" si="185"/>
        <v>2580.9838133194999</v>
      </c>
      <c r="AK99" s="40">
        <f t="shared" si="186"/>
        <v>17142.902879916997</v>
      </c>
      <c r="AL99" s="40">
        <f t="shared" si="187"/>
        <v>236438.15170565678</v>
      </c>
      <c r="AN99" s="43">
        <f t="shared" si="188"/>
        <v>2010.1666666666667</v>
      </c>
      <c r="AO99" s="43">
        <f t="shared" si="189"/>
        <v>351.77916666666664</v>
      </c>
      <c r="AP99" s="43">
        <f t="shared" si="190"/>
        <v>60.305</v>
      </c>
      <c r="AQ99" s="43">
        <f t="shared" si="191"/>
        <v>118.52964665283335</v>
      </c>
      <c r="AR99" s="43">
        <f t="shared" si="192"/>
        <v>40.203333333333333</v>
      </c>
      <c r="AS99" s="44">
        <f t="shared" si="193"/>
        <v>0</v>
      </c>
      <c r="AT99" s="42"/>
      <c r="AU99" s="42"/>
      <c r="AV99" s="42">
        <f t="shared" si="194"/>
        <v>402.03333333333336</v>
      </c>
      <c r="AW99" s="42">
        <f t="shared" si="195"/>
        <v>479.14332666666667</v>
      </c>
      <c r="AX99" s="42">
        <f t="shared" si="196"/>
        <v>489.84480000000002</v>
      </c>
      <c r="AY99" s="42">
        <f t="shared" si="197"/>
        <v>7203.6</v>
      </c>
      <c r="AZ99" s="42">
        <f t="shared" si="198"/>
        <v>14374.299800000001</v>
      </c>
      <c r="BA99" s="42">
        <f t="shared" si="199"/>
        <v>107.560497</v>
      </c>
      <c r="BB99" s="42">
        <f t="shared" si="200"/>
        <v>113.77258291700001</v>
      </c>
      <c r="BC99" s="42">
        <f t="shared" si="201"/>
        <v>711.17787991700004</v>
      </c>
      <c r="BD99" s="42">
        <f t="shared" si="202"/>
        <v>0</v>
      </c>
    </row>
    <row r="100" spans="1:56" s="16" customFormat="1" ht="21" customHeight="1" x14ac:dyDescent="0.25">
      <c r="A100" s="45">
        <v>79</v>
      </c>
      <c r="B100" s="167">
        <v>2057</v>
      </c>
      <c r="C100" s="103" t="s">
        <v>171</v>
      </c>
      <c r="D100" s="197">
        <v>42011</v>
      </c>
      <c r="E100" s="170">
        <v>1</v>
      </c>
      <c r="F100" s="170">
        <v>8</v>
      </c>
      <c r="G100" s="169" t="s">
        <v>67</v>
      </c>
      <c r="H100" s="171" t="s">
        <v>172</v>
      </c>
      <c r="I100" s="172" t="s">
        <v>132</v>
      </c>
      <c r="J100" s="172" t="s">
        <v>63</v>
      </c>
      <c r="K100" s="169">
        <v>2</v>
      </c>
      <c r="L100" s="173">
        <v>9107</v>
      </c>
      <c r="M100" s="173"/>
      <c r="N100" s="174">
        <f t="shared" si="177"/>
        <v>9107</v>
      </c>
      <c r="O100" s="175"/>
      <c r="P100" s="175">
        <f t="shared" si="178"/>
        <v>1517.8333333333333</v>
      </c>
      <c r="Q100" s="176">
        <f t="shared" si="179"/>
        <v>15178.333333333334</v>
      </c>
      <c r="R100" s="174">
        <f t="shared" si="180"/>
        <v>4553.5</v>
      </c>
      <c r="S100" s="174">
        <f t="shared" si="181"/>
        <v>1593.7249999999999</v>
      </c>
      <c r="T100" s="174">
        <f t="shared" si="182"/>
        <v>273.20999999999998</v>
      </c>
      <c r="U100" s="177">
        <f t="shared" si="183"/>
        <v>630.50385337900002</v>
      </c>
      <c r="V100" s="174">
        <f t="shared" si="184"/>
        <v>182.14000000000001</v>
      </c>
      <c r="W100" s="178">
        <v>717</v>
      </c>
      <c r="X100" s="179">
        <v>447</v>
      </c>
      <c r="Y100" s="180"/>
      <c r="Z100" s="174"/>
      <c r="AA100" s="174"/>
      <c r="AB100" s="174"/>
      <c r="AC100" s="174"/>
      <c r="AD100" s="174"/>
      <c r="AE100" s="174"/>
      <c r="AF100" s="174"/>
      <c r="AG100" s="181"/>
      <c r="AH100" s="181"/>
      <c r="AI100" s="181"/>
      <c r="AJ100" s="174">
        <f t="shared" si="185"/>
        <v>1964.4298088964997</v>
      </c>
      <c r="AK100" s="174">
        <f t="shared" si="186"/>
        <v>12950.578853378998</v>
      </c>
      <c r="AL100" s="174">
        <f t="shared" si="187"/>
        <v>178621.04271611117</v>
      </c>
      <c r="AN100" s="182">
        <f t="shared" si="188"/>
        <v>1517.8333333333333</v>
      </c>
      <c r="AO100" s="182">
        <f t="shared" si="189"/>
        <v>265.62083333333328</v>
      </c>
      <c r="AP100" s="182">
        <f t="shared" si="190"/>
        <v>45.534999999999997</v>
      </c>
      <c r="AQ100" s="182">
        <f t="shared" si="191"/>
        <v>105.08397556316667</v>
      </c>
      <c r="AR100" s="182">
        <f t="shared" si="192"/>
        <v>30.356666666666666</v>
      </c>
      <c r="AS100" s="183">
        <f t="shared" si="193"/>
        <v>0</v>
      </c>
      <c r="AT100" s="184"/>
      <c r="AU100" s="184"/>
      <c r="AV100" s="184">
        <f t="shared" si="194"/>
        <v>303.56666666666666</v>
      </c>
      <c r="AW100" s="184">
        <f t="shared" si="195"/>
        <v>361.79075333333333</v>
      </c>
      <c r="AX100" s="184">
        <f t="shared" si="196"/>
        <v>489.84480000000002</v>
      </c>
      <c r="AY100" s="184">
        <f t="shared" si="197"/>
        <v>7203.6</v>
      </c>
      <c r="AZ100" s="184">
        <f t="shared" si="198"/>
        <v>10853.722599999999</v>
      </c>
      <c r="BA100" s="184">
        <f t="shared" si="199"/>
        <v>54.751838999999983</v>
      </c>
      <c r="BB100" s="184">
        <f t="shared" si="200"/>
        <v>85.907214378999996</v>
      </c>
      <c r="BC100" s="184">
        <f t="shared" si="201"/>
        <v>630.50385337900002</v>
      </c>
      <c r="BD100" s="184">
        <f t="shared" si="202"/>
        <v>0</v>
      </c>
    </row>
    <row r="101" spans="1:56" s="9" customFormat="1" ht="21" customHeight="1" x14ac:dyDescent="0.25">
      <c r="A101" s="45">
        <v>80</v>
      </c>
      <c r="B101" s="35">
        <v>2099</v>
      </c>
      <c r="C101" s="46" t="s">
        <v>173</v>
      </c>
      <c r="D101" s="59">
        <v>42494</v>
      </c>
      <c r="E101" s="48">
        <v>3</v>
      </c>
      <c r="F101" s="48">
        <v>8</v>
      </c>
      <c r="G101" s="37" t="s">
        <v>67</v>
      </c>
      <c r="H101" s="49" t="s">
        <v>174</v>
      </c>
      <c r="I101" s="50" t="s">
        <v>132</v>
      </c>
      <c r="J101" s="50" t="s">
        <v>135</v>
      </c>
      <c r="K101" s="37">
        <v>2</v>
      </c>
      <c r="L101" s="52">
        <v>9869</v>
      </c>
      <c r="M101" s="52"/>
      <c r="N101" s="40">
        <f t="shared" si="177"/>
        <v>9869</v>
      </c>
      <c r="O101" s="51"/>
      <c r="P101" s="51">
        <f t="shared" si="178"/>
        <v>1644.8333333333333</v>
      </c>
      <c r="Q101" s="53">
        <f t="shared" si="179"/>
        <v>16448.333333333332</v>
      </c>
      <c r="R101" s="40">
        <f t="shared" si="180"/>
        <v>4934.5</v>
      </c>
      <c r="S101" s="40">
        <f t="shared" si="181"/>
        <v>1727.0749999999998</v>
      </c>
      <c r="T101" s="40">
        <f t="shared" si="182"/>
        <v>296.07</v>
      </c>
      <c r="U101" s="54">
        <f t="shared" si="183"/>
        <v>651.31414729299991</v>
      </c>
      <c r="V101" s="40">
        <f t="shared" si="184"/>
        <v>197.38</v>
      </c>
      <c r="W101" s="63">
        <v>788</v>
      </c>
      <c r="X101" s="56">
        <v>468</v>
      </c>
      <c r="Y101" s="57"/>
      <c r="Z101" s="40"/>
      <c r="AA101" s="40"/>
      <c r="AB101" s="40"/>
      <c r="AC101" s="40"/>
      <c r="AD101" s="40"/>
      <c r="AE101" s="40"/>
      <c r="AF101" s="40"/>
      <c r="AG101" s="58"/>
      <c r="AH101" s="58"/>
      <c r="AI101" s="58"/>
      <c r="AJ101" s="40">
        <f t="shared" si="185"/>
        <v>2123.4731912154998</v>
      </c>
      <c r="AK101" s="40">
        <f t="shared" si="186"/>
        <v>13996.839147293</v>
      </c>
      <c r="AL101" s="40">
        <f t="shared" si="187"/>
        <v>193113.20962539819</v>
      </c>
      <c r="AN101" s="43">
        <f t="shared" si="188"/>
        <v>1644.8333333333333</v>
      </c>
      <c r="AO101" s="43">
        <f t="shared" si="189"/>
        <v>287.8458333333333</v>
      </c>
      <c r="AP101" s="43">
        <f t="shared" si="190"/>
        <v>49.344999999999999</v>
      </c>
      <c r="AQ101" s="43">
        <f t="shared" si="191"/>
        <v>108.55235788216666</v>
      </c>
      <c r="AR101" s="43">
        <f t="shared" si="192"/>
        <v>32.896666666666668</v>
      </c>
      <c r="AS101" s="44">
        <f t="shared" si="193"/>
        <v>0</v>
      </c>
      <c r="AT101" s="42"/>
      <c r="AU101" s="42"/>
      <c r="AV101" s="42">
        <f t="shared" si="194"/>
        <v>328.96666666666664</v>
      </c>
      <c r="AW101" s="42">
        <f t="shared" si="195"/>
        <v>392.06247333333329</v>
      </c>
      <c r="AX101" s="42">
        <f t="shared" si="196"/>
        <v>489.84480000000002</v>
      </c>
      <c r="AY101" s="42">
        <f t="shared" si="197"/>
        <v>7203.6</v>
      </c>
      <c r="AZ101" s="42">
        <f t="shared" si="198"/>
        <v>11761.874199999998</v>
      </c>
      <c r="BA101" s="42">
        <f t="shared" si="199"/>
        <v>68.374112999999966</v>
      </c>
      <c r="BB101" s="42">
        <f t="shared" si="200"/>
        <v>93.09523429299999</v>
      </c>
      <c r="BC101" s="42">
        <f t="shared" si="201"/>
        <v>651.31414729299991</v>
      </c>
      <c r="BD101" s="42">
        <f t="shared" si="202"/>
        <v>0</v>
      </c>
    </row>
    <row r="102" spans="1:56" s="9" customFormat="1" ht="21" customHeight="1" x14ac:dyDescent="0.25">
      <c r="A102" s="45">
        <v>81</v>
      </c>
      <c r="B102" s="35">
        <v>2130</v>
      </c>
      <c r="C102" s="46" t="s">
        <v>175</v>
      </c>
      <c r="D102" s="59">
        <v>42782</v>
      </c>
      <c r="E102" s="48">
        <v>15</v>
      </c>
      <c r="F102" s="48">
        <v>8</v>
      </c>
      <c r="G102" s="37" t="s">
        <v>47</v>
      </c>
      <c r="H102" s="49" t="s">
        <v>135</v>
      </c>
      <c r="I102" s="50" t="s">
        <v>132</v>
      </c>
      <c r="J102" s="50" t="s">
        <v>63</v>
      </c>
      <c r="K102" s="37">
        <v>2</v>
      </c>
      <c r="L102" s="192">
        <v>15425</v>
      </c>
      <c r="M102" s="52"/>
      <c r="N102" s="40">
        <f t="shared" si="177"/>
        <v>15425</v>
      </c>
      <c r="O102" s="51"/>
      <c r="P102" s="51">
        <f t="shared" si="178"/>
        <v>2570.833333333333</v>
      </c>
      <c r="Q102" s="53">
        <f t="shared" si="179"/>
        <v>25708.333333333332</v>
      </c>
      <c r="R102" s="40">
        <f t="shared" si="180"/>
        <v>7712.5</v>
      </c>
      <c r="S102" s="40">
        <f t="shared" si="181"/>
        <v>2699.375</v>
      </c>
      <c r="T102" s="40">
        <f t="shared" si="182"/>
        <v>462.75</v>
      </c>
      <c r="U102" s="54">
        <f t="shared" si="183"/>
        <v>803.04904622499998</v>
      </c>
      <c r="V102" s="40">
        <f t="shared" si="184"/>
        <v>308.5</v>
      </c>
      <c r="W102" s="63">
        <v>1206</v>
      </c>
      <c r="X102" s="56">
        <v>755</v>
      </c>
      <c r="Y102" s="57"/>
      <c r="Z102" s="40"/>
      <c r="AA102" s="40"/>
      <c r="AB102" s="40"/>
      <c r="AC102" s="40"/>
      <c r="AD102" s="40"/>
      <c r="AE102" s="40"/>
      <c r="AF102" s="40"/>
      <c r="AG102" s="58"/>
      <c r="AH102" s="58"/>
      <c r="AI102" s="58"/>
      <c r="AJ102" s="40">
        <f t="shared" si="185"/>
        <v>3283.1123410374998</v>
      </c>
      <c r="AK102" s="40">
        <f t="shared" si="186"/>
        <v>21659.674046225002</v>
      </c>
      <c r="AL102" s="40">
        <f t="shared" si="187"/>
        <v>299190.86756240414</v>
      </c>
      <c r="AN102" s="43">
        <f t="shared" si="188"/>
        <v>2570.833333333333</v>
      </c>
      <c r="AO102" s="43">
        <f t="shared" si="189"/>
        <v>449.89583333333326</v>
      </c>
      <c r="AP102" s="43">
        <f t="shared" si="190"/>
        <v>77.124999999999986</v>
      </c>
      <c r="AQ102" s="43">
        <f t="shared" si="191"/>
        <v>133.84150770416664</v>
      </c>
      <c r="AR102" s="43">
        <f t="shared" si="192"/>
        <v>51.416666666666664</v>
      </c>
      <c r="AS102" s="44">
        <f t="shared" si="193"/>
        <v>0</v>
      </c>
      <c r="AT102" s="42"/>
      <c r="AU102" s="42"/>
      <c r="AV102" s="42">
        <f t="shared" si="194"/>
        <v>514.16666666666663</v>
      </c>
      <c r="AW102" s="42">
        <f t="shared" si="195"/>
        <v>612.78383333333329</v>
      </c>
      <c r="AX102" s="42">
        <f t="shared" si="196"/>
        <v>489.84480000000002</v>
      </c>
      <c r="AY102" s="42">
        <f t="shared" si="197"/>
        <v>7203.6</v>
      </c>
      <c r="AZ102" s="42">
        <f t="shared" si="198"/>
        <v>18383.514999999999</v>
      </c>
      <c r="BA102" s="42">
        <f t="shared" si="199"/>
        <v>167.69872499999997</v>
      </c>
      <c r="BB102" s="42">
        <f t="shared" si="200"/>
        <v>145.505521225</v>
      </c>
      <c r="BC102" s="42">
        <f t="shared" si="201"/>
        <v>803.04904622499998</v>
      </c>
      <c r="BD102" s="42">
        <f t="shared" si="202"/>
        <v>0</v>
      </c>
    </row>
    <row r="103" spans="1:56" s="16" customFormat="1" ht="21" customHeight="1" x14ac:dyDescent="0.25">
      <c r="A103" s="45">
        <v>82</v>
      </c>
      <c r="B103" s="167">
        <v>2144</v>
      </c>
      <c r="C103" s="168" t="s">
        <v>428</v>
      </c>
      <c r="D103" s="197">
        <v>42919</v>
      </c>
      <c r="E103" s="230" t="s">
        <v>154</v>
      </c>
      <c r="F103" s="230" t="s">
        <v>155</v>
      </c>
      <c r="G103" s="169" t="s">
        <v>67</v>
      </c>
      <c r="H103" s="171" t="s">
        <v>156</v>
      </c>
      <c r="I103" s="172" t="s">
        <v>132</v>
      </c>
      <c r="J103" s="172" t="s">
        <v>135</v>
      </c>
      <c r="K103" s="169">
        <v>2</v>
      </c>
      <c r="L103" s="173">
        <v>11141</v>
      </c>
      <c r="M103" s="173"/>
      <c r="N103" s="174">
        <f>SUM(L103+M103)</f>
        <v>11141</v>
      </c>
      <c r="O103" s="175"/>
      <c r="P103" s="175">
        <f>+L103/30*20*0.25</f>
        <v>1856.8333333333335</v>
      </c>
      <c r="Q103" s="176">
        <f>+N103/30*50</f>
        <v>18568.333333333332</v>
      </c>
      <c r="R103" s="174">
        <f>L103/2</f>
        <v>5570.5</v>
      </c>
      <c r="S103" s="174">
        <f>L103*17.5%</f>
        <v>1949.675</v>
      </c>
      <c r="T103" s="174">
        <f>L103*0.03</f>
        <v>334.22999999999996</v>
      </c>
      <c r="U103" s="177">
        <f>+BC103</f>
        <v>686.0525906769999</v>
      </c>
      <c r="V103" s="174">
        <f>L103*2%</f>
        <v>222.82</v>
      </c>
      <c r="W103" s="178">
        <v>815</v>
      </c>
      <c r="X103" s="179">
        <v>496</v>
      </c>
      <c r="Y103" s="180"/>
      <c r="Z103" s="174"/>
      <c r="AA103" s="174"/>
      <c r="AB103" s="174"/>
      <c r="AC103" s="174"/>
      <c r="AD103" s="174"/>
      <c r="AE103" s="174"/>
      <c r="AF103" s="174"/>
      <c r="AG103" s="181"/>
      <c r="AH103" s="181"/>
      <c r="AI103" s="181"/>
      <c r="AJ103" s="174">
        <f>L103/30*5+S103/30*5+T103/30*5+U103/30*5+V103/30*5</f>
        <v>2388.9629317795002</v>
      </c>
      <c r="AK103" s="174">
        <f>N103+O103+S103+T103+U103+V103+W103+X103+AD103+AC103</f>
        <v>15644.777590676998</v>
      </c>
      <c r="AL103" s="174">
        <f>(AK103*12)+P103+Q103+R103+AJ103+Y103+AG103</f>
        <v>216121.96068657018</v>
      </c>
      <c r="AN103" s="182">
        <f>L103/30*5</f>
        <v>1856.8333333333335</v>
      </c>
      <c r="AO103" s="182">
        <f>L103/30*5*0.175</f>
        <v>324.94583333333333</v>
      </c>
      <c r="AP103" s="182">
        <f>L103/30*5*0.03</f>
        <v>55.705000000000005</v>
      </c>
      <c r="AQ103" s="182">
        <f>U103/30*5</f>
        <v>114.34209844616666</v>
      </c>
      <c r="AR103" s="182">
        <f>L103/30*5*0.02</f>
        <v>37.13666666666667</v>
      </c>
      <c r="AS103" s="183">
        <f>+AN103+AO103+AP103+AQ103+AR103-AJ103</f>
        <v>0</v>
      </c>
      <c r="AT103" s="184"/>
      <c r="AU103" s="184"/>
      <c r="AV103" s="184">
        <f>L103/30</f>
        <v>371.36666666666667</v>
      </c>
      <c r="AW103" s="184">
        <f>AV103*1.1918</f>
        <v>442.59479333333331</v>
      </c>
      <c r="AX103" s="184">
        <f t="shared" si="196"/>
        <v>489.84480000000002</v>
      </c>
      <c r="AY103" s="184">
        <f t="shared" si="197"/>
        <v>7203.6</v>
      </c>
      <c r="AZ103" s="184">
        <f>AW103*30</f>
        <v>13277.843799999999</v>
      </c>
      <c r="BA103" s="184">
        <f>(AZ103-AY103)*1.5%</f>
        <v>91.113656999999975</v>
      </c>
      <c r="BB103" s="184">
        <f>AW103*30*0.7915%</f>
        <v>105.09413367699999</v>
      </c>
      <c r="BC103" s="184">
        <f>AX103+BA103+BB103</f>
        <v>686.0525906769999</v>
      </c>
      <c r="BD103" s="184">
        <f>+BC103-U103</f>
        <v>0</v>
      </c>
    </row>
    <row r="104" spans="1:56" s="9" customFormat="1" ht="21" customHeight="1" x14ac:dyDescent="0.25">
      <c r="A104" s="45">
        <v>83</v>
      </c>
      <c r="B104" s="35">
        <v>2153</v>
      </c>
      <c r="C104" s="46" t="s">
        <v>442</v>
      </c>
      <c r="D104" s="59">
        <v>43010</v>
      </c>
      <c r="E104" s="48">
        <v>5</v>
      </c>
      <c r="F104" s="48">
        <v>8</v>
      </c>
      <c r="G104" s="37" t="s">
        <v>67</v>
      </c>
      <c r="H104" s="49" t="s">
        <v>143</v>
      </c>
      <c r="I104" s="50" t="s">
        <v>132</v>
      </c>
      <c r="J104" s="50" t="s">
        <v>135</v>
      </c>
      <c r="K104" s="37">
        <v>2</v>
      </c>
      <c r="L104" s="52">
        <v>10397</v>
      </c>
      <c r="M104" s="52"/>
      <c r="N104" s="40">
        <f>SUM(L104+M104)</f>
        <v>10397</v>
      </c>
      <c r="O104" s="51">
        <v>400.2</v>
      </c>
      <c r="P104" s="51">
        <f>+L104/30*20*0.25</f>
        <v>1732.8333333333333</v>
      </c>
      <c r="Q104" s="53">
        <f>+N104/30*50</f>
        <v>17328.333333333332</v>
      </c>
      <c r="R104" s="40">
        <f>L104/2</f>
        <v>5198.5</v>
      </c>
      <c r="S104" s="40">
        <f>L104*17.5%</f>
        <v>1819.4749999999999</v>
      </c>
      <c r="T104" s="40">
        <f>L104*0.03</f>
        <v>311.90999999999997</v>
      </c>
      <c r="U104" s="54">
        <f>+BC104</f>
        <v>665.73387850899996</v>
      </c>
      <c r="V104" s="40">
        <f>L104*2%</f>
        <v>207.94</v>
      </c>
      <c r="W104" s="63">
        <v>815</v>
      </c>
      <c r="X104" s="56">
        <v>496</v>
      </c>
      <c r="Y104" s="57"/>
      <c r="Z104" s="40"/>
      <c r="AA104" s="40"/>
      <c r="AB104" s="40"/>
      <c r="AC104" s="40"/>
      <c r="AD104" s="40"/>
      <c r="AE104" s="40"/>
      <c r="AF104" s="40"/>
      <c r="AG104" s="58"/>
      <c r="AH104" s="58"/>
      <c r="AI104" s="58"/>
      <c r="AJ104" s="40">
        <f>L104/30*5+S104/30*5+T104/30*5+U104/30*5+V104/30*5</f>
        <v>2233.6764797514998</v>
      </c>
      <c r="AK104" s="40">
        <f>N104+O104+S104+T104+U104+V104+W104+X104+AD104+AC104</f>
        <v>15113.258878509001</v>
      </c>
      <c r="AL104" s="40">
        <f>(AK104*12)+P104+Q104+R104+AJ104+Y104+AG104</f>
        <v>207852.44968852619</v>
      </c>
      <c r="AN104" s="43">
        <f>L104/30*5</f>
        <v>1732.8333333333333</v>
      </c>
      <c r="AO104" s="43">
        <f>L104/30*5*0.175</f>
        <v>303.24583333333328</v>
      </c>
      <c r="AP104" s="43">
        <f>L104/30*5*0.03</f>
        <v>51.984999999999992</v>
      </c>
      <c r="AQ104" s="43">
        <f>U104/30*5</f>
        <v>110.95564641816667</v>
      </c>
      <c r="AR104" s="43">
        <f>L104/30*5*0.02</f>
        <v>34.656666666666666</v>
      </c>
      <c r="AS104" s="44">
        <f>+AN104+AO104+AP104+AQ104+AR104-AJ104</f>
        <v>0</v>
      </c>
      <c r="AT104" s="42"/>
      <c r="AU104" s="42"/>
      <c r="AV104" s="42">
        <f>L104/30</f>
        <v>346.56666666666666</v>
      </c>
      <c r="AW104" s="42">
        <f>AV104*1.1918</f>
        <v>413.0381533333333</v>
      </c>
      <c r="AX104" s="42">
        <f t="shared" si="196"/>
        <v>489.84480000000002</v>
      </c>
      <c r="AY104" s="42">
        <f t="shared" si="197"/>
        <v>7203.6</v>
      </c>
      <c r="AZ104" s="42">
        <f>AW104*30</f>
        <v>12391.1446</v>
      </c>
      <c r="BA104" s="42">
        <f>(AZ104-AY104)*1.5%</f>
        <v>77.813168999999988</v>
      </c>
      <c r="BB104" s="42">
        <f>AW104*30*0.7915%</f>
        <v>98.075909508999999</v>
      </c>
      <c r="BC104" s="42">
        <f>AX104+BA104+BB104</f>
        <v>665.73387850899996</v>
      </c>
      <c r="BD104" s="42">
        <f>+BC104-U104</f>
        <v>0</v>
      </c>
    </row>
    <row r="105" spans="1:56" s="226" customFormat="1" ht="21" customHeight="1" x14ac:dyDescent="0.25">
      <c r="A105" s="210"/>
      <c r="B105" s="211"/>
      <c r="C105" s="189" t="s">
        <v>0</v>
      </c>
      <c r="D105" s="213"/>
      <c r="E105" s="214">
        <v>3</v>
      </c>
      <c r="F105" s="214">
        <v>8</v>
      </c>
      <c r="G105" s="212" t="s">
        <v>67</v>
      </c>
      <c r="H105" s="215" t="s">
        <v>434</v>
      </c>
      <c r="I105" s="216" t="s">
        <v>132</v>
      </c>
      <c r="J105" s="216" t="s">
        <v>135</v>
      </c>
      <c r="K105" s="212">
        <v>2</v>
      </c>
      <c r="L105" s="217"/>
      <c r="M105" s="217"/>
      <c r="N105" s="218">
        <f t="shared" si="177"/>
        <v>0</v>
      </c>
      <c r="O105" s="219"/>
      <c r="P105" s="219">
        <f t="shared" si="178"/>
        <v>0</v>
      </c>
      <c r="Q105" s="220">
        <f t="shared" si="179"/>
        <v>0</v>
      </c>
      <c r="R105" s="218">
        <f t="shared" si="180"/>
        <v>0</v>
      </c>
      <c r="S105" s="218">
        <f t="shared" si="181"/>
        <v>0</v>
      </c>
      <c r="T105" s="218">
        <f t="shared" si="182"/>
        <v>0</v>
      </c>
      <c r="U105" s="221">
        <v>0</v>
      </c>
      <c r="V105" s="218">
        <f t="shared" si="184"/>
        <v>0</v>
      </c>
      <c r="W105" s="222"/>
      <c r="X105" s="223"/>
      <c r="Y105" s="224"/>
      <c r="Z105" s="218"/>
      <c r="AA105" s="218"/>
      <c r="AB105" s="218"/>
      <c r="AC105" s="218"/>
      <c r="AD105" s="218"/>
      <c r="AE105" s="218"/>
      <c r="AF105" s="218"/>
      <c r="AG105" s="225"/>
      <c r="AH105" s="225"/>
      <c r="AI105" s="225"/>
      <c r="AJ105" s="218">
        <f t="shared" si="185"/>
        <v>0</v>
      </c>
      <c r="AK105" s="218">
        <f t="shared" si="186"/>
        <v>0</v>
      </c>
      <c r="AL105" s="218">
        <f t="shared" si="187"/>
        <v>0</v>
      </c>
      <c r="AN105" s="227">
        <f t="shared" si="188"/>
        <v>0</v>
      </c>
      <c r="AO105" s="227">
        <f t="shared" si="189"/>
        <v>0</v>
      </c>
      <c r="AP105" s="227">
        <f t="shared" si="190"/>
        <v>0</v>
      </c>
      <c r="AQ105" s="227">
        <f t="shared" si="191"/>
        <v>0</v>
      </c>
      <c r="AR105" s="227">
        <f t="shared" si="192"/>
        <v>0</v>
      </c>
      <c r="AS105" s="228">
        <f t="shared" si="193"/>
        <v>0</v>
      </c>
      <c r="AT105" s="229"/>
      <c r="AU105" s="229"/>
      <c r="AV105" s="229">
        <f t="shared" si="194"/>
        <v>0</v>
      </c>
      <c r="AW105" s="229">
        <f t="shared" si="195"/>
        <v>0</v>
      </c>
      <c r="AX105" s="229">
        <f t="shared" si="196"/>
        <v>489.84480000000002</v>
      </c>
      <c r="AY105" s="229">
        <f t="shared" si="197"/>
        <v>7203.6</v>
      </c>
      <c r="AZ105" s="229">
        <f t="shared" si="198"/>
        <v>0</v>
      </c>
      <c r="BA105" s="229">
        <f t="shared" si="199"/>
        <v>-108.054</v>
      </c>
      <c r="BB105" s="229">
        <f t="shared" si="200"/>
        <v>0</v>
      </c>
      <c r="BC105" s="229">
        <f t="shared" si="201"/>
        <v>381.79079999999999</v>
      </c>
      <c r="BD105" s="229">
        <f t="shared" si="202"/>
        <v>381.79079999999999</v>
      </c>
    </row>
    <row r="106" spans="1:56" s="96" customFormat="1" ht="21" customHeight="1" x14ac:dyDescent="0.25">
      <c r="A106" s="81"/>
      <c r="B106" s="83"/>
      <c r="C106" s="189" t="s">
        <v>0</v>
      </c>
      <c r="D106" s="165"/>
      <c r="E106" s="84">
        <v>1</v>
      </c>
      <c r="F106" s="84">
        <v>8</v>
      </c>
      <c r="G106" s="85" t="s">
        <v>67</v>
      </c>
      <c r="H106" s="86" t="s">
        <v>177</v>
      </c>
      <c r="I106" s="166" t="s">
        <v>132</v>
      </c>
      <c r="J106" s="166" t="s">
        <v>63</v>
      </c>
      <c r="K106" s="85">
        <v>2</v>
      </c>
      <c r="L106" s="87">
        <v>0</v>
      </c>
      <c r="M106" s="87"/>
      <c r="N106" s="90">
        <f t="shared" ref="N106" si="203">SUM(L106+M106)</f>
        <v>0</v>
      </c>
      <c r="O106" s="88"/>
      <c r="P106" s="88">
        <f t="shared" ref="P106" si="204">+L106/30*20*0.25</f>
        <v>0</v>
      </c>
      <c r="Q106" s="89">
        <f t="shared" ref="Q106" si="205">+N106/30*50</f>
        <v>0</v>
      </c>
      <c r="R106" s="90">
        <f t="shared" ref="R106" si="206">L106/2</f>
        <v>0</v>
      </c>
      <c r="S106" s="40">
        <f t="shared" ref="S106" si="207">L106*17.5%</f>
        <v>0</v>
      </c>
      <c r="T106" s="90">
        <f t="shared" ref="T106" si="208">L106*0.03</f>
        <v>0</v>
      </c>
      <c r="U106" s="91">
        <v>0</v>
      </c>
      <c r="V106" s="90">
        <f t="shared" ref="V106" si="209">L106*2%</f>
        <v>0</v>
      </c>
      <c r="W106" s="92">
        <v>0</v>
      </c>
      <c r="X106" s="93">
        <v>0</v>
      </c>
      <c r="Y106" s="57"/>
      <c r="Z106" s="40"/>
      <c r="AA106" s="40"/>
      <c r="AB106" s="40"/>
      <c r="AC106" s="40"/>
      <c r="AD106" s="40"/>
      <c r="AE106" s="40"/>
      <c r="AF106" s="40"/>
      <c r="AG106" s="58"/>
      <c r="AH106" s="58"/>
      <c r="AI106" s="58"/>
      <c r="AJ106" s="40">
        <f t="shared" ref="AJ106" si="210">L106/30*5+S106/30*5+T106/30*5+U106/30*5+V106/30*5</f>
        <v>0</v>
      </c>
      <c r="AK106" s="90">
        <f t="shared" ref="AK106" si="211">N106+O106+S106+T106+U106+V106+W106+X106+AD106+AC106</f>
        <v>0</v>
      </c>
      <c r="AL106" s="90">
        <f t="shared" ref="AL106" si="212">(AK106*12)+P106+Q106+R106+AJ106+Y106+AG106</f>
        <v>0</v>
      </c>
      <c r="AN106" s="43">
        <f t="shared" ref="AN106" si="213">L106/30*5</f>
        <v>0</v>
      </c>
      <c r="AO106" s="43">
        <f t="shared" ref="AO106" si="214">L106/30*5*0.175</f>
        <v>0</v>
      </c>
      <c r="AP106" s="43">
        <f t="shared" ref="AP106" si="215">L106/30*5*0.03</f>
        <v>0</v>
      </c>
      <c r="AQ106" s="43">
        <f t="shared" ref="AQ106" si="216">U106/30*5</f>
        <v>0</v>
      </c>
      <c r="AR106" s="43">
        <f t="shared" ref="AR106" si="217">L106/30*5*0.02</f>
        <v>0</v>
      </c>
      <c r="AS106" s="44">
        <f t="shared" ref="AS106" si="218">+AN106+AO106+AP106+AQ106+AR106-AJ106</f>
        <v>0</v>
      </c>
      <c r="AT106" s="97"/>
      <c r="AU106" s="97"/>
      <c r="AV106" s="97">
        <f t="shared" ref="AV106" si="219">L106/30</f>
        <v>0</v>
      </c>
      <c r="AW106" s="97">
        <f t="shared" ref="AW106" si="220">AV106*1.1918</f>
        <v>0</v>
      </c>
      <c r="AX106" s="42">
        <f t="shared" si="196"/>
        <v>489.84480000000002</v>
      </c>
      <c r="AY106" s="42">
        <f t="shared" si="197"/>
        <v>7203.6</v>
      </c>
      <c r="AZ106" s="97">
        <f t="shared" ref="AZ106" si="221">AW106*30</f>
        <v>0</v>
      </c>
      <c r="BA106" s="97">
        <f t="shared" ref="BA106" si="222">(AZ106-AY106)*1.5%</f>
        <v>-108.054</v>
      </c>
      <c r="BB106" s="97">
        <f t="shared" ref="BB106" si="223">AW106*30*0.7915%</f>
        <v>0</v>
      </c>
      <c r="BC106" s="97">
        <f t="shared" ref="BC106" si="224">AX106+BA106+BB106</f>
        <v>381.79079999999999</v>
      </c>
      <c r="BD106" s="97">
        <f t="shared" ref="BD106" si="225">+BC106-U106</f>
        <v>381.79079999999999</v>
      </c>
    </row>
    <row r="107" spans="1:56" s="9" customFormat="1" ht="21" customHeight="1" x14ac:dyDescent="0.25">
      <c r="A107" s="45"/>
      <c r="B107" s="73"/>
      <c r="C107" s="72"/>
      <c r="D107" s="73"/>
      <c r="E107" s="48"/>
      <c r="F107" s="48"/>
      <c r="G107" s="37"/>
      <c r="H107" s="62"/>
      <c r="I107" s="50"/>
      <c r="J107" s="50"/>
      <c r="K107" s="37"/>
      <c r="L107" s="51"/>
      <c r="M107" s="52"/>
      <c r="N107" s="40"/>
      <c r="O107" s="51"/>
      <c r="P107" s="51"/>
      <c r="Q107" s="53"/>
      <c r="R107" s="40"/>
      <c r="S107" s="40"/>
      <c r="T107" s="40"/>
      <c r="U107" s="54"/>
      <c r="V107" s="40"/>
      <c r="W107" s="63"/>
      <c r="X107" s="56"/>
      <c r="Y107" s="57"/>
      <c r="Z107" s="40"/>
      <c r="AA107" s="40"/>
      <c r="AB107" s="40"/>
      <c r="AC107" s="40"/>
      <c r="AD107" s="40"/>
      <c r="AE107" s="40"/>
      <c r="AF107" s="40"/>
      <c r="AG107" s="58"/>
      <c r="AH107" s="58"/>
      <c r="AI107" s="58"/>
      <c r="AJ107" s="40"/>
      <c r="AK107" s="40"/>
      <c r="AL107" s="40"/>
      <c r="AN107" s="43"/>
      <c r="AO107" s="43"/>
      <c r="AP107" s="43"/>
      <c r="AQ107" s="43"/>
      <c r="AR107" s="43"/>
      <c r="AS107" s="44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</row>
    <row r="108" spans="1:56" s="9" customFormat="1" ht="21" customHeight="1" x14ac:dyDescent="0.25">
      <c r="A108" s="45"/>
      <c r="B108" s="35"/>
      <c r="C108" s="46" t="s">
        <v>178</v>
      </c>
      <c r="D108" s="37"/>
      <c r="E108" s="48"/>
      <c r="F108" s="48"/>
      <c r="G108" s="37"/>
      <c r="H108" s="49"/>
      <c r="I108" s="37"/>
      <c r="J108" s="37"/>
      <c r="K108" s="37"/>
      <c r="L108" s="51"/>
      <c r="M108" s="52"/>
      <c r="N108" s="40"/>
      <c r="O108" s="51"/>
      <c r="P108" s="51"/>
      <c r="Q108" s="53"/>
      <c r="R108" s="40"/>
      <c r="S108" s="40"/>
      <c r="T108" s="40"/>
      <c r="U108" s="54"/>
      <c r="V108" s="40"/>
      <c r="W108" s="76"/>
      <c r="X108" s="56"/>
      <c r="Y108" s="57"/>
      <c r="Z108" s="40"/>
      <c r="AA108" s="40"/>
      <c r="AB108" s="40"/>
      <c r="AC108" s="40"/>
      <c r="AD108" s="40"/>
      <c r="AE108" s="40"/>
      <c r="AF108" s="40"/>
      <c r="AG108" s="58"/>
      <c r="AH108" s="58"/>
      <c r="AI108" s="58"/>
      <c r="AJ108" s="40"/>
      <c r="AK108" s="40"/>
      <c r="AL108" s="40"/>
      <c r="AN108" s="43"/>
      <c r="AO108" s="43"/>
      <c r="AP108" s="43"/>
      <c r="AQ108" s="43"/>
      <c r="AR108" s="43"/>
      <c r="AS108" s="44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</row>
    <row r="109" spans="1:56" s="9" customFormat="1" ht="21" customHeight="1" x14ac:dyDescent="0.25">
      <c r="A109" s="45">
        <v>84</v>
      </c>
      <c r="B109" s="35">
        <v>166</v>
      </c>
      <c r="C109" s="46" t="s">
        <v>179</v>
      </c>
      <c r="D109" s="59">
        <v>34167</v>
      </c>
      <c r="E109" s="48">
        <v>4</v>
      </c>
      <c r="F109" s="48">
        <v>8</v>
      </c>
      <c r="G109" s="37" t="s">
        <v>67</v>
      </c>
      <c r="H109" s="49" t="s">
        <v>180</v>
      </c>
      <c r="I109" s="50" t="s">
        <v>178</v>
      </c>
      <c r="J109" s="50" t="s">
        <v>63</v>
      </c>
      <c r="K109" s="37">
        <v>2</v>
      </c>
      <c r="L109" s="52">
        <v>10238</v>
      </c>
      <c r="M109" s="52"/>
      <c r="N109" s="40">
        <f t="shared" ref="N109:N130" si="226">SUM(L109+M109)</f>
        <v>10238</v>
      </c>
      <c r="O109" s="51">
        <v>400.2</v>
      </c>
      <c r="P109" s="51">
        <f t="shared" ref="P109:P130" si="227">+L109/30*20*0.25</f>
        <v>1706.3333333333333</v>
      </c>
      <c r="Q109" s="53">
        <f t="shared" ref="Q109:Q130" si="228">+N109/30*50</f>
        <v>17063.333333333332</v>
      </c>
      <c r="R109" s="40">
        <f t="shared" ref="R109:R130" si="229">L109/2</f>
        <v>5119</v>
      </c>
      <c r="S109" s="40">
        <f t="shared" ref="S109:S130" si="230">L109*17.5%</f>
        <v>1791.6499999999999</v>
      </c>
      <c r="T109" s="40">
        <f t="shared" ref="T109:T130" si="231">L109*0.03</f>
        <v>307.14</v>
      </c>
      <c r="U109" s="54">
        <f t="shared" ref="U109:U129" si="232">+BC109</f>
        <v>661.39157308599999</v>
      </c>
      <c r="V109" s="40">
        <f t="shared" ref="V109:V130" si="233">L109*2%</f>
        <v>204.76</v>
      </c>
      <c r="W109" s="63">
        <v>802</v>
      </c>
      <c r="X109" s="56">
        <v>482</v>
      </c>
      <c r="Y109" s="57"/>
      <c r="Z109" s="40"/>
      <c r="AA109" s="40"/>
      <c r="AB109" s="40"/>
      <c r="AC109" s="40"/>
      <c r="AD109" s="40"/>
      <c r="AE109" s="40"/>
      <c r="AF109" s="40"/>
      <c r="AG109" s="58"/>
      <c r="AH109" s="58"/>
      <c r="AI109" s="58"/>
      <c r="AJ109" s="40">
        <f t="shared" ref="AJ109:AJ130" si="234">L109/30*5+S109/30*5+T109/30*5+U109/30*5+V109/30*5</f>
        <v>2200.4902621809997</v>
      </c>
      <c r="AK109" s="40">
        <f t="shared" ref="AK109:AK130" si="235">N109+O109+S109+T109+U109+V109+W109+X109+AD109+AC109</f>
        <v>14887.141573086001</v>
      </c>
      <c r="AL109" s="40">
        <f t="shared" ref="AL109:AL130" si="236">(AK109*12)+P109+Q109+R109+AJ109+Y109+AG109</f>
        <v>204734.85580587969</v>
      </c>
      <c r="AN109" s="43">
        <f t="shared" ref="AN109:AN130" si="237">L109/30*5</f>
        <v>1706.3333333333333</v>
      </c>
      <c r="AO109" s="43">
        <f t="shared" ref="AO109:AO130" si="238">L109/30*5*0.175</f>
        <v>298.60833333333329</v>
      </c>
      <c r="AP109" s="43">
        <f t="shared" ref="AP109:AP130" si="239">L109/30*5*0.03</f>
        <v>51.19</v>
      </c>
      <c r="AQ109" s="43">
        <f t="shared" ref="AQ109:AQ130" si="240">U109/30*5</f>
        <v>110.23192884766667</v>
      </c>
      <c r="AR109" s="43">
        <f t="shared" ref="AR109:AR130" si="241">L109/30*5*0.02</f>
        <v>34.126666666666665</v>
      </c>
      <c r="AS109" s="44">
        <f t="shared" ref="AS109:AS130" si="242">+AN109+AO109+AP109+AQ109+AR109-AJ109</f>
        <v>0</v>
      </c>
      <c r="AT109" s="42"/>
      <c r="AU109" s="42"/>
      <c r="AV109" s="42">
        <f t="shared" ref="AV109:AV130" si="243">L109/30</f>
        <v>341.26666666666665</v>
      </c>
      <c r="AW109" s="42">
        <f t="shared" ref="AW109:AW130" si="244">AV109*1.1918</f>
        <v>406.72161333333332</v>
      </c>
      <c r="AX109" s="42">
        <f t="shared" ref="AX109:AX130" si="245">80.04*30*20.4%</f>
        <v>489.84480000000002</v>
      </c>
      <c r="AY109" s="42">
        <f t="shared" ref="AY109:AY130" si="246">80.04*3*30</f>
        <v>7203.6</v>
      </c>
      <c r="AZ109" s="42">
        <f t="shared" ref="AZ109:AZ130" si="247">AW109*30</f>
        <v>12201.6484</v>
      </c>
      <c r="BA109" s="42">
        <f t="shared" ref="BA109:BA130" si="248">(AZ109-AY109)*1.5%</f>
        <v>74.970725999999999</v>
      </c>
      <c r="BB109" s="42">
        <f t="shared" ref="BB109:BB130" si="249">AW109*30*0.7915%</f>
        <v>96.576047086000003</v>
      </c>
      <c r="BC109" s="42">
        <f t="shared" ref="BC109:BC130" si="250">AX109+BA109+BB109</f>
        <v>661.39157308599999</v>
      </c>
      <c r="BD109" s="42">
        <f t="shared" ref="BD109:BD130" si="251">+BC109-U109</f>
        <v>0</v>
      </c>
    </row>
    <row r="110" spans="1:56" s="9" customFormat="1" ht="21" customHeight="1" x14ac:dyDescent="0.25">
      <c r="A110" s="45">
        <v>85</v>
      </c>
      <c r="B110" s="35">
        <v>233</v>
      </c>
      <c r="C110" s="46" t="s">
        <v>181</v>
      </c>
      <c r="D110" s="59">
        <v>34715</v>
      </c>
      <c r="E110" s="48">
        <v>2</v>
      </c>
      <c r="F110" s="48">
        <v>8</v>
      </c>
      <c r="G110" s="37" t="s">
        <v>67</v>
      </c>
      <c r="H110" s="49" t="s">
        <v>182</v>
      </c>
      <c r="I110" s="50" t="s">
        <v>178</v>
      </c>
      <c r="J110" s="50" t="s">
        <v>63</v>
      </c>
      <c r="K110" s="37">
        <v>2</v>
      </c>
      <c r="L110" s="52">
        <v>9479</v>
      </c>
      <c r="M110" s="52"/>
      <c r="N110" s="40">
        <f t="shared" si="226"/>
        <v>9479</v>
      </c>
      <c r="O110" s="51">
        <v>400.2</v>
      </c>
      <c r="P110" s="51">
        <f t="shared" si="227"/>
        <v>1579.8333333333333</v>
      </c>
      <c r="Q110" s="53">
        <f t="shared" si="228"/>
        <v>15798.333333333332</v>
      </c>
      <c r="R110" s="40">
        <f t="shared" si="229"/>
        <v>4739.5</v>
      </c>
      <c r="S110" s="40">
        <f t="shared" si="230"/>
        <v>1658.8249999999998</v>
      </c>
      <c r="T110" s="40">
        <f t="shared" si="231"/>
        <v>284.37</v>
      </c>
      <c r="U110" s="54">
        <f t="shared" si="232"/>
        <v>640.66320946300004</v>
      </c>
      <c r="V110" s="40">
        <f t="shared" si="233"/>
        <v>189.58</v>
      </c>
      <c r="W110" s="63">
        <v>737</v>
      </c>
      <c r="X110" s="56">
        <v>455</v>
      </c>
      <c r="Y110" s="57"/>
      <c r="Z110" s="40"/>
      <c r="AA110" s="40"/>
      <c r="AB110" s="40"/>
      <c r="AC110" s="40"/>
      <c r="AD110" s="40"/>
      <c r="AE110" s="40"/>
      <c r="AF110" s="40"/>
      <c r="AG110" s="58"/>
      <c r="AH110" s="58"/>
      <c r="AI110" s="58"/>
      <c r="AJ110" s="40">
        <f t="shared" si="234"/>
        <v>2042.0730349104997</v>
      </c>
      <c r="AK110" s="40">
        <f t="shared" si="235"/>
        <v>13844.638209463003</v>
      </c>
      <c r="AL110" s="40">
        <f t="shared" si="236"/>
        <v>190295.39821513323</v>
      </c>
      <c r="AN110" s="43">
        <f t="shared" si="237"/>
        <v>1579.8333333333333</v>
      </c>
      <c r="AO110" s="43">
        <f t="shared" si="238"/>
        <v>276.4708333333333</v>
      </c>
      <c r="AP110" s="43">
        <f t="shared" si="239"/>
        <v>47.394999999999996</v>
      </c>
      <c r="AQ110" s="43">
        <f t="shared" si="240"/>
        <v>106.77720157716666</v>
      </c>
      <c r="AR110" s="43">
        <f t="shared" si="241"/>
        <v>31.596666666666668</v>
      </c>
      <c r="AS110" s="44">
        <f t="shared" si="242"/>
        <v>0</v>
      </c>
      <c r="AT110" s="42"/>
      <c r="AU110" s="42"/>
      <c r="AV110" s="42">
        <f t="shared" si="243"/>
        <v>315.96666666666664</v>
      </c>
      <c r="AW110" s="42">
        <f t="shared" si="244"/>
        <v>376.56907333333328</v>
      </c>
      <c r="AX110" s="42">
        <f t="shared" si="245"/>
        <v>489.84480000000002</v>
      </c>
      <c r="AY110" s="42">
        <f t="shared" si="246"/>
        <v>7203.6</v>
      </c>
      <c r="AZ110" s="42">
        <f t="shared" si="247"/>
        <v>11297.072199999999</v>
      </c>
      <c r="BA110" s="42">
        <f t="shared" si="248"/>
        <v>61.402082999999976</v>
      </c>
      <c r="BB110" s="42">
        <f t="shared" si="249"/>
        <v>89.41632646299999</v>
      </c>
      <c r="BC110" s="42">
        <f t="shared" si="250"/>
        <v>640.66320946300004</v>
      </c>
      <c r="BD110" s="42">
        <f t="shared" si="251"/>
        <v>0</v>
      </c>
    </row>
    <row r="111" spans="1:56" s="9" customFormat="1" ht="21" customHeight="1" x14ac:dyDescent="0.25">
      <c r="A111" s="45">
        <v>86</v>
      </c>
      <c r="B111" s="35">
        <v>260</v>
      </c>
      <c r="C111" s="46" t="s">
        <v>183</v>
      </c>
      <c r="D111" s="59">
        <v>34115</v>
      </c>
      <c r="E111" s="48">
        <v>2</v>
      </c>
      <c r="F111" s="48">
        <v>8</v>
      </c>
      <c r="G111" s="37" t="s">
        <v>67</v>
      </c>
      <c r="H111" s="49" t="s">
        <v>182</v>
      </c>
      <c r="I111" s="50" t="s">
        <v>178</v>
      </c>
      <c r="J111" s="50" t="s">
        <v>63</v>
      </c>
      <c r="K111" s="37">
        <v>2</v>
      </c>
      <c r="L111" s="52">
        <v>9479</v>
      </c>
      <c r="M111" s="52"/>
      <c r="N111" s="40">
        <f t="shared" si="226"/>
        <v>9479</v>
      </c>
      <c r="O111" s="51">
        <v>400.2</v>
      </c>
      <c r="P111" s="51">
        <f t="shared" si="227"/>
        <v>1579.8333333333333</v>
      </c>
      <c r="Q111" s="53">
        <f t="shared" si="228"/>
        <v>15798.333333333332</v>
      </c>
      <c r="R111" s="40">
        <f t="shared" si="229"/>
        <v>4739.5</v>
      </c>
      <c r="S111" s="40">
        <f t="shared" si="230"/>
        <v>1658.8249999999998</v>
      </c>
      <c r="T111" s="40">
        <f t="shared" si="231"/>
        <v>284.37</v>
      </c>
      <c r="U111" s="54">
        <f t="shared" si="232"/>
        <v>640.66320946300004</v>
      </c>
      <c r="V111" s="40">
        <f t="shared" si="233"/>
        <v>189.58</v>
      </c>
      <c r="W111" s="63">
        <v>737</v>
      </c>
      <c r="X111" s="56">
        <v>455</v>
      </c>
      <c r="Y111" s="57"/>
      <c r="Z111" s="40"/>
      <c r="AA111" s="40"/>
      <c r="AB111" s="40"/>
      <c r="AC111" s="40"/>
      <c r="AD111" s="40"/>
      <c r="AE111" s="40"/>
      <c r="AF111" s="40"/>
      <c r="AG111" s="58"/>
      <c r="AH111" s="58"/>
      <c r="AI111" s="58"/>
      <c r="AJ111" s="40">
        <f t="shared" si="234"/>
        <v>2042.0730349104997</v>
      </c>
      <c r="AK111" s="40">
        <f t="shared" si="235"/>
        <v>13844.638209463003</v>
      </c>
      <c r="AL111" s="40">
        <f t="shared" si="236"/>
        <v>190295.39821513323</v>
      </c>
      <c r="AN111" s="43">
        <f t="shared" si="237"/>
        <v>1579.8333333333333</v>
      </c>
      <c r="AO111" s="43">
        <f t="shared" si="238"/>
        <v>276.4708333333333</v>
      </c>
      <c r="AP111" s="43">
        <f t="shared" si="239"/>
        <v>47.394999999999996</v>
      </c>
      <c r="AQ111" s="43">
        <f t="shared" si="240"/>
        <v>106.77720157716666</v>
      </c>
      <c r="AR111" s="43">
        <f t="shared" si="241"/>
        <v>31.596666666666668</v>
      </c>
      <c r="AS111" s="44">
        <f t="shared" si="242"/>
        <v>0</v>
      </c>
      <c r="AT111" s="42"/>
      <c r="AU111" s="42"/>
      <c r="AV111" s="42">
        <f t="shared" si="243"/>
        <v>315.96666666666664</v>
      </c>
      <c r="AW111" s="42">
        <f t="shared" si="244"/>
        <v>376.56907333333328</v>
      </c>
      <c r="AX111" s="42">
        <f t="shared" si="245"/>
        <v>489.84480000000002</v>
      </c>
      <c r="AY111" s="42">
        <f t="shared" si="246"/>
        <v>7203.6</v>
      </c>
      <c r="AZ111" s="42">
        <f t="shared" si="247"/>
        <v>11297.072199999999</v>
      </c>
      <c r="BA111" s="42">
        <f t="shared" si="248"/>
        <v>61.402082999999976</v>
      </c>
      <c r="BB111" s="42">
        <f t="shared" si="249"/>
        <v>89.41632646299999</v>
      </c>
      <c r="BC111" s="42">
        <f t="shared" si="250"/>
        <v>640.66320946300004</v>
      </c>
      <c r="BD111" s="42">
        <f t="shared" si="251"/>
        <v>0</v>
      </c>
    </row>
    <row r="112" spans="1:56" s="9" customFormat="1" ht="21" customHeight="1" x14ac:dyDescent="0.25">
      <c r="A112" s="45">
        <v>87</v>
      </c>
      <c r="B112" s="35">
        <v>710</v>
      </c>
      <c r="C112" s="46" t="s">
        <v>184</v>
      </c>
      <c r="D112" s="59">
        <v>33946</v>
      </c>
      <c r="E112" s="48">
        <v>2</v>
      </c>
      <c r="F112" s="48">
        <v>8</v>
      </c>
      <c r="G112" s="37" t="s">
        <v>67</v>
      </c>
      <c r="H112" s="49" t="s">
        <v>185</v>
      </c>
      <c r="I112" s="50" t="s">
        <v>178</v>
      </c>
      <c r="J112" s="50" t="s">
        <v>63</v>
      </c>
      <c r="K112" s="37">
        <v>2</v>
      </c>
      <c r="L112" s="52">
        <v>9479</v>
      </c>
      <c r="M112" s="52"/>
      <c r="N112" s="40">
        <f t="shared" si="226"/>
        <v>9479</v>
      </c>
      <c r="O112" s="51">
        <v>480.24</v>
      </c>
      <c r="P112" s="51">
        <f t="shared" si="227"/>
        <v>1579.8333333333333</v>
      </c>
      <c r="Q112" s="53">
        <f t="shared" si="228"/>
        <v>15798.333333333332</v>
      </c>
      <c r="R112" s="40">
        <f t="shared" si="229"/>
        <v>4739.5</v>
      </c>
      <c r="S112" s="40">
        <f t="shared" si="230"/>
        <v>1658.8249999999998</v>
      </c>
      <c r="T112" s="40">
        <f t="shared" si="231"/>
        <v>284.37</v>
      </c>
      <c r="U112" s="54">
        <f t="shared" si="232"/>
        <v>640.66320946300004</v>
      </c>
      <c r="V112" s="40">
        <f t="shared" si="233"/>
        <v>189.58</v>
      </c>
      <c r="W112" s="63">
        <v>737</v>
      </c>
      <c r="X112" s="56">
        <v>455</v>
      </c>
      <c r="Y112" s="57"/>
      <c r="Z112" s="40"/>
      <c r="AA112" s="40"/>
      <c r="AB112" s="40"/>
      <c r="AC112" s="40"/>
      <c r="AD112" s="40"/>
      <c r="AE112" s="40"/>
      <c r="AF112" s="40"/>
      <c r="AG112" s="58"/>
      <c r="AH112" s="58"/>
      <c r="AI112" s="58"/>
      <c r="AJ112" s="40">
        <f t="shared" si="234"/>
        <v>2042.0730349104997</v>
      </c>
      <c r="AK112" s="40">
        <f t="shared" si="235"/>
        <v>13924.678209463</v>
      </c>
      <c r="AL112" s="40">
        <f t="shared" si="236"/>
        <v>191255.87821513315</v>
      </c>
      <c r="AN112" s="43">
        <f t="shared" si="237"/>
        <v>1579.8333333333333</v>
      </c>
      <c r="AO112" s="43">
        <f t="shared" si="238"/>
        <v>276.4708333333333</v>
      </c>
      <c r="AP112" s="43">
        <f t="shared" si="239"/>
        <v>47.394999999999996</v>
      </c>
      <c r="AQ112" s="43">
        <f t="shared" si="240"/>
        <v>106.77720157716666</v>
      </c>
      <c r="AR112" s="43">
        <f t="shared" si="241"/>
        <v>31.596666666666668</v>
      </c>
      <c r="AS112" s="44">
        <f t="shared" si="242"/>
        <v>0</v>
      </c>
      <c r="AT112" s="42"/>
      <c r="AU112" s="42"/>
      <c r="AV112" s="42">
        <f t="shared" si="243"/>
        <v>315.96666666666664</v>
      </c>
      <c r="AW112" s="42">
        <f t="shared" si="244"/>
        <v>376.56907333333328</v>
      </c>
      <c r="AX112" s="42">
        <f t="shared" si="245"/>
        <v>489.84480000000002</v>
      </c>
      <c r="AY112" s="42">
        <f t="shared" si="246"/>
        <v>7203.6</v>
      </c>
      <c r="AZ112" s="42">
        <f t="shared" si="247"/>
        <v>11297.072199999999</v>
      </c>
      <c r="BA112" s="42">
        <f t="shared" si="248"/>
        <v>61.402082999999976</v>
      </c>
      <c r="BB112" s="42">
        <f t="shared" si="249"/>
        <v>89.41632646299999</v>
      </c>
      <c r="BC112" s="42">
        <f t="shared" si="250"/>
        <v>640.66320946300004</v>
      </c>
      <c r="BD112" s="42">
        <f t="shared" si="251"/>
        <v>0</v>
      </c>
    </row>
    <row r="113" spans="1:56" s="9" customFormat="1" ht="21" customHeight="1" x14ac:dyDescent="0.25">
      <c r="A113" s="45">
        <v>88</v>
      </c>
      <c r="B113" s="35">
        <v>810</v>
      </c>
      <c r="C113" s="46" t="s">
        <v>186</v>
      </c>
      <c r="D113" s="59">
        <v>31110</v>
      </c>
      <c r="E113" s="48">
        <v>2</v>
      </c>
      <c r="F113" s="48">
        <v>8</v>
      </c>
      <c r="G113" s="37" t="s">
        <v>67</v>
      </c>
      <c r="H113" s="49" t="s">
        <v>187</v>
      </c>
      <c r="I113" s="50" t="s">
        <v>178</v>
      </c>
      <c r="J113" s="50" t="s">
        <v>63</v>
      </c>
      <c r="K113" s="37">
        <v>2</v>
      </c>
      <c r="L113" s="52">
        <v>9479</v>
      </c>
      <c r="M113" s="52"/>
      <c r="N113" s="40">
        <f t="shared" si="226"/>
        <v>9479</v>
      </c>
      <c r="O113" s="51">
        <v>480.24</v>
      </c>
      <c r="P113" s="51">
        <f t="shared" si="227"/>
        <v>1579.8333333333333</v>
      </c>
      <c r="Q113" s="53">
        <f t="shared" si="228"/>
        <v>15798.333333333332</v>
      </c>
      <c r="R113" s="40">
        <f t="shared" si="229"/>
        <v>4739.5</v>
      </c>
      <c r="S113" s="40">
        <f t="shared" si="230"/>
        <v>1658.8249999999998</v>
      </c>
      <c r="T113" s="40">
        <f t="shared" si="231"/>
        <v>284.37</v>
      </c>
      <c r="U113" s="54">
        <f t="shared" si="232"/>
        <v>640.66320946300004</v>
      </c>
      <c r="V113" s="40">
        <f t="shared" si="233"/>
        <v>189.58</v>
      </c>
      <c r="W113" s="63">
        <v>737</v>
      </c>
      <c r="X113" s="56">
        <v>455</v>
      </c>
      <c r="Y113" s="57"/>
      <c r="Z113" s="40"/>
      <c r="AA113" s="40"/>
      <c r="AB113" s="40"/>
      <c r="AC113" s="40"/>
      <c r="AD113" s="40"/>
      <c r="AE113" s="40"/>
      <c r="AF113" s="40"/>
      <c r="AG113" s="58"/>
      <c r="AH113" s="58"/>
      <c r="AI113" s="58"/>
      <c r="AJ113" s="40">
        <f t="shared" si="234"/>
        <v>2042.0730349104997</v>
      </c>
      <c r="AK113" s="40">
        <f t="shared" si="235"/>
        <v>13924.678209463</v>
      </c>
      <c r="AL113" s="40">
        <f t="shared" si="236"/>
        <v>191255.87821513315</v>
      </c>
      <c r="AN113" s="43">
        <f t="shared" si="237"/>
        <v>1579.8333333333333</v>
      </c>
      <c r="AO113" s="43">
        <f t="shared" si="238"/>
        <v>276.4708333333333</v>
      </c>
      <c r="AP113" s="43">
        <f t="shared" si="239"/>
        <v>47.394999999999996</v>
      </c>
      <c r="AQ113" s="43">
        <f t="shared" si="240"/>
        <v>106.77720157716666</v>
      </c>
      <c r="AR113" s="43">
        <f t="shared" si="241"/>
        <v>31.596666666666668</v>
      </c>
      <c r="AS113" s="44">
        <f t="shared" si="242"/>
        <v>0</v>
      </c>
      <c r="AT113" s="42"/>
      <c r="AU113" s="42"/>
      <c r="AV113" s="42">
        <f t="shared" si="243"/>
        <v>315.96666666666664</v>
      </c>
      <c r="AW113" s="42">
        <f t="shared" si="244"/>
        <v>376.56907333333328</v>
      </c>
      <c r="AX113" s="42">
        <f t="shared" si="245"/>
        <v>489.84480000000002</v>
      </c>
      <c r="AY113" s="42">
        <f t="shared" si="246"/>
        <v>7203.6</v>
      </c>
      <c r="AZ113" s="42">
        <f t="shared" si="247"/>
        <v>11297.072199999999</v>
      </c>
      <c r="BA113" s="42">
        <f t="shared" si="248"/>
        <v>61.402082999999976</v>
      </c>
      <c r="BB113" s="42">
        <f t="shared" si="249"/>
        <v>89.41632646299999</v>
      </c>
      <c r="BC113" s="42">
        <f t="shared" si="250"/>
        <v>640.66320946300004</v>
      </c>
      <c r="BD113" s="42">
        <f t="shared" si="251"/>
        <v>0</v>
      </c>
    </row>
    <row r="114" spans="1:56" s="9" customFormat="1" ht="21" customHeight="1" x14ac:dyDescent="0.25">
      <c r="A114" s="45">
        <v>89</v>
      </c>
      <c r="B114" s="35">
        <v>1201</v>
      </c>
      <c r="C114" s="46" t="s">
        <v>188</v>
      </c>
      <c r="D114" s="59">
        <v>34983</v>
      </c>
      <c r="E114" s="48">
        <v>8</v>
      </c>
      <c r="F114" s="48">
        <v>8</v>
      </c>
      <c r="G114" s="37" t="s">
        <v>47</v>
      </c>
      <c r="H114" s="49" t="s">
        <v>405</v>
      </c>
      <c r="I114" s="50" t="s">
        <v>178</v>
      </c>
      <c r="J114" s="50" t="s">
        <v>63</v>
      </c>
      <c r="K114" s="37">
        <v>2</v>
      </c>
      <c r="L114" s="52">
        <v>11856</v>
      </c>
      <c r="M114" s="52"/>
      <c r="N114" s="40">
        <f t="shared" si="226"/>
        <v>11856</v>
      </c>
      <c r="O114" s="51">
        <v>400.2</v>
      </c>
      <c r="P114" s="51">
        <f t="shared" si="227"/>
        <v>1976</v>
      </c>
      <c r="Q114" s="53">
        <f t="shared" si="228"/>
        <v>19760</v>
      </c>
      <c r="R114" s="40">
        <f t="shared" si="229"/>
        <v>5928</v>
      </c>
      <c r="S114" s="40">
        <f t="shared" si="230"/>
        <v>2074.7999999999997</v>
      </c>
      <c r="T114" s="40">
        <f t="shared" si="231"/>
        <v>355.68</v>
      </c>
      <c r="U114" s="54">
        <f t="shared" si="232"/>
        <v>705.57931003199997</v>
      </c>
      <c r="V114" s="40">
        <f t="shared" si="233"/>
        <v>237.12</v>
      </c>
      <c r="W114" s="63">
        <v>941</v>
      </c>
      <c r="X114" s="56">
        <v>645</v>
      </c>
      <c r="Y114" s="57"/>
      <c r="Z114" s="40"/>
      <c r="AA114" s="40"/>
      <c r="AB114" s="40"/>
      <c r="AC114" s="40"/>
      <c r="AD114" s="40"/>
      <c r="AE114" s="40"/>
      <c r="AF114" s="40"/>
      <c r="AG114" s="58"/>
      <c r="AH114" s="58"/>
      <c r="AI114" s="58"/>
      <c r="AJ114" s="40">
        <f t="shared" si="234"/>
        <v>2538.1965516720002</v>
      </c>
      <c r="AK114" s="40">
        <f t="shared" si="235"/>
        <v>17215.379310032004</v>
      </c>
      <c r="AL114" s="40">
        <f t="shared" si="236"/>
        <v>236786.74827205605</v>
      </c>
      <c r="AN114" s="43">
        <f t="shared" si="237"/>
        <v>1976</v>
      </c>
      <c r="AO114" s="43">
        <f t="shared" si="238"/>
        <v>345.79999999999995</v>
      </c>
      <c r="AP114" s="43">
        <f t="shared" si="239"/>
        <v>59.28</v>
      </c>
      <c r="AQ114" s="43">
        <f t="shared" si="240"/>
        <v>117.596551672</v>
      </c>
      <c r="AR114" s="43">
        <f t="shared" si="241"/>
        <v>39.520000000000003</v>
      </c>
      <c r="AS114" s="44">
        <f t="shared" si="242"/>
        <v>0</v>
      </c>
      <c r="AT114" s="42"/>
      <c r="AU114" s="42"/>
      <c r="AV114" s="42">
        <f t="shared" si="243"/>
        <v>395.2</v>
      </c>
      <c r="AW114" s="42">
        <f t="shared" si="244"/>
        <v>470.99935999999997</v>
      </c>
      <c r="AX114" s="42">
        <f t="shared" si="245"/>
        <v>489.84480000000002</v>
      </c>
      <c r="AY114" s="42">
        <f t="shared" si="246"/>
        <v>7203.6</v>
      </c>
      <c r="AZ114" s="42">
        <f t="shared" si="247"/>
        <v>14129.980799999999</v>
      </c>
      <c r="BA114" s="42">
        <f t="shared" si="248"/>
        <v>103.89571199999997</v>
      </c>
      <c r="BB114" s="42">
        <f t="shared" si="249"/>
        <v>111.838798032</v>
      </c>
      <c r="BC114" s="42">
        <f t="shared" si="250"/>
        <v>705.57931003199997</v>
      </c>
      <c r="BD114" s="42">
        <f t="shared" si="251"/>
        <v>0</v>
      </c>
    </row>
    <row r="115" spans="1:56" s="9" customFormat="1" ht="21" customHeight="1" x14ac:dyDescent="0.25">
      <c r="A115" s="45">
        <v>90</v>
      </c>
      <c r="B115" s="35">
        <v>1338</v>
      </c>
      <c r="C115" s="46" t="s">
        <v>189</v>
      </c>
      <c r="D115" s="59">
        <v>35836</v>
      </c>
      <c r="E115" s="48">
        <v>2</v>
      </c>
      <c r="F115" s="48">
        <v>8</v>
      </c>
      <c r="G115" s="37" t="s">
        <v>67</v>
      </c>
      <c r="H115" s="49" t="s">
        <v>185</v>
      </c>
      <c r="I115" s="50" t="s">
        <v>178</v>
      </c>
      <c r="J115" s="50" t="s">
        <v>63</v>
      </c>
      <c r="K115" s="37">
        <v>2</v>
      </c>
      <c r="L115" s="52">
        <v>9479</v>
      </c>
      <c r="M115" s="52"/>
      <c r="N115" s="40">
        <f t="shared" si="226"/>
        <v>9479</v>
      </c>
      <c r="O115" s="51">
        <v>320.16000000000003</v>
      </c>
      <c r="P115" s="51">
        <f t="shared" si="227"/>
        <v>1579.8333333333333</v>
      </c>
      <c r="Q115" s="53">
        <f t="shared" si="228"/>
        <v>15798.333333333332</v>
      </c>
      <c r="R115" s="40">
        <f t="shared" si="229"/>
        <v>4739.5</v>
      </c>
      <c r="S115" s="40">
        <f t="shared" si="230"/>
        <v>1658.8249999999998</v>
      </c>
      <c r="T115" s="40">
        <f t="shared" si="231"/>
        <v>284.37</v>
      </c>
      <c r="U115" s="54">
        <f t="shared" si="232"/>
        <v>640.66320946300004</v>
      </c>
      <c r="V115" s="40">
        <f t="shared" si="233"/>
        <v>189.58</v>
      </c>
      <c r="W115" s="63">
        <v>737</v>
      </c>
      <c r="X115" s="56">
        <v>455</v>
      </c>
      <c r="Y115" s="57"/>
      <c r="Z115" s="40"/>
      <c r="AA115" s="40"/>
      <c r="AB115" s="40"/>
      <c r="AC115" s="40"/>
      <c r="AD115" s="40"/>
      <c r="AE115" s="40"/>
      <c r="AF115" s="40"/>
      <c r="AG115" s="58"/>
      <c r="AH115" s="58"/>
      <c r="AI115" s="58"/>
      <c r="AJ115" s="40">
        <f t="shared" si="234"/>
        <v>2042.0730349104997</v>
      </c>
      <c r="AK115" s="40">
        <f t="shared" si="235"/>
        <v>13764.598209463002</v>
      </c>
      <c r="AL115" s="40">
        <f t="shared" si="236"/>
        <v>189334.91821513319</v>
      </c>
      <c r="AN115" s="43">
        <f t="shared" si="237"/>
        <v>1579.8333333333333</v>
      </c>
      <c r="AO115" s="43">
        <f t="shared" si="238"/>
        <v>276.4708333333333</v>
      </c>
      <c r="AP115" s="43">
        <f t="shared" si="239"/>
        <v>47.394999999999996</v>
      </c>
      <c r="AQ115" s="43">
        <f t="shared" si="240"/>
        <v>106.77720157716666</v>
      </c>
      <c r="AR115" s="43">
        <f t="shared" si="241"/>
        <v>31.596666666666668</v>
      </c>
      <c r="AS115" s="44">
        <f t="shared" si="242"/>
        <v>0</v>
      </c>
      <c r="AT115" s="42"/>
      <c r="AU115" s="42"/>
      <c r="AV115" s="42">
        <f t="shared" si="243"/>
        <v>315.96666666666664</v>
      </c>
      <c r="AW115" s="42">
        <f t="shared" si="244"/>
        <v>376.56907333333328</v>
      </c>
      <c r="AX115" s="42">
        <f t="shared" si="245"/>
        <v>489.84480000000002</v>
      </c>
      <c r="AY115" s="42">
        <f t="shared" si="246"/>
        <v>7203.6</v>
      </c>
      <c r="AZ115" s="42">
        <f t="shared" si="247"/>
        <v>11297.072199999999</v>
      </c>
      <c r="BA115" s="42">
        <f t="shared" si="248"/>
        <v>61.402082999999976</v>
      </c>
      <c r="BB115" s="42">
        <f t="shared" si="249"/>
        <v>89.41632646299999</v>
      </c>
      <c r="BC115" s="42">
        <f t="shared" si="250"/>
        <v>640.66320946300004</v>
      </c>
      <c r="BD115" s="42">
        <f t="shared" si="251"/>
        <v>0</v>
      </c>
    </row>
    <row r="116" spans="1:56" s="9" customFormat="1" ht="21" customHeight="1" x14ac:dyDescent="0.25">
      <c r="A116" s="45">
        <v>91</v>
      </c>
      <c r="B116" s="35">
        <v>1372</v>
      </c>
      <c r="C116" s="46" t="s">
        <v>190</v>
      </c>
      <c r="D116" s="59">
        <v>35977</v>
      </c>
      <c r="E116" s="48">
        <v>2</v>
      </c>
      <c r="F116" s="48">
        <v>8</v>
      </c>
      <c r="G116" s="37" t="s">
        <v>67</v>
      </c>
      <c r="H116" s="49" t="s">
        <v>182</v>
      </c>
      <c r="I116" s="50" t="s">
        <v>178</v>
      </c>
      <c r="J116" s="50" t="s">
        <v>63</v>
      </c>
      <c r="K116" s="37">
        <v>2</v>
      </c>
      <c r="L116" s="52">
        <v>9479</v>
      </c>
      <c r="M116" s="52"/>
      <c r="N116" s="40">
        <f t="shared" si="226"/>
        <v>9479</v>
      </c>
      <c r="O116" s="51">
        <v>320.16000000000003</v>
      </c>
      <c r="P116" s="51">
        <f t="shared" si="227"/>
        <v>1579.8333333333333</v>
      </c>
      <c r="Q116" s="53">
        <f t="shared" si="228"/>
        <v>15798.333333333332</v>
      </c>
      <c r="R116" s="40">
        <f t="shared" si="229"/>
        <v>4739.5</v>
      </c>
      <c r="S116" s="40">
        <f t="shared" si="230"/>
        <v>1658.8249999999998</v>
      </c>
      <c r="T116" s="40">
        <f t="shared" si="231"/>
        <v>284.37</v>
      </c>
      <c r="U116" s="54">
        <f t="shared" si="232"/>
        <v>640.66320946300004</v>
      </c>
      <c r="V116" s="40">
        <f t="shared" si="233"/>
        <v>189.58</v>
      </c>
      <c r="W116" s="63">
        <v>737</v>
      </c>
      <c r="X116" s="56">
        <v>455</v>
      </c>
      <c r="Y116" s="57"/>
      <c r="Z116" s="40"/>
      <c r="AA116" s="40"/>
      <c r="AB116" s="40"/>
      <c r="AC116" s="40"/>
      <c r="AD116" s="40"/>
      <c r="AE116" s="40"/>
      <c r="AF116" s="40"/>
      <c r="AG116" s="58"/>
      <c r="AH116" s="58"/>
      <c r="AI116" s="58"/>
      <c r="AJ116" s="40">
        <f t="shared" si="234"/>
        <v>2042.0730349104997</v>
      </c>
      <c r="AK116" s="40">
        <f t="shared" si="235"/>
        <v>13764.598209463002</v>
      </c>
      <c r="AL116" s="40">
        <f t="shared" si="236"/>
        <v>189334.91821513319</v>
      </c>
      <c r="AN116" s="43">
        <f t="shared" si="237"/>
        <v>1579.8333333333333</v>
      </c>
      <c r="AO116" s="43">
        <f t="shared" si="238"/>
        <v>276.4708333333333</v>
      </c>
      <c r="AP116" s="43">
        <f t="shared" si="239"/>
        <v>47.394999999999996</v>
      </c>
      <c r="AQ116" s="43">
        <f t="shared" si="240"/>
        <v>106.77720157716666</v>
      </c>
      <c r="AR116" s="43">
        <f t="shared" si="241"/>
        <v>31.596666666666668</v>
      </c>
      <c r="AS116" s="44">
        <f t="shared" si="242"/>
        <v>0</v>
      </c>
      <c r="AT116" s="42"/>
      <c r="AU116" s="42"/>
      <c r="AV116" s="42">
        <f t="shared" si="243"/>
        <v>315.96666666666664</v>
      </c>
      <c r="AW116" s="42">
        <f t="shared" si="244"/>
        <v>376.56907333333328</v>
      </c>
      <c r="AX116" s="42">
        <f t="shared" si="245"/>
        <v>489.84480000000002</v>
      </c>
      <c r="AY116" s="42">
        <f t="shared" si="246"/>
        <v>7203.6</v>
      </c>
      <c r="AZ116" s="42">
        <f t="shared" si="247"/>
        <v>11297.072199999999</v>
      </c>
      <c r="BA116" s="42">
        <f t="shared" si="248"/>
        <v>61.402082999999976</v>
      </c>
      <c r="BB116" s="42">
        <f t="shared" si="249"/>
        <v>89.41632646299999</v>
      </c>
      <c r="BC116" s="42">
        <f t="shared" si="250"/>
        <v>640.66320946300004</v>
      </c>
      <c r="BD116" s="42">
        <f t="shared" si="251"/>
        <v>0</v>
      </c>
    </row>
    <row r="117" spans="1:56" s="9" customFormat="1" ht="21" customHeight="1" x14ac:dyDescent="0.25">
      <c r="A117" s="45">
        <v>92</v>
      </c>
      <c r="B117" s="35">
        <v>1408</v>
      </c>
      <c r="C117" s="46" t="s">
        <v>191</v>
      </c>
      <c r="D117" s="47">
        <v>36172</v>
      </c>
      <c r="E117" s="48">
        <v>2</v>
      </c>
      <c r="F117" s="48">
        <v>8</v>
      </c>
      <c r="G117" s="37" t="s">
        <v>67</v>
      </c>
      <c r="H117" s="49" t="s">
        <v>182</v>
      </c>
      <c r="I117" s="50" t="s">
        <v>178</v>
      </c>
      <c r="J117" s="50" t="s">
        <v>63</v>
      </c>
      <c r="K117" s="37">
        <v>2</v>
      </c>
      <c r="L117" s="52">
        <v>9479</v>
      </c>
      <c r="M117" s="52"/>
      <c r="N117" s="40">
        <f t="shared" si="226"/>
        <v>9479</v>
      </c>
      <c r="O117" s="51">
        <v>320.16000000000003</v>
      </c>
      <c r="P117" s="51">
        <f t="shared" si="227"/>
        <v>1579.8333333333333</v>
      </c>
      <c r="Q117" s="53">
        <f t="shared" si="228"/>
        <v>15798.333333333332</v>
      </c>
      <c r="R117" s="40">
        <f t="shared" si="229"/>
        <v>4739.5</v>
      </c>
      <c r="S117" s="40">
        <f t="shared" si="230"/>
        <v>1658.8249999999998</v>
      </c>
      <c r="T117" s="40">
        <f t="shared" si="231"/>
        <v>284.37</v>
      </c>
      <c r="U117" s="54">
        <f t="shared" si="232"/>
        <v>640.66320946300004</v>
      </c>
      <c r="V117" s="40">
        <f t="shared" si="233"/>
        <v>189.58</v>
      </c>
      <c r="W117" s="63">
        <v>737</v>
      </c>
      <c r="X117" s="56">
        <v>455</v>
      </c>
      <c r="Y117" s="57"/>
      <c r="Z117" s="40"/>
      <c r="AA117" s="40"/>
      <c r="AB117" s="40"/>
      <c r="AC117" s="40"/>
      <c r="AD117" s="40"/>
      <c r="AE117" s="40"/>
      <c r="AF117" s="40"/>
      <c r="AG117" s="58"/>
      <c r="AH117" s="58"/>
      <c r="AI117" s="58"/>
      <c r="AJ117" s="40">
        <f t="shared" si="234"/>
        <v>2042.0730349104997</v>
      </c>
      <c r="AK117" s="40">
        <f t="shared" si="235"/>
        <v>13764.598209463002</v>
      </c>
      <c r="AL117" s="40">
        <f t="shared" si="236"/>
        <v>189334.91821513319</v>
      </c>
      <c r="AN117" s="43">
        <f t="shared" si="237"/>
        <v>1579.8333333333333</v>
      </c>
      <c r="AO117" s="43">
        <f t="shared" si="238"/>
        <v>276.4708333333333</v>
      </c>
      <c r="AP117" s="43">
        <f t="shared" si="239"/>
        <v>47.394999999999996</v>
      </c>
      <c r="AQ117" s="43">
        <f t="shared" si="240"/>
        <v>106.77720157716666</v>
      </c>
      <c r="AR117" s="43">
        <f t="shared" si="241"/>
        <v>31.596666666666668</v>
      </c>
      <c r="AS117" s="44">
        <f t="shared" si="242"/>
        <v>0</v>
      </c>
      <c r="AT117" s="42"/>
      <c r="AU117" s="42"/>
      <c r="AV117" s="42">
        <f t="shared" si="243"/>
        <v>315.96666666666664</v>
      </c>
      <c r="AW117" s="42">
        <f t="shared" si="244"/>
        <v>376.56907333333328</v>
      </c>
      <c r="AX117" s="42">
        <f t="shared" si="245"/>
        <v>489.84480000000002</v>
      </c>
      <c r="AY117" s="42">
        <f t="shared" si="246"/>
        <v>7203.6</v>
      </c>
      <c r="AZ117" s="42">
        <f t="shared" si="247"/>
        <v>11297.072199999999</v>
      </c>
      <c r="BA117" s="42">
        <f t="shared" si="248"/>
        <v>61.402082999999976</v>
      </c>
      <c r="BB117" s="42">
        <f t="shared" si="249"/>
        <v>89.41632646299999</v>
      </c>
      <c r="BC117" s="42">
        <f t="shared" si="250"/>
        <v>640.66320946300004</v>
      </c>
      <c r="BD117" s="42">
        <f t="shared" si="251"/>
        <v>0</v>
      </c>
    </row>
    <row r="118" spans="1:56" s="9" customFormat="1" ht="21" customHeight="1" x14ac:dyDescent="0.25">
      <c r="A118" s="45">
        <v>93</v>
      </c>
      <c r="B118" s="35">
        <v>1420</v>
      </c>
      <c r="C118" s="46" t="s">
        <v>192</v>
      </c>
      <c r="D118" s="59">
        <v>36203</v>
      </c>
      <c r="E118" s="48">
        <v>4</v>
      </c>
      <c r="F118" s="48">
        <v>8</v>
      </c>
      <c r="G118" s="37" t="s">
        <v>67</v>
      </c>
      <c r="H118" s="49" t="s">
        <v>193</v>
      </c>
      <c r="I118" s="50" t="s">
        <v>178</v>
      </c>
      <c r="J118" s="50" t="s">
        <v>63</v>
      </c>
      <c r="K118" s="37">
        <v>2</v>
      </c>
      <c r="L118" s="52">
        <v>10238</v>
      </c>
      <c r="M118" s="52"/>
      <c r="N118" s="40">
        <f t="shared" si="226"/>
        <v>10238</v>
      </c>
      <c r="O118" s="51">
        <v>320.16000000000003</v>
      </c>
      <c r="P118" s="51">
        <f t="shared" si="227"/>
        <v>1706.3333333333333</v>
      </c>
      <c r="Q118" s="53">
        <f t="shared" si="228"/>
        <v>17063.333333333332</v>
      </c>
      <c r="R118" s="40">
        <f t="shared" si="229"/>
        <v>5119</v>
      </c>
      <c r="S118" s="40">
        <f t="shared" si="230"/>
        <v>1791.6499999999999</v>
      </c>
      <c r="T118" s="40">
        <f t="shared" si="231"/>
        <v>307.14</v>
      </c>
      <c r="U118" s="54">
        <f t="shared" si="232"/>
        <v>661.39157308599999</v>
      </c>
      <c r="V118" s="40">
        <f t="shared" si="233"/>
        <v>204.76</v>
      </c>
      <c r="W118" s="63">
        <v>802</v>
      </c>
      <c r="X118" s="56">
        <v>482</v>
      </c>
      <c r="Y118" s="57"/>
      <c r="Z118" s="40"/>
      <c r="AA118" s="40"/>
      <c r="AB118" s="40"/>
      <c r="AC118" s="40"/>
      <c r="AD118" s="40"/>
      <c r="AE118" s="40"/>
      <c r="AF118" s="40"/>
      <c r="AG118" s="58"/>
      <c r="AH118" s="58"/>
      <c r="AI118" s="58"/>
      <c r="AJ118" s="40">
        <f t="shared" si="234"/>
        <v>2200.4902621809997</v>
      </c>
      <c r="AK118" s="40">
        <f t="shared" si="235"/>
        <v>14807.101573086</v>
      </c>
      <c r="AL118" s="40">
        <f t="shared" si="236"/>
        <v>203774.37580587968</v>
      </c>
      <c r="AN118" s="43">
        <f t="shared" si="237"/>
        <v>1706.3333333333333</v>
      </c>
      <c r="AO118" s="43">
        <f t="shared" si="238"/>
        <v>298.60833333333329</v>
      </c>
      <c r="AP118" s="43">
        <f t="shared" si="239"/>
        <v>51.19</v>
      </c>
      <c r="AQ118" s="43">
        <f t="shared" si="240"/>
        <v>110.23192884766667</v>
      </c>
      <c r="AR118" s="43">
        <f t="shared" si="241"/>
        <v>34.126666666666665</v>
      </c>
      <c r="AS118" s="44">
        <f t="shared" si="242"/>
        <v>0</v>
      </c>
      <c r="AT118" s="42"/>
      <c r="AU118" s="42"/>
      <c r="AV118" s="42">
        <f t="shared" si="243"/>
        <v>341.26666666666665</v>
      </c>
      <c r="AW118" s="42">
        <f t="shared" si="244"/>
        <v>406.72161333333332</v>
      </c>
      <c r="AX118" s="42">
        <f t="shared" si="245"/>
        <v>489.84480000000002</v>
      </c>
      <c r="AY118" s="42">
        <f t="shared" si="246"/>
        <v>7203.6</v>
      </c>
      <c r="AZ118" s="42">
        <f t="shared" si="247"/>
        <v>12201.6484</v>
      </c>
      <c r="BA118" s="42">
        <f t="shared" si="248"/>
        <v>74.970725999999999</v>
      </c>
      <c r="BB118" s="42">
        <f t="shared" si="249"/>
        <v>96.576047086000003</v>
      </c>
      <c r="BC118" s="42">
        <f t="shared" si="250"/>
        <v>661.39157308599999</v>
      </c>
      <c r="BD118" s="42">
        <f t="shared" si="251"/>
        <v>0</v>
      </c>
    </row>
    <row r="119" spans="1:56" s="9" customFormat="1" ht="21" customHeight="1" x14ac:dyDescent="0.25">
      <c r="A119" s="45">
        <v>94</v>
      </c>
      <c r="B119" s="35">
        <v>1471</v>
      </c>
      <c r="C119" s="46" t="s">
        <v>194</v>
      </c>
      <c r="D119" s="59">
        <v>36628</v>
      </c>
      <c r="E119" s="48">
        <v>2</v>
      </c>
      <c r="F119" s="48">
        <v>8</v>
      </c>
      <c r="G119" s="37" t="s">
        <v>67</v>
      </c>
      <c r="H119" s="49" t="s">
        <v>182</v>
      </c>
      <c r="I119" s="50" t="s">
        <v>178</v>
      </c>
      <c r="J119" s="50" t="s">
        <v>63</v>
      </c>
      <c r="K119" s="37">
        <v>2</v>
      </c>
      <c r="L119" s="52">
        <v>9479</v>
      </c>
      <c r="M119" s="52"/>
      <c r="N119" s="40">
        <f t="shared" si="226"/>
        <v>9479</v>
      </c>
      <c r="O119" s="51">
        <v>320.16000000000003</v>
      </c>
      <c r="P119" s="51">
        <f t="shared" si="227"/>
        <v>1579.8333333333333</v>
      </c>
      <c r="Q119" s="53">
        <f t="shared" si="228"/>
        <v>15798.333333333332</v>
      </c>
      <c r="R119" s="40">
        <f t="shared" si="229"/>
        <v>4739.5</v>
      </c>
      <c r="S119" s="40">
        <f t="shared" si="230"/>
        <v>1658.8249999999998</v>
      </c>
      <c r="T119" s="40">
        <f t="shared" si="231"/>
        <v>284.37</v>
      </c>
      <c r="U119" s="54">
        <f t="shared" si="232"/>
        <v>640.66320946300004</v>
      </c>
      <c r="V119" s="40">
        <f t="shared" si="233"/>
        <v>189.58</v>
      </c>
      <c r="W119" s="63">
        <v>737</v>
      </c>
      <c r="X119" s="56">
        <v>455</v>
      </c>
      <c r="Y119" s="57"/>
      <c r="Z119" s="40"/>
      <c r="AA119" s="40"/>
      <c r="AB119" s="40"/>
      <c r="AC119" s="40"/>
      <c r="AD119" s="40"/>
      <c r="AE119" s="40"/>
      <c r="AF119" s="40"/>
      <c r="AG119" s="58"/>
      <c r="AH119" s="58"/>
      <c r="AI119" s="58"/>
      <c r="AJ119" s="40">
        <f t="shared" si="234"/>
        <v>2042.0730349104997</v>
      </c>
      <c r="AK119" s="40">
        <f t="shared" si="235"/>
        <v>13764.598209463002</v>
      </c>
      <c r="AL119" s="40">
        <f t="shared" si="236"/>
        <v>189334.91821513319</v>
      </c>
      <c r="AN119" s="43">
        <f t="shared" si="237"/>
        <v>1579.8333333333333</v>
      </c>
      <c r="AO119" s="43">
        <f t="shared" si="238"/>
        <v>276.4708333333333</v>
      </c>
      <c r="AP119" s="43">
        <f t="shared" si="239"/>
        <v>47.394999999999996</v>
      </c>
      <c r="AQ119" s="43">
        <f t="shared" si="240"/>
        <v>106.77720157716666</v>
      </c>
      <c r="AR119" s="43">
        <f t="shared" si="241"/>
        <v>31.596666666666668</v>
      </c>
      <c r="AS119" s="44">
        <f t="shared" si="242"/>
        <v>0</v>
      </c>
      <c r="AT119" s="42"/>
      <c r="AU119" s="42"/>
      <c r="AV119" s="42">
        <f t="shared" si="243"/>
        <v>315.96666666666664</v>
      </c>
      <c r="AW119" s="42">
        <f t="shared" si="244"/>
        <v>376.56907333333328</v>
      </c>
      <c r="AX119" s="42">
        <f t="shared" si="245"/>
        <v>489.84480000000002</v>
      </c>
      <c r="AY119" s="42">
        <f t="shared" si="246"/>
        <v>7203.6</v>
      </c>
      <c r="AZ119" s="42">
        <f t="shared" si="247"/>
        <v>11297.072199999999</v>
      </c>
      <c r="BA119" s="42">
        <f t="shared" si="248"/>
        <v>61.402082999999976</v>
      </c>
      <c r="BB119" s="42">
        <f t="shared" si="249"/>
        <v>89.41632646299999</v>
      </c>
      <c r="BC119" s="42">
        <f t="shared" si="250"/>
        <v>640.66320946300004</v>
      </c>
      <c r="BD119" s="42">
        <f t="shared" si="251"/>
        <v>0</v>
      </c>
    </row>
    <row r="120" spans="1:56" s="9" customFormat="1" ht="21" customHeight="1" x14ac:dyDescent="0.25">
      <c r="A120" s="45">
        <v>95</v>
      </c>
      <c r="B120" s="35">
        <v>1712</v>
      </c>
      <c r="C120" s="60" t="s">
        <v>195</v>
      </c>
      <c r="D120" s="47">
        <v>38643</v>
      </c>
      <c r="E120" s="48">
        <v>2</v>
      </c>
      <c r="F120" s="48">
        <v>8</v>
      </c>
      <c r="G120" s="37" t="s">
        <v>67</v>
      </c>
      <c r="H120" s="49" t="s">
        <v>182</v>
      </c>
      <c r="I120" s="50" t="s">
        <v>178</v>
      </c>
      <c r="J120" s="50" t="s">
        <v>63</v>
      </c>
      <c r="K120" s="37">
        <v>2</v>
      </c>
      <c r="L120" s="52">
        <v>9479</v>
      </c>
      <c r="M120" s="52"/>
      <c r="N120" s="40">
        <f t="shared" si="226"/>
        <v>9479</v>
      </c>
      <c r="O120" s="51">
        <v>240.12</v>
      </c>
      <c r="P120" s="51">
        <f t="shared" si="227"/>
        <v>1579.8333333333333</v>
      </c>
      <c r="Q120" s="53">
        <f t="shared" si="228"/>
        <v>15798.333333333332</v>
      </c>
      <c r="R120" s="40">
        <f t="shared" si="229"/>
        <v>4739.5</v>
      </c>
      <c r="S120" s="40">
        <f t="shared" si="230"/>
        <v>1658.8249999999998</v>
      </c>
      <c r="T120" s="40">
        <f t="shared" si="231"/>
        <v>284.37</v>
      </c>
      <c r="U120" s="54">
        <f t="shared" si="232"/>
        <v>640.66320946300004</v>
      </c>
      <c r="V120" s="40">
        <f t="shared" si="233"/>
        <v>189.58</v>
      </c>
      <c r="W120" s="63">
        <v>737</v>
      </c>
      <c r="X120" s="56">
        <v>455</v>
      </c>
      <c r="Y120" s="57"/>
      <c r="Z120" s="40"/>
      <c r="AA120" s="40"/>
      <c r="AB120" s="40"/>
      <c r="AC120" s="40"/>
      <c r="AD120" s="40"/>
      <c r="AE120" s="40"/>
      <c r="AF120" s="40"/>
      <c r="AG120" s="58"/>
      <c r="AH120" s="58"/>
      <c r="AI120" s="58"/>
      <c r="AJ120" s="40">
        <f t="shared" si="234"/>
        <v>2042.0730349104997</v>
      </c>
      <c r="AK120" s="40">
        <f t="shared" si="235"/>
        <v>13684.558209463001</v>
      </c>
      <c r="AL120" s="40">
        <f t="shared" si="236"/>
        <v>188374.43821513321</v>
      </c>
      <c r="AN120" s="43">
        <f t="shared" si="237"/>
        <v>1579.8333333333333</v>
      </c>
      <c r="AO120" s="43">
        <f t="shared" si="238"/>
        <v>276.4708333333333</v>
      </c>
      <c r="AP120" s="43">
        <f t="shared" si="239"/>
        <v>47.394999999999996</v>
      </c>
      <c r="AQ120" s="43">
        <f t="shared" si="240"/>
        <v>106.77720157716666</v>
      </c>
      <c r="AR120" s="43">
        <f t="shared" si="241"/>
        <v>31.596666666666668</v>
      </c>
      <c r="AS120" s="44">
        <f t="shared" si="242"/>
        <v>0</v>
      </c>
      <c r="AT120" s="42"/>
      <c r="AU120" s="42"/>
      <c r="AV120" s="42">
        <f t="shared" si="243"/>
        <v>315.96666666666664</v>
      </c>
      <c r="AW120" s="42">
        <f t="shared" si="244"/>
        <v>376.56907333333328</v>
      </c>
      <c r="AX120" s="42">
        <f t="shared" si="245"/>
        <v>489.84480000000002</v>
      </c>
      <c r="AY120" s="42">
        <f t="shared" si="246"/>
        <v>7203.6</v>
      </c>
      <c r="AZ120" s="42">
        <f t="shared" si="247"/>
        <v>11297.072199999999</v>
      </c>
      <c r="BA120" s="42">
        <f t="shared" si="248"/>
        <v>61.402082999999976</v>
      </c>
      <c r="BB120" s="42">
        <f t="shared" si="249"/>
        <v>89.41632646299999</v>
      </c>
      <c r="BC120" s="42">
        <f t="shared" si="250"/>
        <v>640.66320946300004</v>
      </c>
      <c r="BD120" s="42">
        <f t="shared" si="251"/>
        <v>0</v>
      </c>
    </row>
    <row r="121" spans="1:56" s="9" customFormat="1" ht="21" customHeight="1" x14ac:dyDescent="0.25">
      <c r="A121" s="45">
        <v>96</v>
      </c>
      <c r="B121" s="35">
        <v>1718</v>
      </c>
      <c r="C121" s="46" t="s">
        <v>196</v>
      </c>
      <c r="D121" s="47">
        <v>38708</v>
      </c>
      <c r="E121" s="48">
        <v>2</v>
      </c>
      <c r="F121" s="48">
        <v>8</v>
      </c>
      <c r="G121" s="37" t="s">
        <v>67</v>
      </c>
      <c r="H121" s="49" t="s">
        <v>182</v>
      </c>
      <c r="I121" s="50" t="s">
        <v>178</v>
      </c>
      <c r="J121" s="50" t="s">
        <v>63</v>
      </c>
      <c r="K121" s="37">
        <v>2</v>
      </c>
      <c r="L121" s="52">
        <v>9479</v>
      </c>
      <c r="M121" s="52"/>
      <c r="N121" s="40">
        <f t="shared" si="226"/>
        <v>9479</v>
      </c>
      <c r="O121" s="51">
        <v>240.12</v>
      </c>
      <c r="P121" s="51">
        <f t="shared" si="227"/>
        <v>1579.8333333333333</v>
      </c>
      <c r="Q121" s="53">
        <f t="shared" si="228"/>
        <v>15798.333333333332</v>
      </c>
      <c r="R121" s="40">
        <f t="shared" si="229"/>
        <v>4739.5</v>
      </c>
      <c r="S121" s="40">
        <f t="shared" si="230"/>
        <v>1658.8249999999998</v>
      </c>
      <c r="T121" s="40">
        <f t="shared" si="231"/>
        <v>284.37</v>
      </c>
      <c r="U121" s="54">
        <f t="shared" si="232"/>
        <v>640.66320946300004</v>
      </c>
      <c r="V121" s="40">
        <f t="shared" si="233"/>
        <v>189.58</v>
      </c>
      <c r="W121" s="63">
        <v>737</v>
      </c>
      <c r="X121" s="56">
        <v>455</v>
      </c>
      <c r="Y121" s="57"/>
      <c r="Z121" s="40"/>
      <c r="AA121" s="40"/>
      <c r="AB121" s="40"/>
      <c r="AC121" s="40"/>
      <c r="AD121" s="40"/>
      <c r="AE121" s="40"/>
      <c r="AF121" s="40"/>
      <c r="AG121" s="58"/>
      <c r="AH121" s="58"/>
      <c r="AI121" s="58"/>
      <c r="AJ121" s="40">
        <f t="shared" si="234"/>
        <v>2042.0730349104997</v>
      </c>
      <c r="AK121" s="40">
        <f t="shared" si="235"/>
        <v>13684.558209463001</v>
      </c>
      <c r="AL121" s="40">
        <f t="shared" si="236"/>
        <v>188374.43821513321</v>
      </c>
      <c r="AN121" s="43">
        <f t="shared" si="237"/>
        <v>1579.8333333333333</v>
      </c>
      <c r="AO121" s="43">
        <f t="shared" si="238"/>
        <v>276.4708333333333</v>
      </c>
      <c r="AP121" s="43">
        <f t="shared" si="239"/>
        <v>47.394999999999996</v>
      </c>
      <c r="AQ121" s="43">
        <f t="shared" si="240"/>
        <v>106.77720157716666</v>
      </c>
      <c r="AR121" s="43">
        <f t="shared" si="241"/>
        <v>31.596666666666668</v>
      </c>
      <c r="AS121" s="44">
        <f t="shared" si="242"/>
        <v>0</v>
      </c>
      <c r="AT121" s="42"/>
      <c r="AU121" s="42"/>
      <c r="AV121" s="42">
        <f t="shared" si="243"/>
        <v>315.96666666666664</v>
      </c>
      <c r="AW121" s="42">
        <f t="shared" si="244"/>
        <v>376.56907333333328</v>
      </c>
      <c r="AX121" s="42">
        <f t="shared" si="245"/>
        <v>489.84480000000002</v>
      </c>
      <c r="AY121" s="42">
        <f t="shared" si="246"/>
        <v>7203.6</v>
      </c>
      <c r="AZ121" s="42">
        <f t="shared" si="247"/>
        <v>11297.072199999999</v>
      </c>
      <c r="BA121" s="42">
        <f t="shared" si="248"/>
        <v>61.402082999999976</v>
      </c>
      <c r="BB121" s="42">
        <f t="shared" si="249"/>
        <v>89.41632646299999</v>
      </c>
      <c r="BC121" s="42">
        <f t="shared" si="250"/>
        <v>640.66320946300004</v>
      </c>
      <c r="BD121" s="42">
        <f t="shared" si="251"/>
        <v>0</v>
      </c>
    </row>
    <row r="122" spans="1:56" s="9" customFormat="1" ht="21" customHeight="1" x14ac:dyDescent="0.25">
      <c r="A122" s="45">
        <v>97</v>
      </c>
      <c r="B122" s="35">
        <v>1767</v>
      </c>
      <c r="C122" s="60" t="s">
        <v>197</v>
      </c>
      <c r="D122" s="47">
        <v>39029</v>
      </c>
      <c r="E122" s="48">
        <v>2</v>
      </c>
      <c r="F122" s="48">
        <v>8</v>
      </c>
      <c r="G122" s="37" t="s">
        <v>67</v>
      </c>
      <c r="H122" s="49" t="s">
        <v>182</v>
      </c>
      <c r="I122" s="50" t="s">
        <v>178</v>
      </c>
      <c r="J122" s="50" t="s">
        <v>63</v>
      </c>
      <c r="K122" s="37">
        <v>2</v>
      </c>
      <c r="L122" s="52">
        <v>9479</v>
      </c>
      <c r="M122" s="52"/>
      <c r="N122" s="40">
        <f t="shared" si="226"/>
        <v>9479</v>
      </c>
      <c r="O122" s="51">
        <v>240.12</v>
      </c>
      <c r="P122" s="51">
        <f t="shared" si="227"/>
        <v>1579.8333333333333</v>
      </c>
      <c r="Q122" s="53">
        <f t="shared" si="228"/>
        <v>15798.333333333332</v>
      </c>
      <c r="R122" s="40">
        <f t="shared" si="229"/>
        <v>4739.5</v>
      </c>
      <c r="S122" s="40">
        <f t="shared" si="230"/>
        <v>1658.8249999999998</v>
      </c>
      <c r="T122" s="40">
        <f t="shared" si="231"/>
        <v>284.37</v>
      </c>
      <c r="U122" s="54">
        <f t="shared" si="232"/>
        <v>640.66320946300004</v>
      </c>
      <c r="V122" s="40">
        <f t="shared" si="233"/>
        <v>189.58</v>
      </c>
      <c r="W122" s="63">
        <v>737</v>
      </c>
      <c r="X122" s="56">
        <v>455</v>
      </c>
      <c r="Y122" s="57"/>
      <c r="Z122" s="40"/>
      <c r="AA122" s="40"/>
      <c r="AB122" s="40"/>
      <c r="AC122" s="40"/>
      <c r="AD122" s="40"/>
      <c r="AE122" s="40"/>
      <c r="AF122" s="40"/>
      <c r="AG122" s="58"/>
      <c r="AH122" s="58"/>
      <c r="AI122" s="58"/>
      <c r="AJ122" s="40">
        <f t="shared" si="234"/>
        <v>2042.0730349104997</v>
      </c>
      <c r="AK122" s="40">
        <f t="shared" si="235"/>
        <v>13684.558209463001</v>
      </c>
      <c r="AL122" s="40">
        <f t="shared" si="236"/>
        <v>188374.43821513321</v>
      </c>
      <c r="AN122" s="43">
        <f t="shared" si="237"/>
        <v>1579.8333333333333</v>
      </c>
      <c r="AO122" s="43">
        <f t="shared" si="238"/>
        <v>276.4708333333333</v>
      </c>
      <c r="AP122" s="43">
        <f t="shared" si="239"/>
        <v>47.394999999999996</v>
      </c>
      <c r="AQ122" s="43">
        <f t="shared" si="240"/>
        <v>106.77720157716666</v>
      </c>
      <c r="AR122" s="43">
        <f t="shared" si="241"/>
        <v>31.596666666666668</v>
      </c>
      <c r="AS122" s="44">
        <f t="shared" si="242"/>
        <v>0</v>
      </c>
      <c r="AT122" s="42"/>
      <c r="AU122" s="42"/>
      <c r="AV122" s="42">
        <f t="shared" si="243"/>
        <v>315.96666666666664</v>
      </c>
      <c r="AW122" s="42">
        <f t="shared" si="244"/>
        <v>376.56907333333328</v>
      </c>
      <c r="AX122" s="42">
        <f t="shared" si="245"/>
        <v>489.84480000000002</v>
      </c>
      <c r="AY122" s="42">
        <f t="shared" si="246"/>
        <v>7203.6</v>
      </c>
      <c r="AZ122" s="42">
        <f t="shared" si="247"/>
        <v>11297.072199999999</v>
      </c>
      <c r="BA122" s="42">
        <f t="shared" si="248"/>
        <v>61.402082999999976</v>
      </c>
      <c r="BB122" s="42">
        <f t="shared" si="249"/>
        <v>89.41632646299999</v>
      </c>
      <c r="BC122" s="42">
        <f t="shared" si="250"/>
        <v>640.66320946300004</v>
      </c>
      <c r="BD122" s="42">
        <f t="shared" si="251"/>
        <v>0</v>
      </c>
    </row>
    <row r="123" spans="1:56" s="9" customFormat="1" ht="21" customHeight="1" x14ac:dyDescent="0.25">
      <c r="A123" s="45">
        <v>98</v>
      </c>
      <c r="B123" s="35">
        <v>1783</v>
      </c>
      <c r="C123" s="46" t="s">
        <v>198</v>
      </c>
      <c r="D123" s="47">
        <v>39137</v>
      </c>
      <c r="E123" s="48">
        <v>4</v>
      </c>
      <c r="F123" s="48">
        <v>8</v>
      </c>
      <c r="G123" s="37" t="s">
        <v>67</v>
      </c>
      <c r="H123" s="49" t="s">
        <v>193</v>
      </c>
      <c r="I123" s="50" t="s">
        <v>178</v>
      </c>
      <c r="J123" s="50" t="s">
        <v>63</v>
      </c>
      <c r="K123" s="37">
        <v>2</v>
      </c>
      <c r="L123" s="52">
        <v>10238</v>
      </c>
      <c r="M123" s="52"/>
      <c r="N123" s="40">
        <f t="shared" si="226"/>
        <v>10238</v>
      </c>
      <c r="O123" s="51">
        <v>240.12</v>
      </c>
      <c r="P123" s="51">
        <f t="shared" si="227"/>
        <v>1706.3333333333333</v>
      </c>
      <c r="Q123" s="53">
        <f t="shared" si="228"/>
        <v>17063.333333333332</v>
      </c>
      <c r="R123" s="40">
        <f t="shared" si="229"/>
        <v>5119</v>
      </c>
      <c r="S123" s="40">
        <f t="shared" si="230"/>
        <v>1791.6499999999999</v>
      </c>
      <c r="T123" s="40">
        <f t="shared" si="231"/>
        <v>307.14</v>
      </c>
      <c r="U123" s="54">
        <f t="shared" si="232"/>
        <v>661.39157308599999</v>
      </c>
      <c r="V123" s="40">
        <f t="shared" si="233"/>
        <v>204.76</v>
      </c>
      <c r="W123" s="63">
        <v>802</v>
      </c>
      <c r="X123" s="56">
        <v>482</v>
      </c>
      <c r="Y123" s="57"/>
      <c r="Z123" s="40"/>
      <c r="AA123" s="40"/>
      <c r="AB123" s="40"/>
      <c r="AC123" s="40"/>
      <c r="AD123" s="40"/>
      <c r="AE123" s="40"/>
      <c r="AF123" s="40"/>
      <c r="AG123" s="58"/>
      <c r="AH123" s="58"/>
      <c r="AI123" s="58"/>
      <c r="AJ123" s="40">
        <f t="shared" si="234"/>
        <v>2200.4902621809997</v>
      </c>
      <c r="AK123" s="40">
        <f t="shared" si="235"/>
        <v>14727.061573086001</v>
      </c>
      <c r="AL123" s="40">
        <f t="shared" si="236"/>
        <v>202813.8958058797</v>
      </c>
      <c r="AN123" s="43">
        <f t="shared" si="237"/>
        <v>1706.3333333333333</v>
      </c>
      <c r="AO123" s="43">
        <f t="shared" si="238"/>
        <v>298.60833333333329</v>
      </c>
      <c r="AP123" s="43">
        <f t="shared" si="239"/>
        <v>51.19</v>
      </c>
      <c r="AQ123" s="43">
        <f t="shared" si="240"/>
        <v>110.23192884766667</v>
      </c>
      <c r="AR123" s="43">
        <f t="shared" si="241"/>
        <v>34.126666666666665</v>
      </c>
      <c r="AS123" s="44">
        <f t="shared" si="242"/>
        <v>0</v>
      </c>
      <c r="AT123" s="42"/>
      <c r="AU123" s="42"/>
      <c r="AV123" s="42">
        <f t="shared" si="243"/>
        <v>341.26666666666665</v>
      </c>
      <c r="AW123" s="42">
        <f t="shared" si="244"/>
        <v>406.72161333333332</v>
      </c>
      <c r="AX123" s="42">
        <f t="shared" si="245"/>
        <v>489.84480000000002</v>
      </c>
      <c r="AY123" s="42">
        <f t="shared" si="246"/>
        <v>7203.6</v>
      </c>
      <c r="AZ123" s="42">
        <f t="shared" si="247"/>
        <v>12201.6484</v>
      </c>
      <c r="BA123" s="42">
        <f t="shared" si="248"/>
        <v>74.970725999999999</v>
      </c>
      <c r="BB123" s="42">
        <f t="shared" si="249"/>
        <v>96.576047086000003</v>
      </c>
      <c r="BC123" s="42">
        <f t="shared" si="250"/>
        <v>661.39157308599999</v>
      </c>
      <c r="BD123" s="42">
        <f t="shared" si="251"/>
        <v>0</v>
      </c>
    </row>
    <row r="124" spans="1:56" s="9" customFormat="1" ht="21" customHeight="1" x14ac:dyDescent="0.25">
      <c r="A124" s="45">
        <v>99</v>
      </c>
      <c r="B124" s="35">
        <v>1933</v>
      </c>
      <c r="C124" s="60" t="s">
        <v>199</v>
      </c>
      <c r="D124" s="47">
        <v>40848</v>
      </c>
      <c r="E124" s="48">
        <v>2</v>
      </c>
      <c r="F124" s="48">
        <v>8</v>
      </c>
      <c r="G124" s="37" t="s">
        <v>67</v>
      </c>
      <c r="H124" s="49" t="s">
        <v>182</v>
      </c>
      <c r="I124" s="50" t="s">
        <v>178</v>
      </c>
      <c r="J124" s="50" t="s">
        <v>63</v>
      </c>
      <c r="K124" s="37">
        <v>2</v>
      </c>
      <c r="L124" s="52">
        <v>9479</v>
      </c>
      <c r="M124" s="52"/>
      <c r="N124" s="40">
        <f t="shared" si="226"/>
        <v>9479</v>
      </c>
      <c r="O124" s="51">
        <v>160.08000000000001</v>
      </c>
      <c r="P124" s="51">
        <f t="shared" si="227"/>
        <v>1579.8333333333333</v>
      </c>
      <c r="Q124" s="53">
        <f t="shared" si="228"/>
        <v>15798.333333333332</v>
      </c>
      <c r="R124" s="40">
        <f t="shared" si="229"/>
        <v>4739.5</v>
      </c>
      <c r="S124" s="40">
        <f t="shared" si="230"/>
        <v>1658.8249999999998</v>
      </c>
      <c r="T124" s="40">
        <f t="shared" si="231"/>
        <v>284.37</v>
      </c>
      <c r="U124" s="54">
        <f t="shared" si="232"/>
        <v>640.66320946300004</v>
      </c>
      <c r="V124" s="40">
        <f t="shared" si="233"/>
        <v>189.58</v>
      </c>
      <c r="W124" s="63">
        <v>737</v>
      </c>
      <c r="X124" s="56">
        <v>455</v>
      </c>
      <c r="Y124" s="57"/>
      <c r="Z124" s="40"/>
      <c r="AA124" s="40"/>
      <c r="AB124" s="40"/>
      <c r="AC124" s="40"/>
      <c r="AD124" s="40"/>
      <c r="AE124" s="40"/>
      <c r="AF124" s="40"/>
      <c r="AG124" s="58"/>
      <c r="AH124" s="58"/>
      <c r="AI124" s="58"/>
      <c r="AJ124" s="40">
        <f t="shared" si="234"/>
        <v>2042.0730349104997</v>
      </c>
      <c r="AK124" s="40">
        <f t="shared" si="235"/>
        <v>13604.518209463</v>
      </c>
      <c r="AL124" s="40">
        <f t="shared" si="236"/>
        <v>187413.95821513317</v>
      </c>
      <c r="AN124" s="43">
        <f t="shared" si="237"/>
        <v>1579.8333333333333</v>
      </c>
      <c r="AO124" s="43">
        <f t="shared" si="238"/>
        <v>276.4708333333333</v>
      </c>
      <c r="AP124" s="43">
        <f t="shared" si="239"/>
        <v>47.394999999999996</v>
      </c>
      <c r="AQ124" s="43">
        <f t="shared" si="240"/>
        <v>106.77720157716666</v>
      </c>
      <c r="AR124" s="43">
        <f t="shared" si="241"/>
        <v>31.596666666666668</v>
      </c>
      <c r="AS124" s="44">
        <f t="shared" si="242"/>
        <v>0</v>
      </c>
      <c r="AT124" s="42"/>
      <c r="AU124" s="42"/>
      <c r="AV124" s="42">
        <f t="shared" si="243"/>
        <v>315.96666666666664</v>
      </c>
      <c r="AW124" s="42">
        <f t="shared" si="244"/>
        <v>376.56907333333328</v>
      </c>
      <c r="AX124" s="42">
        <f t="shared" si="245"/>
        <v>489.84480000000002</v>
      </c>
      <c r="AY124" s="42">
        <f t="shared" si="246"/>
        <v>7203.6</v>
      </c>
      <c r="AZ124" s="42">
        <f t="shared" si="247"/>
        <v>11297.072199999999</v>
      </c>
      <c r="BA124" s="42">
        <f t="shared" si="248"/>
        <v>61.402082999999976</v>
      </c>
      <c r="BB124" s="42">
        <f t="shared" si="249"/>
        <v>89.41632646299999</v>
      </c>
      <c r="BC124" s="42">
        <f t="shared" si="250"/>
        <v>640.66320946300004</v>
      </c>
      <c r="BD124" s="42">
        <f t="shared" si="251"/>
        <v>0</v>
      </c>
    </row>
    <row r="125" spans="1:56" s="9" customFormat="1" ht="21" customHeight="1" x14ac:dyDescent="0.25">
      <c r="A125" s="45">
        <v>100</v>
      </c>
      <c r="B125" s="35">
        <v>1945</v>
      </c>
      <c r="C125" s="60" t="s">
        <v>200</v>
      </c>
      <c r="D125" s="59">
        <v>40992</v>
      </c>
      <c r="E125" s="48">
        <v>4</v>
      </c>
      <c r="F125" s="48">
        <v>8</v>
      </c>
      <c r="G125" s="37" t="s">
        <v>67</v>
      </c>
      <c r="H125" s="49" t="s">
        <v>193</v>
      </c>
      <c r="I125" s="50" t="s">
        <v>178</v>
      </c>
      <c r="J125" s="50" t="s">
        <v>63</v>
      </c>
      <c r="K125" s="37">
        <v>2</v>
      </c>
      <c r="L125" s="52">
        <v>10238</v>
      </c>
      <c r="M125" s="52"/>
      <c r="N125" s="40">
        <f t="shared" si="226"/>
        <v>10238</v>
      </c>
      <c r="O125" s="51">
        <v>160.08000000000001</v>
      </c>
      <c r="P125" s="51">
        <f t="shared" si="227"/>
        <v>1706.3333333333333</v>
      </c>
      <c r="Q125" s="53">
        <f t="shared" si="228"/>
        <v>17063.333333333332</v>
      </c>
      <c r="R125" s="40">
        <f t="shared" si="229"/>
        <v>5119</v>
      </c>
      <c r="S125" s="40">
        <f t="shared" si="230"/>
        <v>1791.6499999999999</v>
      </c>
      <c r="T125" s="40">
        <f t="shared" si="231"/>
        <v>307.14</v>
      </c>
      <c r="U125" s="54">
        <f t="shared" si="232"/>
        <v>661.39157308599999</v>
      </c>
      <c r="V125" s="40">
        <f t="shared" si="233"/>
        <v>204.76</v>
      </c>
      <c r="W125" s="63">
        <v>802</v>
      </c>
      <c r="X125" s="56">
        <v>482</v>
      </c>
      <c r="Y125" s="57"/>
      <c r="Z125" s="40"/>
      <c r="AA125" s="40"/>
      <c r="AB125" s="40"/>
      <c r="AC125" s="40"/>
      <c r="AD125" s="40"/>
      <c r="AE125" s="40"/>
      <c r="AF125" s="40"/>
      <c r="AG125" s="58"/>
      <c r="AH125" s="40"/>
      <c r="AI125" s="40"/>
      <c r="AJ125" s="40">
        <f t="shared" si="234"/>
        <v>2200.4902621809997</v>
      </c>
      <c r="AK125" s="40">
        <f t="shared" si="235"/>
        <v>14647.021573086</v>
      </c>
      <c r="AL125" s="40">
        <f t="shared" si="236"/>
        <v>201853.41580587969</v>
      </c>
      <c r="AN125" s="43">
        <f t="shared" si="237"/>
        <v>1706.3333333333333</v>
      </c>
      <c r="AO125" s="43">
        <f t="shared" si="238"/>
        <v>298.60833333333329</v>
      </c>
      <c r="AP125" s="43">
        <f t="shared" si="239"/>
        <v>51.19</v>
      </c>
      <c r="AQ125" s="43">
        <f t="shared" si="240"/>
        <v>110.23192884766667</v>
      </c>
      <c r="AR125" s="43">
        <f t="shared" si="241"/>
        <v>34.126666666666665</v>
      </c>
      <c r="AS125" s="44">
        <f t="shared" si="242"/>
        <v>0</v>
      </c>
      <c r="AT125" s="42"/>
      <c r="AU125" s="42"/>
      <c r="AV125" s="42">
        <f t="shared" si="243"/>
        <v>341.26666666666665</v>
      </c>
      <c r="AW125" s="42">
        <f t="shared" si="244"/>
        <v>406.72161333333332</v>
      </c>
      <c r="AX125" s="42">
        <f t="shared" si="245"/>
        <v>489.84480000000002</v>
      </c>
      <c r="AY125" s="42">
        <f t="shared" si="246"/>
        <v>7203.6</v>
      </c>
      <c r="AZ125" s="42">
        <f t="shared" si="247"/>
        <v>12201.6484</v>
      </c>
      <c r="BA125" s="42">
        <f t="shared" si="248"/>
        <v>74.970725999999999</v>
      </c>
      <c r="BB125" s="42">
        <f t="shared" si="249"/>
        <v>96.576047086000003</v>
      </c>
      <c r="BC125" s="42">
        <f t="shared" si="250"/>
        <v>661.39157308599999</v>
      </c>
      <c r="BD125" s="42">
        <f t="shared" si="251"/>
        <v>0</v>
      </c>
    </row>
    <row r="126" spans="1:56" s="9" customFormat="1" ht="21" customHeight="1" x14ac:dyDescent="0.25">
      <c r="A126" s="45">
        <v>101</v>
      </c>
      <c r="B126" s="35">
        <v>2009</v>
      </c>
      <c r="C126" s="60" t="s">
        <v>201</v>
      </c>
      <c r="D126" s="47">
        <v>41609</v>
      </c>
      <c r="E126" s="48">
        <v>2</v>
      </c>
      <c r="F126" s="48">
        <v>8</v>
      </c>
      <c r="G126" s="37" t="s">
        <v>67</v>
      </c>
      <c r="H126" s="49" t="s">
        <v>435</v>
      </c>
      <c r="I126" s="50" t="s">
        <v>178</v>
      </c>
      <c r="J126" s="50" t="s">
        <v>63</v>
      </c>
      <c r="K126" s="37">
        <v>2</v>
      </c>
      <c r="L126" s="52">
        <v>9479</v>
      </c>
      <c r="M126" s="52"/>
      <c r="N126" s="40">
        <f t="shared" si="226"/>
        <v>9479</v>
      </c>
      <c r="O126" s="51"/>
      <c r="P126" s="51">
        <f t="shared" si="227"/>
        <v>1579.8333333333333</v>
      </c>
      <c r="Q126" s="53">
        <f t="shared" si="228"/>
        <v>15798.333333333332</v>
      </c>
      <c r="R126" s="40">
        <f t="shared" si="229"/>
        <v>4739.5</v>
      </c>
      <c r="S126" s="40">
        <f t="shared" si="230"/>
        <v>1658.8249999999998</v>
      </c>
      <c r="T126" s="40">
        <f t="shared" si="231"/>
        <v>284.37</v>
      </c>
      <c r="U126" s="54">
        <f t="shared" si="232"/>
        <v>640.66320946300004</v>
      </c>
      <c r="V126" s="40">
        <f t="shared" si="233"/>
        <v>189.58</v>
      </c>
      <c r="W126" s="63">
        <v>737</v>
      </c>
      <c r="X126" s="56">
        <v>455</v>
      </c>
      <c r="Y126" s="57"/>
      <c r="Z126" s="40"/>
      <c r="AA126" s="40"/>
      <c r="AB126" s="40"/>
      <c r="AC126" s="40"/>
      <c r="AD126" s="40"/>
      <c r="AE126" s="40"/>
      <c r="AF126" s="40"/>
      <c r="AG126" s="58"/>
      <c r="AH126" s="58"/>
      <c r="AI126" s="58"/>
      <c r="AJ126" s="40">
        <f t="shared" si="234"/>
        <v>2042.0730349104997</v>
      </c>
      <c r="AK126" s="40">
        <f t="shared" si="235"/>
        <v>13444.438209463002</v>
      </c>
      <c r="AL126" s="40">
        <f t="shared" si="236"/>
        <v>185492.99821513321</v>
      </c>
      <c r="AN126" s="43">
        <f t="shared" si="237"/>
        <v>1579.8333333333333</v>
      </c>
      <c r="AO126" s="43">
        <f t="shared" si="238"/>
        <v>276.4708333333333</v>
      </c>
      <c r="AP126" s="43">
        <f t="shared" si="239"/>
        <v>47.394999999999996</v>
      </c>
      <c r="AQ126" s="43">
        <f t="shared" si="240"/>
        <v>106.77720157716666</v>
      </c>
      <c r="AR126" s="43">
        <f t="shared" si="241"/>
        <v>31.596666666666668</v>
      </c>
      <c r="AS126" s="44">
        <f t="shared" si="242"/>
        <v>0</v>
      </c>
      <c r="AT126" s="42"/>
      <c r="AU126" s="42"/>
      <c r="AV126" s="42">
        <f t="shared" si="243"/>
        <v>315.96666666666664</v>
      </c>
      <c r="AW126" s="42">
        <f t="shared" si="244"/>
        <v>376.56907333333328</v>
      </c>
      <c r="AX126" s="42">
        <f t="shared" si="245"/>
        <v>489.84480000000002</v>
      </c>
      <c r="AY126" s="42">
        <f t="shared" si="246"/>
        <v>7203.6</v>
      </c>
      <c r="AZ126" s="42">
        <f t="shared" si="247"/>
        <v>11297.072199999999</v>
      </c>
      <c r="BA126" s="42">
        <f t="shared" si="248"/>
        <v>61.402082999999976</v>
      </c>
      <c r="BB126" s="42">
        <f t="shared" si="249"/>
        <v>89.41632646299999</v>
      </c>
      <c r="BC126" s="42">
        <f t="shared" si="250"/>
        <v>640.66320946300004</v>
      </c>
      <c r="BD126" s="42">
        <f t="shared" si="251"/>
        <v>0</v>
      </c>
    </row>
    <row r="127" spans="1:56" s="9" customFormat="1" ht="21" customHeight="1" x14ac:dyDescent="0.25">
      <c r="A127" s="45">
        <v>102</v>
      </c>
      <c r="B127" s="35">
        <v>2027</v>
      </c>
      <c r="C127" s="60" t="s">
        <v>202</v>
      </c>
      <c r="D127" s="47">
        <v>41771</v>
      </c>
      <c r="E127" s="48">
        <v>2</v>
      </c>
      <c r="F127" s="48">
        <v>8</v>
      </c>
      <c r="G127" s="37" t="s">
        <v>67</v>
      </c>
      <c r="H127" s="49" t="s">
        <v>182</v>
      </c>
      <c r="I127" s="50" t="s">
        <v>178</v>
      </c>
      <c r="J127" s="50" t="s">
        <v>63</v>
      </c>
      <c r="K127" s="37">
        <v>2</v>
      </c>
      <c r="L127" s="52">
        <v>9479</v>
      </c>
      <c r="M127" s="52"/>
      <c r="N127" s="40">
        <f t="shared" si="226"/>
        <v>9479</v>
      </c>
      <c r="O127" s="51"/>
      <c r="P127" s="51">
        <f t="shared" si="227"/>
        <v>1579.8333333333333</v>
      </c>
      <c r="Q127" s="53">
        <f t="shared" si="228"/>
        <v>15798.333333333332</v>
      </c>
      <c r="R127" s="40">
        <f t="shared" si="229"/>
        <v>4739.5</v>
      </c>
      <c r="S127" s="40">
        <f t="shared" si="230"/>
        <v>1658.8249999999998</v>
      </c>
      <c r="T127" s="40">
        <f t="shared" si="231"/>
        <v>284.37</v>
      </c>
      <c r="U127" s="54">
        <f t="shared" si="232"/>
        <v>640.66320946300004</v>
      </c>
      <c r="V127" s="40">
        <f t="shared" si="233"/>
        <v>189.58</v>
      </c>
      <c r="W127" s="63">
        <v>737</v>
      </c>
      <c r="X127" s="56">
        <v>455</v>
      </c>
      <c r="Y127" s="57"/>
      <c r="Z127" s="40"/>
      <c r="AA127" s="40"/>
      <c r="AB127" s="40"/>
      <c r="AC127" s="40"/>
      <c r="AD127" s="40"/>
      <c r="AE127" s="40"/>
      <c r="AF127" s="40"/>
      <c r="AG127" s="58"/>
      <c r="AH127" s="58"/>
      <c r="AI127" s="58"/>
      <c r="AJ127" s="40">
        <f t="shared" si="234"/>
        <v>2042.0730349104997</v>
      </c>
      <c r="AK127" s="40">
        <f t="shared" si="235"/>
        <v>13444.438209463002</v>
      </c>
      <c r="AL127" s="40">
        <f t="shared" si="236"/>
        <v>185492.99821513321</v>
      </c>
      <c r="AN127" s="43">
        <f t="shared" si="237"/>
        <v>1579.8333333333333</v>
      </c>
      <c r="AO127" s="43">
        <f t="shared" si="238"/>
        <v>276.4708333333333</v>
      </c>
      <c r="AP127" s="43">
        <f t="shared" si="239"/>
        <v>47.394999999999996</v>
      </c>
      <c r="AQ127" s="43">
        <f t="shared" si="240"/>
        <v>106.77720157716666</v>
      </c>
      <c r="AR127" s="43">
        <f t="shared" si="241"/>
        <v>31.596666666666668</v>
      </c>
      <c r="AS127" s="44">
        <f t="shared" si="242"/>
        <v>0</v>
      </c>
      <c r="AT127" s="42"/>
      <c r="AU127" s="42"/>
      <c r="AV127" s="42">
        <f t="shared" si="243"/>
        <v>315.96666666666664</v>
      </c>
      <c r="AW127" s="42">
        <f t="shared" si="244"/>
        <v>376.56907333333328</v>
      </c>
      <c r="AX127" s="42">
        <f t="shared" si="245"/>
        <v>489.84480000000002</v>
      </c>
      <c r="AY127" s="42">
        <f t="shared" si="246"/>
        <v>7203.6</v>
      </c>
      <c r="AZ127" s="42">
        <f t="shared" si="247"/>
        <v>11297.072199999999</v>
      </c>
      <c r="BA127" s="42">
        <f t="shared" si="248"/>
        <v>61.402082999999976</v>
      </c>
      <c r="BB127" s="42">
        <f t="shared" si="249"/>
        <v>89.41632646299999</v>
      </c>
      <c r="BC127" s="42">
        <f t="shared" si="250"/>
        <v>640.66320946300004</v>
      </c>
      <c r="BD127" s="42">
        <f t="shared" si="251"/>
        <v>0</v>
      </c>
    </row>
    <row r="128" spans="1:56" s="9" customFormat="1" ht="21" customHeight="1" x14ac:dyDescent="0.25">
      <c r="A128" s="45">
        <v>103</v>
      </c>
      <c r="B128" s="35">
        <v>2061</v>
      </c>
      <c r="C128" s="60" t="s">
        <v>203</v>
      </c>
      <c r="D128" s="47">
        <v>42038</v>
      </c>
      <c r="E128" s="48">
        <v>2</v>
      </c>
      <c r="F128" s="48">
        <v>8</v>
      </c>
      <c r="G128" s="37" t="s">
        <v>67</v>
      </c>
      <c r="H128" s="49" t="s">
        <v>182</v>
      </c>
      <c r="I128" s="50" t="s">
        <v>178</v>
      </c>
      <c r="J128" s="50" t="s">
        <v>63</v>
      </c>
      <c r="K128" s="37">
        <v>2</v>
      </c>
      <c r="L128" s="52">
        <v>9479</v>
      </c>
      <c r="M128" s="52"/>
      <c r="N128" s="40">
        <f t="shared" si="226"/>
        <v>9479</v>
      </c>
      <c r="O128" s="51"/>
      <c r="P128" s="51">
        <f t="shared" si="227"/>
        <v>1579.8333333333333</v>
      </c>
      <c r="Q128" s="53">
        <f t="shared" si="228"/>
        <v>15798.333333333332</v>
      </c>
      <c r="R128" s="40">
        <f t="shared" si="229"/>
        <v>4739.5</v>
      </c>
      <c r="S128" s="40">
        <f t="shared" si="230"/>
        <v>1658.8249999999998</v>
      </c>
      <c r="T128" s="40">
        <f t="shared" si="231"/>
        <v>284.37</v>
      </c>
      <c r="U128" s="54">
        <f t="shared" si="232"/>
        <v>640.66320946300004</v>
      </c>
      <c r="V128" s="40">
        <f t="shared" si="233"/>
        <v>189.58</v>
      </c>
      <c r="W128" s="63">
        <v>737</v>
      </c>
      <c r="X128" s="56">
        <v>455</v>
      </c>
      <c r="Y128" s="57"/>
      <c r="Z128" s="40"/>
      <c r="AA128" s="40"/>
      <c r="AB128" s="40"/>
      <c r="AC128" s="40"/>
      <c r="AD128" s="40"/>
      <c r="AE128" s="40"/>
      <c r="AF128" s="40"/>
      <c r="AG128" s="58"/>
      <c r="AH128" s="58"/>
      <c r="AI128" s="58"/>
      <c r="AJ128" s="40">
        <f t="shared" si="234"/>
        <v>2042.0730349104997</v>
      </c>
      <c r="AK128" s="40">
        <f t="shared" si="235"/>
        <v>13444.438209463002</v>
      </c>
      <c r="AL128" s="40">
        <f t="shared" si="236"/>
        <v>185492.99821513321</v>
      </c>
      <c r="AN128" s="43">
        <f t="shared" si="237"/>
        <v>1579.8333333333333</v>
      </c>
      <c r="AO128" s="43">
        <f t="shared" si="238"/>
        <v>276.4708333333333</v>
      </c>
      <c r="AP128" s="43">
        <f t="shared" si="239"/>
        <v>47.394999999999996</v>
      </c>
      <c r="AQ128" s="43">
        <f t="shared" si="240"/>
        <v>106.77720157716666</v>
      </c>
      <c r="AR128" s="43">
        <f t="shared" si="241"/>
        <v>31.596666666666668</v>
      </c>
      <c r="AS128" s="44">
        <f t="shared" si="242"/>
        <v>0</v>
      </c>
      <c r="AT128" s="42"/>
      <c r="AU128" s="42"/>
      <c r="AV128" s="42">
        <f t="shared" si="243"/>
        <v>315.96666666666664</v>
      </c>
      <c r="AW128" s="42">
        <f t="shared" si="244"/>
        <v>376.56907333333328</v>
      </c>
      <c r="AX128" s="42">
        <f t="shared" si="245"/>
        <v>489.84480000000002</v>
      </c>
      <c r="AY128" s="42">
        <f t="shared" si="246"/>
        <v>7203.6</v>
      </c>
      <c r="AZ128" s="42">
        <f t="shared" si="247"/>
        <v>11297.072199999999</v>
      </c>
      <c r="BA128" s="42">
        <f t="shared" si="248"/>
        <v>61.402082999999976</v>
      </c>
      <c r="BB128" s="42">
        <f t="shared" si="249"/>
        <v>89.41632646299999</v>
      </c>
      <c r="BC128" s="42">
        <f t="shared" si="250"/>
        <v>640.66320946300004</v>
      </c>
      <c r="BD128" s="42">
        <f t="shared" si="251"/>
        <v>0</v>
      </c>
    </row>
    <row r="129" spans="1:56" s="246" customFormat="1" ht="21" customHeight="1" x14ac:dyDescent="0.25">
      <c r="A129" s="45">
        <v>104</v>
      </c>
      <c r="B129" s="232">
        <v>2091</v>
      </c>
      <c r="C129" s="252" t="s">
        <v>204</v>
      </c>
      <c r="D129" s="250">
        <v>42418</v>
      </c>
      <c r="E129" s="236">
        <v>2</v>
      </c>
      <c r="F129" s="236">
        <v>8</v>
      </c>
      <c r="G129" s="234" t="s">
        <v>47</v>
      </c>
      <c r="H129" s="237" t="s">
        <v>182</v>
      </c>
      <c r="I129" s="238" t="s">
        <v>178</v>
      </c>
      <c r="J129" s="238" t="s">
        <v>63</v>
      </c>
      <c r="K129" s="234">
        <v>2</v>
      </c>
      <c r="L129" s="239">
        <v>9479</v>
      </c>
      <c r="M129" s="239"/>
      <c r="N129" s="240">
        <f t="shared" si="226"/>
        <v>9479</v>
      </c>
      <c r="O129" s="241"/>
      <c r="P129" s="241">
        <f t="shared" si="227"/>
        <v>1579.8333333333333</v>
      </c>
      <c r="Q129" s="242">
        <f t="shared" si="228"/>
        <v>15798.333333333332</v>
      </c>
      <c r="R129" s="240">
        <f t="shared" si="229"/>
        <v>4739.5</v>
      </c>
      <c r="S129" s="240">
        <f t="shared" si="230"/>
        <v>1658.8249999999998</v>
      </c>
      <c r="T129" s="240">
        <f t="shared" si="231"/>
        <v>284.37</v>
      </c>
      <c r="U129" s="202">
        <f t="shared" si="232"/>
        <v>640.66320946300004</v>
      </c>
      <c r="V129" s="240">
        <f t="shared" si="233"/>
        <v>189.58</v>
      </c>
      <c r="W129" s="243">
        <v>737</v>
      </c>
      <c r="X129" s="204">
        <v>455</v>
      </c>
      <c r="Y129" s="244"/>
      <c r="Z129" s="240"/>
      <c r="AA129" s="240"/>
      <c r="AB129" s="240"/>
      <c r="AC129" s="240"/>
      <c r="AD129" s="240"/>
      <c r="AE129" s="240"/>
      <c r="AF129" s="240"/>
      <c r="AG129" s="245"/>
      <c r="AH129" s="245"/>
      <c r="AI129" s="245"/>
      <c r="AJ129" s="240">
        <f t="shared" si="234"/>
        <v>2042.0730349104997</v>
      </c>
      <c r="AK129" s="240">
        <f t="shared" si="235"/>
        <v>13444.438209463002</v>
      </c>
      <c r="AL129" s="240">
        <f t="shared" si="236"/>
        <v>185492.99821513321</v>
      </c>
      <c r="AN129" s="247">
        <f t="shared" si="237"/>
        <v>1579.8333333333333</v>
      </c>
      <c r="AO129" s="247">
        <f t="shared" si="238"/>
        <v>276.4708333333333</v>
      </c>
      <c r="AP129" s="247">
        <f t="shared" si="239"/>
        <v>47.394999999999996</v>
      </c>
      <c r="AQ129" s="247">
        <f t="shared" si="240"/>
        <v>106.77720157716666</v>
      </c>
      <c r="AR129" s="247">
        <f t="shared" si="241"/>
        <v>31.596666666666668</v>
      </c>
      <c r="AS129" s="248">
        <f t="shared" si="242"/>
        <v>0</v>
      </c>
      <c r="AT129" s="249"/>
      <c r="AU129" s="249"/>
      <c r="AV129" s="249">
        <f t="shared" si="243"/>
        <v>315.96666666666664</v>
      </c>
      <c r="AW129" s="249">
        <f t="shared" si="244"/>
        <v>376.56907333333328</v>
      </c>
      <c r="AX129" s="249">
        <f t="shared" si="245"/>
        <v>489.84480000000002</v>
      </c>
      <c r="AY129" s="249">
        <f t="shared" si="246"/>
        <v>7203.6</v>
      </c>
      <c r="AZ129" s="249">
        <f t="shared" si="247"/>
        <v>11297.072199999999</v>
      </c>
      <c r="BA129" s="249">
        <f t="shared" si="248"/>
        <v>61.402082999999976</v>
      </c>
      <c r="BB129" s="249">
        <f t="shared" si="249"/>
        <v>89.41632646299999</v>
      </c>
      <c r="BC129" s="249">
        <f t="shared" si="250"/>
        <v>640.66320946300004</v>
      </c>
      <c r="BD129" s="249">
        <f t="shared" si="251"/>
        <v>0</v>
      </c>
    </row>
    <row r="130" spans="1:56" s="96" customFormat="1" ht="21" customHeight="1" x14ac:dyDescent="0.25">
      <c r="A130" s="81"/>
      <c r="B130" s="83"/>
      <c r="C130" s="189" t="s">
        <v>0</v>
      </c>
      <c r="D130" s="165"/>
      <c r="E130" s="84">
        <v>2</v>
      </c>
      <c r="F130" s="84">
        <v>8</v>
      </c>
      <c r="G130" s="85" t="s">
        <v>67</v>
      </c>
      <c r="H130" s="193" t="s">
        <v>205</v>
      </c>
      <c r="I130" s="166" t="s">
        <v>178</v>
      </c>
      <c r="J130" s="166" t="s">
        <v>63</v>
      </c>
      <c r="K130" s="85">
        <v>2</v>
      </c>
      <c r="L130" s="87">
        <v>0</v>
      </c>
      <c r="M130" s="87"/>
      <c r="N130" s="90">
        <f t="shared" si="226"/>
        <v>0</v>
      </c>
      <c r="O130" s="88"/>
      <c r="P130" s="88">
        <f t="shared" si="227"/>
        <v>0</v>
      </c>
      <c r="Q130" s="89">
        <f t="shared" si="228"/>
        <v>0</v>
      </c>
      <c r="R130" s="90">
        <f t="shared" si="229"/>
        <v>0</v>
      </c>
      <c r="S130" s="40">
        <f t="shared" si="230"/>
        <v>0</v>
      </c>
      <c r="T130" s="90">
        <f t="shared" si="231"/>
        <v>0</v>
      </c>
      <c r="U130" s="91">
        <v>0</v>
      </c>
      <c r="V130" s="90">
        <f t="shared" si="233"/>
        <v>0</v>
      </c>
      <c r="W130" s="92">
        <v>0</v>
      </c>
      <c r="X130" s="93">
        <v>0</v>
      </c>
      <c r="Y130" s="57"/>
      <c r="Z130" s="40"/>
      <c r="AA130" s="40"/>
      <c r="AB130" s="40"/>
      <c r="AC130" s="40"/>
      <c r="AD130" s="40"/>
      <c r="AE130" s="40"/>
      <c r="AF130" s="40"/>
      <c r="AG130" s="58"/>
      <c r="AH130" s="58"/>
      <c r="AI130" s="58"/>
      <c r="AJ130" s="40">
        <f t="shared" si="234"/>
        <v>0</v>
      </c>
      <c r="AK130" s="90">
        <f t="shared" si="235"/>
        <v>0</v>
      </c>
      <c r="AL130" s="90">
        <f t="shared" si="236"/>
        <v>0</v>
      </c>
      <c r="AN130" s="43">
        <f t="shared" si="237"/>
        <v>0</v>
      </c>
      <c r="AO130" s="43">
        <f t="shared" si="238"/>
        <v>0</v>
      </c>
      <c r="AP130" s="43">
        <f t="shared" si="239"/>
        <v>0</v>
      </c>
      <c r="AQ130" s="43">
        <f t="shared" si="240"/>
        <v>0</v>
      </c>
      <c r="AR130" s="43">
        <f t="shared" si="241"/>
        <v>0</v>
      </c>
      <c r="AS130" s="44">
        <f t="shared" si="242"/>
        <v>0</v>
      </c>
      <c r="AT130" s="97"/>
      <c r="AU130" s="97"/>
      <c r="AV130" s="97">
        <f t="shared" si="243"/>
        <v>0</v>
      </c>
      <c r="AW130" s="97">
        <f t="shared" si="244"/>
        <v>0</v>
      </c>
      <c r="AX130" s="42">
        <f t="shared" si="245"/>
        <v>489.84480000000002</v>
      </c>
      <c r="AY130" s="42">
        <f t="shared" si="246"/>
        <v>7203.6</v>
      </c>
      <c r="AZ130" s="97">
        <f t="shared" si="247"/>
        <v>0</v>
      </c>
      <c r="BA130" s="97">
        <f t="shared" si="248"/>
        <v>-108.054</v>
      </c>
      <c r="BB130" s="97">
        <f t="shared" si="249"/>
        <v>0</v>
      </c>
      <c r="BC130" s="97">
        <f t="shared" si="250"/>
        <v>381.79079999999999</v>
      </c>
      <c r="BD130" s="97">
        <f t="shared" si="251"/>
        <v>381.79079999999999</v>
      </c>
    </row>
    <row r="131" spans="1:56" s="9" customFormat="1" ht="21" customHeight="1" x14ac:dyDescent="0.25">
      <c r="A131" s="45"/>
      <c r="B131" s="119"/>
      <c r="C131" s="119"/>
      <c r="D131" s="119"/>
      <c r="E131" s="48"/>
      <c r="F131" s="48"/>
      <c r="G131" s="37"/>
      <c r="H131" s="49"/>
      <c r="I131" s="50"/>
      <c r="J131" s="50"/>
      <c r="K131" s="37"/>
      <c r="L131" s="51"/>
      <c r="M131" s="52"/>
      <c r="N131" s="40"/>
      <c r="O131" s="51"/>
      <c r="P131" s="51"/>
      <c r="Q131" s="53"/>
      <c r="R131" s="40"/>
      <c r="S131" s="40"/>
      <c r="T131" s="40"/>
      <c r="U131" s="54"/>
      <c r="V131" s="40"/>
      <c r="W131" s="63"/>
      <c r="X131" s="56"/>
      <c r="Y131" s="57"/>
      <c r="Z131" s="40"/>
      <c r="AA131" s="40"/>
      <c r="AB131" s="40"/>
      <c r="AC131" s="40"/>
      <c r="AD131" s="40"/>
      <c r="AE131" s="40"/>
      <c r="AF131" s="40"/>
      <c r="AG131" s="58"/>
      <c r="AH131" s="58"/>
      <c r="AI131" s="58"/>
      <c r="AJ131" s="40"/>
      <c r="AK131" s="40"/>
      <c r="AL131" s="40"/>
      <c r="AN131" s="43"/>
      <c r="AO131" s="43"/>
      <c r="AP131" s="43"/>
      <c r="AQ131" s="43"/>
      <c r="AR131" s="43"/>
      <c r="AS131" s="44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</row>
    <row r="132" spans="1:56" s="9" customFormat="1" ht="21" customHeight="1" x14ac:dyDescent="0.25">
      <c r="A132" s="45"/>
      <c r="B132" s="80"/>
      <c r="C132" s="35" t="s">
        <v>206</v>
      </c>
      <c r="D132" s="37"/>
      <c r="E132" s="48"/>
      <c r="F132" s="48"/>
      <c r="G132" s="37"/>
      <c r="H132" s="49"/>
      <c r="I132" s="37"/>
      <c r="J132" s="37"/>
      <c r="K132" s="37"/>
      <c r="L132" s="51"/>
      <c r="M132" s="52"/>
      <c r="N132" s="40"/>
      <c r="O132" s="51"/>
      <c r="P132" s="51"/>
      <c r="Q132" s="53"/>
      <c r="R132" s="40"/>
      <c r="S132" s="40"/>
      <c r="T132" s="40"/>
      <c r="U132" s="54"/>
      <c r="V132" s="40"/>
      <c r="W132" s="76"/>
      <c r="X132" s="56"/>
      <c r="Y132" s="57"/>
      <c r="Z132" s="40"/>
      <c r="AA132" s="40"/>
      <c r="AB132" s="40"/>
      <c r="AC132" s="40"/>
      <c r="AD132" s="40"/>
      <c r="AE132" s="40"/>
      <c r="AF132" s="40"/>
      <c r="AG132" s="58"/>
      <c r="AH132" s="58"/>
      <c r="AI132" s="58"/>
      <c r="AJ132" s="40"/>
      <c r="AK132" s="40"/>
      <c r="AL132" s="40"/>
      <c r="AN132" s="43"/>
      <c r="AO132" s="43"/>
      <c r="AP132" s="43"/>
      <c r="AQ132" s="43"/>
      <c r="AR132" s="43"/>
      <c r="AS132" s="44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</row>
    <row r="133" spans="1:56" s="9" customFormat="1" ht="19.5" customHeight="1" x14ac:dyDescent="0.25">
      <c r="A133" s="45">
        <v>105</v>
      </c>
      <c r="B133" s="35">
        <v>1456</v>
      </c>
      <c r="C133" s="46" t="s">
        <v>207</v>
      </c>
      <c r="D133" s="59">
        <v>36495</v>
      </c>
      <c r="E133" s="48">
        <v>3</v>
      </c>
      <c r="F133" s="48">
        <v>8</v>
      </c>
      <c r="G133" s="37" t="s">
        <v>47</v>
      </c>
      <c r="H133" s="49" t="s">
        <v>208</v>
      </c>
      <c r="I133" s="50" t="s">
        <v>206</v>
      </c>
      <c r="J133" s="50" t="s">
        <v>63</v>
      </c>
      <c r="K133" s="37">
        <v>2</v>
      </c>
      <c r="L133" s="52">
        <v>9869</v>
      </c>
      <c r="M133" s="52"/>
      <c r="N133" s="40">
        <f>SUM(L133+M133)</f>
        <v>9869</v>
      </c>
      <c r="O133" s="51">
        <v>320.16000000000003</v>
      </c>
      <c r="P133" s="51">
        <f>+L133/30*20*0.25</f>
        <v>1644.8333333333333</v>
      </c>
      <c r="Q133" s="53">
        <f>+N133/30*50</f>
        <v>16448.333333333332</v>
      </c>
      <c r="R133" s="40">
        <f>L133/2</f>
        <v>4934.5</v>
      </c>
      <c r="S133" s="40">
        <f>L133*17.5%</f>
        <v>1727.0749999999998</v>
      </c>
      <c r="T133" s="40">
        <f>L133*0.03</f>
        <v>296.07</v>
      </c>
      <c r="U133" s="54">
        <f>+BC133</f>
        <v>651.31414729299991</v>
      </c>
      <c r="V133" s="40">
        <f>L133*2%</f>
        <v>197.38</v>
      </c>
      <c r="W133" s="63">
        <v>788</v>
      </c>
      <c r="X133" s="56">
        <v>468</v>
      </c>
      <c r="Y133" s="57"/>
      <c r="Z133" s="40"/>
      <c r="AA133" s="40"/>
      <c r="AB133" s="40"/>
      <c r="AC133" s="40"/>
      <c r="AD133" s="40"/>
      <c r="AE133" s="40"/>
      <c r="AF133" s="40"/>
      <c r="AG133" s="58"/>
      <c r="AH133" s="58"/>
      <c r="AI133" s="58"/>
      <c r="AJ133" s="40">
        <f>L133/30*5+S133/30*5+T133/30*5+U133/30*5+V133/30*5</f>
        <v>2123.4731912154998</v>
      </c>
      <c r="AK133" s="40">
        <f>N133+O133+S133+T133+U133+V133+W133+X133+AD133+AC133</f>
        <v>14316.999147293</v>
      </c>
      <c r="AL133" s="40">
        <f>(AK133*12)+P133+Q133+R133+AJ133+Y133+AG133</f>
        <v>196955.1296253982</v>
      </c>
      <c r="AN133" s="43">
        <f>L133/30*5</f>
        <v>1644.8333333333333</v>
      </c>
      <c r="AO133" s="43">
        <f>L133/30*5*0.175</f>
        <v>287.8458333333333</v>
      </c>
      <c r="AP133" s="43">
        <f>L133/30*5*0.03</f>
        <v>49.344999999999999</v>
      </c>
      <c r="AQ133" s="43">
        <f>U133/30*5</f>
        <v>108.55235788216666</v>
      </c>
      <c r="AR133" s="43">
        <f>L133/30*5*0.02</f>
        <v>32.896666666666668</v>
      </c>
      <c r="AS133" s="44">
        <f>+AN133+AO133+AP133+AQ133+AR133-AJ133</f>
        <v>0</v>
      </c>
      <c r="AT133" s="42"/>
      <c r="AU133" s="42"/>
      <c r="AV133" s="42">
        <f>L133/30</f>
        <v>328.96666666666664</v>
      </c>
      <c r="AW133" s="42">
        <f>AV133*1.1918</f>
        <v>392.06247333333329</v>
      </c>
      <c r="AX133" s="42">
        <f>80.04*30*20.4%</f>
        <v>489.84480000000002</v>
      </c>
      <c r="AY133" s="42">
        <f>80.04*3*30</f>
        <v>7203.6</v>
      </c>
      <c r="AZ133" s="42">
        <f>AW133*30</f>
        <v>11761.874199999998</v>
      </c>
      <c r="BA133" s="42">
        <f>(AZ133-AY133)*1.5%</f>
        <v>68.374112999999966</v>
      </c>
      <c r="BB133" s="42">
        <f>AW133*30*0.7915%</f>
        <v>93.09523429299999</v>
      </c>
      <c r="BC133" s="42">
        <f>AX133+BA133+BB133</f>
        <v>651.31414729299991</v>
      </c>
      <c r="BD133" s="42">
        <f>+BC133-U133</f>
        <v>0</v>
      </c>
    </row>
    <row r="134" spans="1:56" s="9" customFormat="1" ht="21" customHeight="1" x14ac:dyDescent="0.25">
      <c r="A134" s="45">
        <v>106</v>
      </c>
      <c r="B134" s="35">
        <v>1619</v>
      </c>
      <c r="C134" s="46" t="s">
        <v>209</v>
      </c>
      <c r="D134" s="59">
        <v>37781</v>
      </c>
      <c r="E134" s="48">
        <v>3</v>
      </c>
      <c r="F134" s="48">
        <v>8</v>
      </c>
      <c r="G134" s="37" t="s">
        <v>47</v>
      </c>
      <c r="H134" s="49" t="s">
        <v>208</v>
      </c>
      <c r="I134" s="50" t="s">
        <v>206</v>
      </c>
      <c r="J134" s="50" t="s">
        <v>63</v>
      </c>
      <c r="K134" s="37">
        <v>2</v>
      </c>
      <c r="L134" s="51">
        <v>9869</v>
      </c>
      <c r="M134" s="52"/>
      <c r="N134" s="40">
        <f>SUM(L134+M134)</f>
        <v>9869</v>
      </c>
      <c r="O134" s="51">
        <v>240.12</v>
      </c>
      <c r="P134" s="51">
        <f>+L134/30*20*0.25</f>
        <v>1644.8333333333333</v>
      </c>
      <c r="Q134" s="53">
        <f>+N134/30*50</f>
        <v>16448.333333333332</v>
      </c>
      <c r="R134" s="40">
        <f>L134/2</f>
        <v>4934.5</v>
      </c>
      <c r="S134" s="40">
        <f>L134*17.5%</f>
        <v>1727.0749999999998</v>
      </c>
      <c r="T134" s="40">
        <f>L134*0.03</f>
        <v>296.07</v>
      </c>
      <c r="U134" s="54">
        <f>+BC134</f>
        <v>651.31414729299991</v>
      </c>
      <c r="V134" s="40">
        <f>L134*2%</f>
        <v>197.38</v>
      </c>
      <c r="W134" s="63">
        <v>788</v>
      </c>
      <c r="X134" s="56">
        <v>468</v>
      </c>
      <c r="Y134" s="57"/>
      <c r="Z134" s="40"/>
      <c r="AA134" s="40"/>
      <c r="AB134" s="40"/>
      <c r="AC134" s="40"/>
      <c r="AD134" s="40"/>
      <c r="AE134" s="40"/>
      <c r="AF134" s="40"/>
      <c r="AG134" s="58"/>
      <c r="AH134" s="58"/>
      <c r="AI134" s="58"/>
      <c r="AJ134" s="40">
        <f>L134/30*5+S134/30*5+T134/30*5+U134/30*5+V134/30*5</f>
        <v>2123.4731912154998</v>
      </c>
      <c r="AK134" s="40">
        <f>N134+O134+S134+T134+U134+V134+W134+X134+AD134+AC134</f>
        <v>14236.959147292999</v>
      </c>
      <c r="AL134" s="40">
        <f>(AK134*12)+P134+Q134+R134+AJ134+Y134+AG134</f>
        <v>195994.64962539819</v>
      </c>
      <c r="AN134" s="43">
        <f>L134/30*5</f>
        <v>1644.8333333333333</v>
      </c>
      <c r="AO134" s="43">
        <f>L134/30*5*0.175</f>
        <v>287.8458333333333</v>
      </c>
      <c r="AP134" s="43">
        <f>L134/30*5*0.03</f>
        <v>49.344999999999999</v>
      </c>
      <c r="AQ134" s="43">
        <f>U134/30*5</f>
        <v>108.55235788216666</v>
      </c>
      <c r="AR134" s="43">
        <f>L134/30*5*0.02</f>
        <v>32.896666666666668</v>
      </c>
      <c r="AS134" s="44">
        <f>+AN134+AO134+AP134+AQ134+AR134-AJ134</f>
        <v>0</v>
      </c>
      <c r="AT134" s="42"/>
      <c r="AU134" s="42"/>
      <c r="AV134" s="42">
        <f>L134/30</f>
        <v>328.96666666666664</v>
      </c>
      <c r="AW134" s="42">
        <f>AV134*1.1918</f>
        <v>392.06247333333329</v>
      </c>
      <c r="AX134" s="42">
        <f>80.04*30*20.4%</f>
        <v>489.84480000000002</v>
      </c>
      <c r="AY134" s="42">
        <f>80.04*3*30</f>
        <v>7203.6</v>
      </c>
      <c r="AZ134" s="42">
        <f>AW134*30</f>
        <v>11761.874199999998</v>
      </c>
      <c r="BA134" s="42">
        <f>(AZ134-AY134)*1.5%</f>
        <v>68.374112999999966</v>
      </c>
      <c r="BB134" s="42">
        <f>AW134*30*0.7915%</f>
        <v>93.09523429299999</v>
      </c>
      <c r="BC134" s="42">
        <f>AX134+BA134+BB134</f>
        <v>651.31414729299991</v>
      </c>
      <c r="BD134" s="42">
        <f>+BC134-U134</f>
        <v>0</v>
      </c>
    </row>
    <row r="135" spans="1:56" s="9" customFormat="1" ht="21" customHeight="1" x14ac:dyDescent="0.25">
      <c r="A135" s="45">
        <v>107</v>
      </c>
      <c r="B135" s="35">
        <v>1946</v>
      </c>
      <c r="C135" s="60" t="s">
        <v>210</v>
      </c>
      <c r="D135" s="59">
        <v>40995</v>
      </c>
      <c r="E135" s="48">
        <v>3</v>
      </c>
      <c r="F135" s="48">
        <v>8</v>
      </c>
      <c r="G135" s="37" t="s">
        <v>47</v>
      </c>
      <c r="H135" s="49" t="s">
        <v>208</v>
      </c>
      <c r="I135" s="50" t="s">
        <v>206</v>
      </c>
      <c r="J135" s="50" t="s">
        <v>63</v>
      </c>
      <c r="K135" s="37">
        <v>2</v>
      </c>
      <c r="L135" s="52">
        <v>9869</v>
      </c>
      <c r="M135" s="52"/>
      <c r="N135" s="40">
        <f>SUM(L135+M135)</f>
        <v>9869</v>
      </c>
      <c r="O135" s="51">
        <v>160.08000000000001</v>
      </c>
      <c r="P135" s="51">
        <f>+L135/30*20*0.25</f>
        <v>1644.8333333333333</v>
      </c>
      <c r="Q135" s="53">
        <f>+N135/30*50</f>
        <v>16448.333333333332</v>
      </c>
      <c r="R135" s="40">
        <f>L135/2</f>
        <v>4934.5</v>
      </c>
      <c r="S135" s="40">
        <f>L135*17.5%</f>
        <v>1727.0749999999998</v>
      </c>
      <c r="T135" s="40">
        <f>L135*0.03</f>
        <v>296.07</v>
      </c>
      <c r="U135" s="54">
        <f>+BC135</f>
        <v>651.31414729299991</v>
      </c>
      <c r="V135" s="40">
        <f>L135*2%</f>
        <v>197.38</v>
      </c>
      <c r="W135" s="63">
        <v>788</v>
      </c>
      <c r="X135" s="56">
        <v>468</v>
      </c>
      <c r="Y135" s="57"/>
      <c r="Z135" s="40"/>
      <c r="AA135" s="40"/>
      <c r="AB135" s="40"/>
      <c r="AC135" s="40"/>
      <c r="AD135" s="40"/>
      <c r="AE135" s="40"/>
      <c r="AF135" s="40"/>
      <c r="AG135" s="58"/>
      <c r="AH135" s="40"/>
      <c r="AI135" s="40"/>
      <c r="AJ135" s="40">
        <f>L135/30*5+S135/30*5+T135/30*5+U135/30*5+V135/30*5</f>
        <v>2123.4731912154998</v>
      </c>
      <c r="AK135" s="40">
        <f>N135+O135+S135+T135+U135+V135+W135+X135+AD135+AC135</f>
        <v>14156.919147292998</v>
      </c>
      <c r="AL135" s="40">
        <f>(AK135*12)+P135+Q135+R135+AJ135+Y135+AG135</f>
        <v>195034.16962539818</v>
      </c>
      <c r="AN135" s="43">
        <f>L135/30*5</f>
        <v>1644.8333333333333</v>
      </c>
      <c r="AO135" s="43">
        <f>L135/30*5*0.175</f>
        <v>287.8458333333333</v>
      </c>
      <c r="AP135" s="43">
        <f>L135/30*5*0.03</f>
        <v>49.344999999999999</v>
      </c>
      <c r="AQ135" s="43">
        <f>U135/30*5</f>
        <v>108.55235788216666</v>
      </c>
      <c r="AR135" s="43">
        <f>L135/30*5*0.02</f>
        <v>32.896666666666668</v>
      </c>
      <c r="AS135" s="44">
        <f>+AN135+AO135+AP135+AQ135+AR135-AJ135</f>
        <v>0</v>
      </c>
      <c r="AT135" s="42"/>
      <c r="AU135" s="42"/>
      <c r="AV135" s="42">
        <f>L135/30</f>
        <v>328.96666666666664</v>
      </c>
      <c r="AW135" s="42">
        <f>AV135*1.1918</f>
        <v>392.06247333333329</v>
      </c>
      <c r="AX135" s="42">
        <f>80.04*30*20.4%</f>
        <v>489.84480000000002</v>
      </c>
      <c r="AY135" s="42">
        <f>80.04*3*30</f>
        <v>7203.6</v>
      </c>
      <c r="AZ135" s="42">
        <f>AW135*30</f>
        <v>11761.874199999998</v>
      </c>
      <c r="BA135" s="42">
        <f>(AZ135-AY135)*1.5%</f>
        <v>68.374112999999966</v>
      </c>
      <c r="BB135" s="42">
        <f>AW135*30*0.7915%</f>
        <v>93.09523429299999</v>
      </c>
      <c r="BC135" s="42">
        <f>AX135+BA135+BB135</f>
        <v>651.31414729299991</v>
      </c>
      <c r="BD135" s="42">
        <f>+BC135-U135</f>
        <v>0</v>
      </c>
    </row>
    <row r="136" spans="1:56" s="9" customFormat="1" ht="21" customHeight="1" x14ac:dyDescent="0.25">
      <c r="A136" s="45">
        <v>108</v>
      </c>
      <c r="B136" s="35">
        <v>2086</v>
      </c>
      <c r="C136" s="46" t="s">
        <v>211</v>
      </c>
      <c r="D136" s="59">
        <v>42380</v>
      </c>
      <c r="E136" s="48">
        <v>3</v>
      </c>
      <c r="F136" s="48">
        <v>8</v>
      </c>
      <c r="G136" s="37" t="s">
        <v>47</v>
      </c>
      <c r="H136" s="49" t="s">
        <v>208</v>
      </c>
      <c r="I136" s="50" t="s">
        <v>206</v>
      </c>
      <c r="J136" s="50" t="s">
        <v>63</v>
      </c>
      <c r="K136" s="37">
        <v>2</v>
      </c>
      <c r="L136" s="51">
        <v>9869</v>
      </c>
      <c r="M136" s="52"/>
      <c r="N136" s="40">
        <f>SUM(L136+M136)</f>
        <v>9869</v>
      </c>
      <c r="O136" s="51"/>
      <c r="P136" s="51">
        <f>+L136/30*20*0.25</f>
        <v>1644.8333333333333</v>
      </c>
      <c r="Q136" s="53">
        <f>+N136/30*50</f>
        <v>16448.333333333332</v>
      </c>
      <c r="R136" s="40">
        <f>L136/2</f>
        <v>4934.5</v>
      </c>
      <c r="S136" s="40">
        <f>L136*17.5%</f>
        <v>1727.0749999999998</v>
      </c>
      <c r="T136" s="40">
        <f>L136*0.03</f>
        <v>296.07</v>
      </c>
      <c r="U136" s="54">
        <f>+BC136</f>
        <v>651.31414729299991</v>
      </c>
      <c r="V136" s="40">
        <f>L136*2%</f>
        <v>197.38</v>
      </c>
      <c r="W136" s="63">
        <v>788</v>
      </c>
      <c r="X136" s="56">
        <v>468</v>
      </c>
      <c r="Y136" s="57"/>
      <c r="Z136" s="40"/>
      <c r="AA136" s="40"/>
      <c r="AB136" s="40"/>
      <c r="AC136" s="40"/>
      <c r="AD136" s="40"/>
      <c r="AE136" s="40"/>
      <c r="AF136" s="40"/>
      <c r="AG136" s="58"/>
      <c r="AH136" s="58"/>
      <c r="AI136" s="58"/>
      <c r="AJ136" s="40">
        <f>L136/30*5+S136/30*5+T136/30*5+U136/30*5+V136/30*5</f>
        <v>2123.4731912154998</v>
      </c>
      <c r="AK136" s="40">
        <f>N136+O136+S136+T136+U136+V136+W136+X136+AD136+AC136</f>
        <v>13996.839147293</v>
      </c>
      <c r="AL136" s="40">
        <f>(AK136*12)+P136+Q136+R136+AJ136+Y136+AG136</f>
        <v>193113.20962539819</v>
      </c>
      <c r="AN136" s="43">
        <f>L136/30*5</f>
        <v>1644.8333333333333</v>
      </c>
      <c r="AO136" s="43">
        <f>L136/30*5*0.175</f>
        <v>287.8458333333333</v>
      </c>
      <c r="AP136" s="43">
        <f>L136/30*5*0.03</f>
        <v>49.344999999999999</v>
      </c>
      <c r="AQ136" s="43">
        <f>U136/30*5</f>
        <v>108.55235788216666</v>
      </c>
      <c r="AR136" s="43">
        <f>L136/30*5*0.02</f>
        <v>32.896666666666668</v>
      </c>
      <c r="AS136" s="44">
        <f>+AN136+AO136+AP136+AQ136+AR136-AJ136</f>
        <v>0</v>
      </c>
      <c r="AT136" s="42"/>
      <c r="AU136" s="42"/>
      <c r="AV136" s="42">
        <f>L136/30</f>
        <v>328.96666666666664</v>
      </c>
      <c r="AW136" s="42">
        <f>AV136*1.1918</f>
        <v>392.06247333333329</v>
      </c>
      <c r="AX136" s="42">
        <f>80.04*30*20.4%</f>
        <v>489.84480000000002</v>
      </c>
      <c r="AY136" s="42">
        <f>80.04*3*30</f>
        <v>7203.6</v>
      </c>
      <c r="AZ136" s="42">
        <f>AW136*30</f>
        <v>11761.874199999998</v>
      </c>
      <c r="BA136" s="42">
        <f>(AZ136-AY136)*1.5%</f>
        <v>68.374112999999966</v>
      </c>
      <c r="BB136" s="42">
        <f>AW136*30*0.7915%</f>
        <v>93.09523429299999</v>
      </c>
      <c r="BC136" s="42">
        <f>AX136+BA136+BB136</f>
        <v>651.31414729299991</v>
      </c>
      <c r="BD136" s="42">
        <f>+BC136-U136</f>
        <v>0</v>
      </c>
    </row>
    <row r="137" spans="1:56" s="9" customFormat="1" ht="21" customHeight="1" x14ac:dyDescent="0.25">
      <c r="A137" s="45">
        <v>109</v>
      </c>
      <c r="B137" s="35">
        <v>2097</v>
      </c>
      <c r="C137" s="46" t="s">
        <v>212</v>
      </c>
      <c r="D137" s="59">
        <v>42478</v>
      </c>
      <c r="E137" s="48">
        <v>3</v>
      </c>
      <c r="F137" s="48">
        <v>8</v>
      </c>
      <c r="G137" s="37" t="s">
        <v>47</v>
      </c>
      <c r="H137" s="49" t="s">
        <v>208</v>
      </c>
      <c r="I137" s="50" t="s">
        <v>206</v>
      </c>
      <c r="J137" s="50" t="s">
        <v>63</v>
      </c>
      <c r="K137" s="37">
        <v>2</v>
      </c>
      <c r="L137" s="52">
        <v>9869</v>
      </c>
      <c r="M137" s="52"/>
      <c r="N137" s="40">
        <f>SUM(L137+M137)</f>
        <v>9869</v>
      </c>
      <c r="O137" s="51"/>
      <c r="P137" s="51">
        <f>+L137/30*20*0.25</f>
        <v>1644.8333333333333</v>
      </c>
      <c r="Q137" s="53">
        <f>+N137/30*50</f>
        <v>16448.333333333332</v>
      </c>
      <c r="R137" s="40">
        <f>L137/2</f>
        <v>4934.5</v>
      </c>
      <c r="S137" s="40">
        <f>L137*17.5%</f>
        <v>1727.0749999999998</v>
      </c>
      <c r="T137" s="40">
        <f>L137*0.03</f>
        <v>296.07</v>
      </c>
      <c r="U137" s="54">
        <f>+BC137</f>
        <v>651.31414729299991</v>
      </c>
      <c r="V137" s="40">
        <f>L137*2%</f>
        <v>197.38</v>
      </c>
      <c r="W137" s="63">
        <v>788</v>
      </c>
      <c r="X137" s="56">
        <v>468</v>
      </c>
      <c r="Y137" s="57"/>
      <c r="Z137" s="40"/>
      <c r="AA137" s="40"/>
      <c r="AB137" s="40"/>
      <c r="AC137" s="40"/>
      <c r="AD137" s="40"/>
      <c r="AE137" s="40"/>
      <c r="AF137" s="40"/>
      <c r="AG137" s="58"/>
      <c r="AH137" s="58"/>
      <c r="AI137" s="58"/>
      <c r="AJ137" s="40">
        <f>L137/30*5+S137/30*5+T137/30*5+U137/30*5+V137/30*5</f>
        <v>2123.4731912154998</v>
      </c>
      <c r="AK137" s="40">
        <f>N137+O137+S137+T137+U137+V137+W137+X137+AD137+AC137</f>
        <v>13996.839147293</v>
      </c>
      <c r="AL137" s="40">
        <f>(AK137*12)+P137+Q137+R137+AJ137+Y137+AG137</f>
        <v>193113.20962539819</v>
      </c>
      <c r="AN137" s="43">
        <f>L137/30*5</f>
        <v>1644.8333333333333</v>
      </c>
      <c r="AO137" s="43">
        <f>L137/30*5*0.175</f>
        <v>287.8458333333333</v>
      </c>
      <c r="AP137" s="43">
        <f>L137/30*5*0.03</f>
        <v>49.344999999999999</v>
      </c>
      <c r="AQ137" s="43">
        <f>U137/30*5</f>
        <v>108.55235788216666</v>
      </c>
      <c r="AR137" s="43">
        <f>L137/30*5*0.02</f>
        <v>32.896666666666668</v>
      </c>
      <c r="AS137" s="44">
        <f>+AN137+AO137+AP137+AQ137+AR137-AJ137</f>
        <v>0</v>
      </c>
      <c r="AT137" s="42"/>
      <c r="AU137" s="42"/>
      <c r="AV137" s="42">
        <f>L137/30</f>
        <v>328.96666666666664</v>
      </c>
      <c r="AW137" s="42">
        <f>AV137*1.1918</f>
        <v>392.06247333333329</v>
      </c>
      <c r="AX137" s="42">
        <f>80.04*30*20.4%</f>
        <v>489.84480000000002</v>
      </c>
      <c r="AY137" s="42">
        <f>80.04*3*30</f>
        <v>7203.6</v>
      </c>
      <c r="AZ137" s="42">
        <f>AW137*30</f>
        <v>11761.874199999998</v>
      </c>
      <c r="BA137" s="42">
        <f>(AZ137-AY137)*1.5%</f>
        <v>68.374112999999966</v>
      </c>
      <c r="BB137" s="42">
        <f>AW137*30*0.7915%</f>
        <v>93.09523429299999</v>
      </c>
      <c r="BC137" s="42">
        <f>AX137+BA137+BB137</f>
        <v>651.31414729299991</v>
      </c>
      <c r="BD137" s="42">
        <f>+BC137-U137</f>
        <v>0</v>
      </c>
    </row>
    <row r="138" spans="1:56" s="9" customFormat="1" ht="21" customHeight="1" x14ac:dyDescent="0.25">
      <c r="A138" s="45"/>
      <c r="B138" s="35"/>
      <c r="C138" s="46"/>
      <c r="D138" s="59"/>
      <c r="E138" s="48"/>
      <c r="F138" s="48"/>
      <c r="G138" s="37"/>
      <c r="H138" s="62"/>
      <c r="I138" s="50"/>
      <c r="J138" s="50"/>
      <c r="K138" s="37"/>
      <c r="L138" s="52"/>
      <c r="M138" s="52"/>
      <c r="N138" s="40"/>
      <c r="O138" s="51"/>
      <c r="P138" s="51"/>
      <c r="Q138" s="53"/>
      <c r="R138" s="40"/>
      <c r="S138" s="40"/>
      <c r="T138" s="40"/>
      <c r="U138" s="54"/>
      <c r="V138" s="40"/>
      <c r="W138" s="63"/>
      <c r="X138" s="56"/>
      <c r="Y138" s="57"/>
      <c r="Z138" s="40"/>
      <c r="AA138" s="40"/>
      <c r="AB138" s="40"/>
      <c r="AC138" s="40"/>
      <c r="AD138" s="40"/>
      <c r="AE138" s="40"/>
      <c r="AF138" s="40"/>
      <c r="AG138" s="58"/>
      <c r="AH138" s="58"/>
      <c r="AI138" s="58"/>
      <c r="AJ138" s="40"/>
      <c r="AK138" s="40"/>
      <c r="AL138" s="40"/>
      <c r="AN138" s="43"/>
      <c r="AO138" s="43"/>
      <c r="AP138" s="43"/>
      <c r="AQ138" s="43"/>
      <c r="AR138" s="43"/>
      <c r="AS138" s="44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</row>
    <row r="139" spans="1:56" s="9" customFormat="1" ht="21" customHeight="1" x14ac:dyDescent="0.25">
      <c r="A139" s="45"/>
      <c r="B139" s="35"/>
      <c r="C139" s="46" t="s">
        <v>213</v>
      </c>
      <c r="D139" s="37"/>
      <c r="E139" s="48"/>
      <c r="F139" s="48"/>
      <c r="G139" s="37"/>
      <c r="H139" s="49"/>
      <c r="I139" s="37"/>
      <c r="J139" s="37"/>
      <c r="K139" s="37"/>
      <c r="L139" s="52"/>
      <c r="M139" s="52"/>
      <c r="N139" s="40"/>
      <c r="O139" s="51"/>
      <c r="P139" s="51"/>
      <c r="Q139" s="53"/>
      <c r="R139" s="40"/>
      <c r="S139" s="40"/>
      <c r="T139" s="40"/>
      <c r="U139" s="54"/>
      <c r="V139" s="40"/>
      <c r="W139" s="63"/>
      <c r="X139" s="56"/>
      <c r="Y139" s="57"/>
      <c r="Z139" s="40"/>
      <c r="AA139" s="40"/>
      <c r="AB139" s="40"/>
      <c r="AC139" s="40"/>
      <c r="AD139" s="40"/>
      <c r="AE139" s="40"/>
      <c r="AF139" s="40"/>
      <c r="AG139" s="58"/>
      <c r="AH139" s="58"/>
      <c r="AI139" s="58"/>
      <c r="AJ139" s="40"/>
      <c r="AK139" s="40"/>
      <c r="AL139" s="40"/>
      <c r="AN139" s="43"/>
      <c r="AO139" s="43"/>
      <c r="AP139" s="43"/>
      <c r="AQ139" s="43"/>
      <c r="AR139" s="43"/>
      <c r="AS139" s="44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</row>
    <row r="140" spans="1:56" s="9" customFormat="1" ht="21" customHeight="1" x14ac:dyDescent="0.25">
      <c r="A140" s="45">
        <v>110</v>
      </c>
      <c r="B140" s="35">
        <v>570</v>
      </c>
      <c r="C140" s="46" t="s">
        <v>214</v>
      </c>
      <c r="D140" s="59">
        <v>32295</v>
      </c>
      <c r="E140" s="48">
        <v>3</v>
      </c>
      <c r="F140" s="48">
        <v>8</v>
      </c>
      <c r="G140" s="37" t="s">
        <v>67</v>
      </c>
      <c r="H140" s="49" t="s">
        <v>215</v>
      </c>
      <c r="I140" s="50" t="s">
        <v>216</v>
      </c>
      <c r="J140" s="50" t="s">
        <v>63</v>
      </c>
      <c r="K140" s="37">
        <v>2</v>
      </c>
      <c r="L140" s="52">
        <v>9869</v>
      </c>
      <c r="M140" s="52"/>
      <c r="N140" s="40">
        <f>SUM(L140+M140)</f>
        <v>9869</v>
      </c>
      <c r="O140" s="51">
        <v>480.24</v>
      </c>
      <c r="P140" s="51">
        <f>+L140/30*20*0.25</f>
        <v>1644.8333333333333</v>
      </c>
      <c r="Q140" s="53">
        <f>+N140/30*50</f>
        <v>16448.333333333332</v>
      </c>
      <c r="R140" s="40">
        <f>L140/2</f>
        <v>4934.5</v>
      </c>
      <c r="S140" s="40">
        <f>L140*17.5%</f>
        <v>1727.0749999999998</v>
      </c>
      <c r="T140" s="40">
        <f>L140*0.03</f>
        <v>296.07</v>
      </c>
      <c r="U140" s="54">
        <f>+BC140</f>
        <v>651.31414729299991</v>
      </c>
      <c r="V140" s="40">
        <f>L140*2%</f>
        <v>197.38</v>
      </c>
      <c r="W140" s="63">
        <v>788</v>
      </c>
      <c r="X140" s="56">
        <v>468</v>
      </c>
      <c r="Y140" s="57"/>
      <c r="Z140" s="40"/>
      <c r="AA140" s="40"/>
      <c r="AB140" s="40"/>
      <c r="AC140" s="40"/>
      <c r="AD140" s="40"/>
      <c r="AE140" s="40"/>
      <c r="AF140" s="40"/>
      <c r="AG140" s="58"/>
      <c r="AH140" s="58"/>
      <c r="AI140" s="58"/>
      <c r="AJ140" s="40">
        <f>L140/30*5+S140/30*5+T140/30*5+U140/30*5+V140/30*5</f>
        <v>2123.4731912154998</v>
      </c>
      <c r="AK140" s="40">
        <f>N140+O140+S140+T140+U140+V140+W140+X140+AD140+AC140</f>
        <v>14477.079147292998</v>
      </c>
      <c r="AL140" s="40">
        <f>(AK140*12)+P140+Q140+R140+AJ140+Y140+AG140</f>
        <v>198876.08962539816</v>
      </c>
      <c r="AN140" s="43">
        <f>L140/30*5</f>
        <v>1644.8333333333333</v>
      </c>
      <c r="AO140" s="43">
        <f>L140/30*5*0.175</f>
        <v>287.8458333333333</v>
      </c>
      <c r="AP140" s="43">
        <f>L140/30*5*0.03</f>
        <v>49.344999999999999</v>
      </c>
      <c r="AQ140" s="43">
        <f>U140/30*5</f>
        <v>108.55235788216666</v>
      </c>
      <c r="AR140" s="43">
        <f>L140/30*5*0.02</f>
        <v>32.896666666666668</v>
      </c>
      <c r="AS140" s="44">
        <f>+AN140+AO140+AP140+AQ140+AR140-AJ140</f>
        <v>0</v>
      </c>
      <c r="AT140" s="42"/>
      <c r="AU140" s="42"/>
      <c r="AV140" s="42">
        <f>L140/30</f>
        <v>328.96666666666664</v>
      </c>
      <c r="AW140" s="42">
        <f>AV140*1.1918</f>
        <v>392.06247333333329</v>
      </c>
      <c r="AX140" s="42">
        <f>80.04*30*20.4%</f>
        <v>489.84480000000002</v>
      </c>
      <c r="AY140" s="42">
        <f>80.04*3*30</f>
        <v>7203.6</v>
      </c>
      <c r="AZ140" s="42">
        <f>AW140*30</f>
        <v>11761.874199999998</v>
      </c>
      <c r="BA140" s="42">
        <f>(AZ140-AY140)*1.5%</f>
        <v>68.374112999999966</v>
      </c>
      <c r="BB140" s="42">
        <f>AW140*30*0.7915%</f>
        <v>93.09523429299999</v>
      </c>
      <c r="BC140" s="42">
        <f>AX140+BA140+BB140</f>
        <v>651.31414729299991</v>
      </c>
      <c r="BD140" s="42">
        <f>+BC140-U140</f>
        <v>0</v>
      </c>
    </row>
    <row r="141" spans="1:56" s="9" customFormat="1" ht="21" customHeight="1" x14ac:dyDescent="0.25">
      <c r="A141" s="45">
        <v>111</v>
      </c>
      <c r="B141" s="35">
        <v>1587</v>
      </c>
      <c r="C141" s="46" t="s">
        <v>153</v>
      </c>
      <c r="D141" s="59">
        <v>37557</v>
      </c>
      <c r="E141" s="48">
        <v>8</v>
      </c>
      <c r="F141" s="48">
        <v>8</v>
      </c>
      <c r="G141" s="37" t="s">
        <v>47</v>
      </c>
      <c r="H141" s="49" t="s">
        <v>217</v>
      </c>
      <c r="I141" s="50" t="s">
        <v>216</v>
      </c>
      <c r="J141" s="50" t="s">
        <v>63</v>
      </c>
      <c r="K141" s="37">
        <v>2</v>
      </c>
      <c r="L141" s="52">
        <v>11856</v>
      </c>
      <c r="M141" s="52"/>
      <c r="N141" s="40">
        <f>SUM(L141+M141)</f>
        <v>11856</v>
      </c>
      <c r="O141" s="51">
        <v>320.16000000000003</v>
      </c>
      <c r="P141" s="51">
        <f>+L141/30*20*0.25</f>
        <v>1976</v>
      </c>
      <c r="Q141" s="53">
        <f>+N141/30*50</f>
        <v>19760</v>
      </c>
      <c r="R141" s="40">
        <f>L141/2</f>
        <v>5928</v>
      </c>
      <c r="S141" s="40">
        <f>L141*17.5%</f>
        <v>2074.7999999999997</v>
      </c>
      <c r="T141" s="40">
        <f>L141*0.03</f>
        <v>355.68</v>
      </c>
      <c r="U141" s="54">
        <f>+BC141</f>
        <v>705.57931003199997</v>
      </c>
      <c r="V141" s="40">
        <f>L141*2%</f>
        <v>237.12</v>
      </c>
      <c r="W141" s="63">
        <v>941</v>
      </c>
      <c r="X141" s="56">
        <v>645</v>
      </c>
      <c r="Y141" s="57"/>
      <c r="Z141" s="40"/>
      <c r="AA141" s="40"/>
      <c r="AB141" s="40"/>
      <c r="AC141" s="40"/>
      <c r="AD141" s="40"/>
      <c r="AE141" s="40"/>
      <c r="AF141" s="40"/>
      <c r="AG141" s="58"/>
      <c r="AH141" s="58"/>
      <c r="AI141" s="58"/>
      <c r="AJ141" s="40">
        <f>L141/30*5+S141/30*5+T141/30*5+U141/30*5+V141/30*5</f>
        <v>2538.1965516720002</v>
      </c>
      <c r="AK141" s="40">
        <f>N141+O141+S141+T141+U141+V141+W141+X141+AD141+AC141</f>
        <v>17135.339310032003</v>
      </c>
      <c r="AL141" s="40">
        <f>(AK141*12)+P141+Q141+R141+AJ141+Y141+AG141</f>
        <v>235826.26827205604</v>
      </c>
      <c r="AN141" s="43">
        <f>L141/30*5</f>
        <v>1976</v>
      </c>
      <c r="AO141" s="43">
        <f>L141/30*5*0.175</f>
        <v>345.79999999999995</v>
      </c>
      <c r="AP141" s="43">
        <f>L141/30*5*0.03</f>
        <v>59.28</v>
      </c>
      <c r="AQ141" s="43">
        <f>U141/30*5</f>
        <v>117.596551672</v>
      </c>
      <c r="AR141" s="43">
        <f>L141/30*5*0.02</f>
        <v>39.520000000000003</v>
      </c>
      <c r="AS141" s="44">
        <f>+AN141+AO141+AP141+AQ141+AR141-AJ141</f>
        <v>0</v>
      </c>
      <c r="AT141" s="42"/>
      <c r="AU141" s="42"/>
      <c r="AV141" s="42">
        <f>L141/30</f>
        <v>395.2</v>
      </c>
      <c r="AW141" s="42">
        <f>AV141*1.1918</f>
        <v>470.99935999999997</v>
      </c>
      <c r="AX141" s="42">
        <f>80.04*30*20.4%</f>
        <v>489.84480000000002</v>
      </c>
      <c r="AY141" s="42">
        <f>80.04*3*30</f>
        <v>7203.6</v>
      </c>
      <c r="AZ141" s="42">
        <f>AW141*30</f>
        <v>14129.980799999999</v>
      </c>
      <c r="BA141" s="42">
        <f>(AZ141-AY141)*1.5%</f>
        <v>103.89571199999997</v>
      </c>
      <c r="BB141" s="42">
        <f>AW141*30*0.7915%</f>
        <v>111.838798032</v>
      </c>
      <c r="BC141" s="42">
        <f>AX141+BA141+BB141</f>
        <v>705.57931003199997</v>
      </c>
      <c r="BD141" s="42">
        <f>+BC141-U141</f>
        <v>0</v>
      </c>
    </row>
    <row r="142" spans="1:56" s="9" customFormat="1" ht="21" customHeight="1" x14ac:dyDescent="0.25">
      <c r="A142" s="45">
        <v>112</v>
      </c>
      <c r="B142" s="35">
        <v>1835</v>
      </c>
      <c r="C142" s="46" t="s">
        <v>218</v>
      </c>
      <c r="D142" s="59">
        <v>39673</v>
      </c>
      <c r="E142" s="48">
        <v>3</v>
      </c>
      <c r="F142" s="48">
        <v>8</v>
      </c>
      <c r="G142" s="37" t="s">
        <v>67</v>
      </c>
      <c r="H142" s="49" t="s">
        <v>215</v>
      </c>
      <c r="I142" s="50" t="s">
        <v>216</v>
      </c>
      <c r="J142" s="50" t="s">
        <v>63</v>
      </c>
      <c r="K142" s="37">
        <v>2</v>
      </c>
      <c r="L142" s="52">
        <v>9869</v>
      </c>
      <c r="M142" s="52"/>
      <c r="N142" s="40">
        <f>SUM(L142+M142)</f>
        <v>9869</v>
      </c>
      <c r="O142" s="51">
        <v>160.08000000000001</v>
      </c>
      <c r="P142" s="51">
        <f>+L142/30*20*0.25</f>
        <v>1644.8333333333333</v>
      </c>
      <c r="Q142" s="53">
        <f>+N142/30*50</f>
        <v>16448.333333333332</v>
      </c>
      <c r="R142" s="40">
        <f>L142/2</f>
        <v>4934.5</v>
      </c>
      <c r="S142" s="40">
        <f>L142*17.5%</f>
        <v>1727.0749999999998</v>
      </c>
      <c r="T142" s="40">
        <f>L142*0.03</f>
        <v>296.07</v>
      </c>
      <c r="U142" s="54">
        <f>+BC142</f>
        <v>651.31414729299991</v>
      </c>
      <c r="V142" s="40">
        <f>L142*2%</f>
        <v>197.38</v>
      </c>
      <c r="W142" s="63">
        <v>788</v>
      </c>
      <c r="X142" s="56">
        <v>468</v>
      </c>
      <c r="Y142" s="57"/>
      <c r="Z142" s="40"/>
      <c r="AA142" s="40"/>
      <c r="AB142" s="40"/>
      <c r="AC142" s="40"/>
      <c r="AD142" s="40"/>
      <c r="AE142" s="40"/>
      <c r="AF142" s="40"/>
      <c r="AG142" s="58"/>
      <c r="AH142" s="58"/>
      <c r="AI142" s="58"/>
      <c r="AJ142" s="40">
        <f>L142/30*5+S142/30*5+T142/30*5+U142/30*5+V142/30*5</f>
        <v>2123.4731912154998</v>
      </c>
      <c r="AK142" s="40">
        <f>N142+O142+S142+T142+U142+V142+W142+X142+AD142+AC142</f>
        <v>14156.919147292998</v>
      </c>
      <c r="AL142" s="40">
        <f>(AK142*12)+P142+Q142+R142+AJ142+Y142+AG142</f>
        <v>195034.16962539818</v>
      </c>
      <c r="AN142" s="43">
        <f>L142/30*5</f>
        <v>1644.8333333333333</v>
      </c>
      <c r="AO142" s="43">
        <f>L142/30*5*0.175</f>
        <v>287.8458333333333</v>
      </c>
      <c r="AP142" s="43">
        <f>L142/30*5*0.03</f>
        <v>49.344999999999999</v>
      </c>
      <c r="AQ142" s="43">
        <f>U142/30*5</f>
        <v>108.55235788216666</v>
      </c>
      <c r="AR142" s="43">
        <f>L142/30*5*0.02</f>
        <v>32.896666666666668</v>
      </c>
      <c r="AS142" s="44">
        <f>+AN142+AO142+AP142+AQ142+AR142-AJ142</f>
        <v>0</v>
      </c>
      <c r="AT142" s="42"/>
      <c r="AU142" s="42"/>
      <c r="AV142" s="42">
        <f>L142/30</f>
        <v>328.96666666666664</v>
      </c>
      <c r="AW142" s="42">
        <f>AV142*1.1918</f>
        <v>392.06247333333329</v>
      </c>
      <c r="AX142" s="42">
        <f>80.04*30*20.4%</f>
        <v>489.84480000000002</v>
      </c>
      <c r="AY142" s="42">
        <f>80.04*3*30</f>
        <v>7203.6</v>
      </c>
      <c r="AZ142" s="42">
        <f>AW142*30</f>
        <v>11761.874199999998</v>
      </c>
      <c r="BA142" s="42">
        <f>(AZ142-AY142)*1.5%</f>
        <v>68.374112999999966</v>
      </c>
      <c r="BB142" s="42">
        <f>AW142*30*0.7915%</f>
        <v>93.09523429299999</v>
      </c>
      <c r="BC142" s="42">
        <f>AX142+BA142+BB142</f>
        <v>651.31414729299991</v>
      </c>
      <c r="BD142" s="42">
        <f>+BC142-U142</f>
        <v>0</v>
      </c>
    </row>
    <row r="143" spans="1:56" s="9" customFormat="1" ht="21" customHeight="1" x14ac:dyDescent="0.25">
      <c r="A143" s="45">
        <v>113</v>
      </c>
      <c r="B143" s="35">
        <v>1955</v>
      </c>
      <c r="C143" s="46" t="s">
        <v>219</v>
      </c>
      <c r="D143" s="59">
        <v>41093</v>
      </c>
      <c r="E143" s="48">
        <v>3</v>
      </c>
      <c r="F143" s="48">
        <v>8</v>
      </c>
      <c r="G143" s="37" t="s">
        <v>67</v>
      </c>
      <c r="H143" s="49" t="s">
        <v>215</v>
      </c>
      <c r="I143" s="50" t="s">
        <v>216</v>
      </c>
      <c r="J143" s="50" t="s">
        <v>63</v>
      </c>
      <c r="K143" s="37">
        <v>2</v>
      </c>
      <c r="L143" s="52">
        <v>9869</v>
      </c>
      <c r="M143" s="52"/>
      <c r="N143" s="40">
        <f>SUM(L143+M143)</f>
        <v>9869</v>
      </c>
      <c r="O143" s="51">
        <v>160.08000000000001</v>
      </c>
      <c r="P143" s="51">
        <f>+L143/30*20*0.25</f>
        <v>1644.8333333333333</v>
      </c>
      <c r="Q143" s="53">
        <f>+N143/30*50</f>
        <v>16448.333333333332</v>
      </c>
      <c r="R143" s="40">
        <f>L143/2</f>
        <v>4934.5</v>
      </c>
      <c r="S143" s="40">
        <f>L143*17.5%</f>
        <v>1727.0749999999998</v>
      </c>
      <c r="T143" s="40">
        <f>L143*0.03</f>
        <v>296.07</v>
      </c>
      <c r="U143" s="54">
        <f>+BC143</f>
        <v>651.31414729299991</v>
      </c>
      <c r="V143" s="40">
        <f>L143*2%</f>
        <v>197.38</v>
      </c>
      <c r="W143" s="63">
        <v>788</v>
      </c>
      <c r="X143" s="56">
        <v>468</v>
      </c>
      <c r="Y143" s="57"/>
      <c r="Z143" s="40"/>
      <c r="AA143" s="40"/>
      <c r="AB143" s="40"/>
      <c r="AC143" s="40"/>
      <c r="AD143" s="40"/>
      <c r="AE143" s="40"/>
      <c r="AF143" s="40"/>
      <c r="AG143" s="58"/>
      <c r="AH143" s="58"/>
      <c r="AI143" s="58"/>
      <c r="AJ143" s="40">
        <f>L143/30*5+S143/30*5+T143/30*5+U143/30*5+V143/30*5</f>
        <v>2123.4731912154998</v>
      </c>
      <c r="AK143" s="40">
        <f>N143+O143+S143+T143+U143+V143+W143+X143+AD143+AC143</f>
        <v>14156.919147292998</v>
      </c>
      <c r="AL143" s="40">
        <f>(AK143*12)+P143+Q143+R143+AJ143+Y143+AG143</f>
        <v>195034.16962539818</v>
      </c>
      <c r="AN143" s="43">
        <f>L143/30*5</f>
        <v>1644.8333333333333</v>
      </c>
      <c r="AO143" s="43">
        <f>L143/30*5*0.175</f>
        <v>287.8458333333333</v>
      </c>
      <c r="AP143" s="43">
        <f>L143/30*5*0.03</f>
        <v>49.344999999999999</v>
      </c>
      <c r="AQ143" s="43">
        <f>U143/30*5</f>
        <v>108.55235788216666</v>
      </c>
      <c r="AR143" s="43">
        <f>L143/30*5*0.02</f>
        <v>32.896666666666668</v>
      </c>
      <c r="AS143" s="44">
        <f>+AN143+AO143+AP143+AQ143+AR143-AJ143</f>
        <v>0</v>
      </c>
      <c r="AT143" s="42"/>
      <c r="AU143" s="42"/>
      <c r="AV143" s="42">
        <f>L143/30</f>
        <v>328.96666666666664</v>
      </c>
      <c r="AW143" s="42">
        <f>AV143*1.1918</f>
        <v>392.06247333333329</v>
      </c>
      <c r="AX143" s="42">
        <f>80.04*30*20.4%</f>
        <v>489.84480000000002</v>
      </c>
      <c r="AY143" s="42">
        <f>80.04*3*30</f>
        <v>7203.6</v>
      </c>
      <c r="AZ143" s="42">
        <f>AW143*30</f>
        <v>11761.874199999998</v>
      </c>
      <c r="BA143" s="42">
        <f>(AZ143-AY143)*1.5%</f>
        <v>68.374112999999966</v>
      </c>
      <c r="BB143" s="42">
        <f>AW143*30*0.7915%</f>
        <v>93.09523429299999</v>
      </c>
      <c r="BC143" s="42">
        <f>AX143+BA143+BB143</f>
        <v>651.31414729299991</v>
      </c>
      <c r="BD143" s="42">
        <f>+BC143-U143</f>
        <v>0</v>
      </c>
    </row>
    <row r="144" spans="1:56" s="96" customFormat="1" ht="21" customHeight="1" x14ac:dyDescent="0.25">
      <c r="A144" s="81"/>
      <c r="B144" s="83"/>
      <c r="C144" s="189" t="s">
        <v>0</v>
      </c>
      <c r="D144" s="165"/>
      <c r="E144" s="84">
        <v>3</v>
      </c>
      <c r="F144" s="84">
        <v>8</v>
      </c>
      <c r="G144" s="85" t="s">
        <v>67</v>
      </c>
      <c r="H144" s="86" t="s">
        <v>220</v>
      </c>
      <c r="I144" s="166" t="s">
        <v>216</v>
      </c>
      <c r="J144" s="166" t="s">
        <v>63</v>
      </c>
      <c r="K144" s="85">
        <v>2</v>
      </c>
      <c r="L144" s="87">
        <v>840</v>
      </c>
      <c r="M144" s="87"/>
      <c r="N144" s="90">
        <f>SUM(L144+M144)</f>
        <v>840</v>
      </c>
      <c r="O144" s="88"/>
      <c r="P144" s="88">
        <f>+L144/30*20*0.25</f>
        <v>140</v>
      </c>
      <c r="Q144" s="89">
        <f>+N144/30*50</f>
        <v>1400</v>
      </c>
      <c r="R144" s="90">
        <f>L144/2</f>
        <v>420</v>
      </c>
      <c r="S144" s="40">
        <f>L144*17.5%</f>
        <v>147</v>
      </c>
      <c r="T144" s="90">
        <f>L144*0.03</f>
        <v>25.2</v>
      </c>
      <c r="U144" s="91">
        <f>+BC144</f>
        <v>404.73128148000006</v>
      </c>
      <c r="V144" s="90">
        <f>L144*2%</f>
        <v>16.8</v>
      </c>
      <c r="W144" s="92">
        <v>51</v>
      </c>
      <c r="X144" s="93">
        <v>13</v>
      </c>
      <c r="Y144" s="57"/>
      <c r="Z144" s="40"/>
      <c r="AA144" s="40"/>
      <c r="AB144" s="40"/>
      <c r="AC144" s="40"/>
      <c r="AD144" s="40"/>
      <c r="AE144" s="40"/>
      <c r="AF144" s="40"/>
      <c r="AG144" s="58"/>
      <c r="AH144" s="40"/>
      <c r="AI144" s="40"/>
      <c r="AJ144" s="40">
        <f>L144/30*5+S144/30*5+T144/30*5+U144/30*5+V144/30*5</f>
        <v>238.95521358000002</v>
      </c>
      <c r="AK144" s="90">
        <f>N144+O144+S144+T144+U144+V144+W144+X144+AD144+AC144</f>
        <v>1497.73128148</v>
      </c>
      <c r="AL144" s="90">
        <f>(AK144*12)+P144+Q144+R144+AJ144+Y144+AG144</f>
        <v>20171.730591340001</v>
      </c>
      <c r="AN144" s="43">
        <f>L144/30*5</f>
        <v>140</v>
      </c>
      <c r="AO144" s="43">
        <f>L144/30*5*0.175</f>
        <v>24.5</v>
      </c>
      <c r="AP144" s="43">
        <f>L144/30*5*0.03</f>
        <v>4.2</v>
      </c>
      <c r="AQ144" s="43">
        <f>U144/30*5</f>
        <v>67.45521358000002</v>
      </c>
      <c r="AR144" s="43">
        <f>L144/30*5*0.02</f>
        <v>2.8000000000000003</v>
      </c>
      <c r="AS144" s="44">
        <f>+AN144+AO144+AP144+AQ144+AR144-AJ144</f>
        <v>0</v>
      </c>
      <c r="AT144" s="97"/>
      <c r="AU144" s="97"/>
      <c r="AV144" s="97">
        <f>L144/30</f>
        <v>28</v>
      </c>
      <c r="AW144" s="97">
        <f>AV144*1.1918</f>
        <v>33.370399999999997</v>
      </c>
      <c r="AX144" s="42">
        <f>80.04*30*20.4%</f>
        <v>489.84480000000002</v>
      </c>
      <c r="AY144" s="42">
        <f>80.04*3*30</f>
        <v>7203.6</v>
      </c>
      <c r="AZ144" s="97">
        <f>AW144*30</f>
        <v>1001.1119999999999</v>
      </c>
      <c r="BA144" s="97">
        <f>(AZ144-AY144)*1.5%</f>
        <v>-93.037319999999994</v>
      </c>
      <c r="BB144" s="97">
        <f>AW144*30*0.7915%</f>
        <v>7.923801479999999</v>
      </c>
      <c r="BC144" s="97">
        <f>AX144+BA144+BB144</f>
        <v>404.73128148000006</v>
      </c>
      <c r="BD144" s="97">
        <f>+BC144-U144</f>
        <v>0</v>
      </c>
    </row>
    <row r="145" spans="1:56" s="9" customFormat="1" ht="21" customHeight="1" x14ac:dyDescent="0.25">
      <c r="A145" s="45"/>
      <c r="B145" s="35"/>
      <c r="C145" s="46"/>
      <c r="D145" s="59"/>
      <c r="E145" s="48"/>
      <c r="F145" s="48"/>
      <c r="G145" s="37"/>
      <c r="H145" s="62"/>
      <c r="I145" s="37"/>
      <c r="J145" s="37"/>
      <c r="K145" s="37"/>
      <c r="L145" s="51"/>
      <c r="M145" s="52"/>
      <c r="N145" s="40"/>
      <c r="O145" s="51"/>
      <c r="P145" s="51"/>
      <c r="Q145" s="53"/>
      <c r="R145" s="40"/>
      <c r="S145" s="40"/>
      <c r="T145" s="40"/>
      <c r="U145" s="54"/>
      <c r="V145" s="40"/>
      <c r="W145" s="63"/>
      <c r="X145" s="56"/>
      <c r="Y145" s="57"/>
      <c r="Z145" s="40"/>
      <c r="AA145" s="40"/>
      <c r="AB145" s="40"/>
      <c r="AC145" s="40"/>
      <c r="AD145" s="40"/>
      <c r="AE145" s="40"/>
      <c r="AF145" s="40"/>
      <c r="AG145" s="58"/>
      <c r="AH145" s="58"/>
      <c r="AI145" s="58"/>
      <c r="AJ145" s="40"/>
      <c r="AK145" s="40"/>
      <c r="AL145" s="40"/>
      <c r="AN145" s="43"/>
      <c r="AO145" s="43"/>
      <c r="AP145" s="43"/>
      <c r="AQ145" s="43"/>
      <c r="AR145" s="43"/>
      <c r="AS145" s="44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</row>
    <row r="146" spans="1:56" s="9" customFormat="1" ht="21" customHeight="1" x14ac:dyDescent="0.25">
      <c r="A146" s="45"/>
      <c r="B146" s="35"/>
      <c r="C146" s="46" t="s">
        <v>221</v>
      </c>
      <c r="D146" s="37"/>
      <c r="E146" s="48"/>
      <c r="F146" s="48"/>
      <c r="G146" s="37"/>
      <c r="H146" s="49"/>
      <c r="I146" s="50"/>
      <c r="J146" s="50"/>
      <c r="K146" s="37"/>
      <c r="L146" s="52"/>
      <c r="M146" s="52"/>
      <c r="N146" s="40"/>
      <c r="O146" s="51"/>
      <c r="P146" s="51"/>
      <c r="Q146" s="53"/>
      <c r="R146" s="40"/>
      <c r="S146" s="40"/>
      <c r="T146" s="40"/>
      <c r="U146" s="54"/>
      <c r="V146" s="40"/>
      <c r="W146" s="76"/>
      <c r="X146" s="56"/>
      <c r="Y146" s="57"/>
      <c r="Z146" s="40"/>
      <c r="AA146" s="40"/>
      <c r="AB146" s="40"/>
      <c r="AC146" s="40"/>
      <c r="AD146" s="40"/>
      <c r="AE146" s="40"/>
      <c r="AF146" s="40"/>
      <c r="AG146" s="58"/>
      <c r="AH146" s="58"/>
      <c r="AI146" s="58"/>
      <c r="AJ146" s="40"/>
      <c r="AK146" s="40"/>
      <c r="AL146" s="40"/>
      <c r="AN146" s="43"/>
      <c r="AO146" s="43"/>
      <c r="AP146" s="43"/>
      <c r="AQ146" s="43"/>
      <c r="AR146" s="43"/>
      <c r="AS146" s="44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</row>
    <row r="147" spans="1:56" s="9" customFormat="1" ht="21" customHeight="1" x14ac:dyDescent="0.25">
      <c r="A147" s="45">
        <v>114</v>
      </c>
      <c r="B147" s="35">
        <v>2115</v>
      </c>
      <c r="C147" s="60" t="s">
        <v>222</v>
      </c>
      <c r="D147" s="59">
        <v>42646</v>
      </c>
      <c r="E147" s="48">
        <v>20</v>
      </c>
      <c r="F147" s="48">
        <v>8</v>
      </c>
      <c r="G147" s="37" t="s">
        <v>47</v>
      </c>
      <c r="H147" s="49" t="s">
        <v>223</v>
      </c>
      <c r="I147" s="50" t="s">
        <v>221</v>
      </c>
      <c r="J147" s="50" t="s">
        <v>49</v>
      </c>
      <c r="K147" s="37">
        <v>2</v>
      </c>
      <c r="L147" s="51">
        <v>27627</v>
      </c>
      <c r="M147" s="52"/>
      <c r="N147" s="40">
        <f t="shared" ref="N147:N153" si="252">SUM(L147+M147)</f>
        <v>27627</v>
      </c>
      <c r="O147" s="51"/>
      <c r="P147" s="51">
        <f t="shared" ref="P147:P153" si="253">+L147/30*20*0.25</f>
        <v>4604.5</v>
      </c>
      <c r="Q147" s="53">
        <f t="shared" ref="Q147:Q153" si="254">+N147/30*50</f>
        <v>46045</v>
      </c>
      <c r="R147" s="40">
        <f t="shared" ref="R147:R153" si="255">L147/2</f>
        <v>13813.5</v>
      </c>
      <c r="S147" s="40">
        <f t="shared" ref="S147:S153" si="256">L147*17.5%</f>
        <v>4834.7249999999995</v>
      </c>
      <c r="T147" s="40">
        <f t="shared" ref="T147:T153" si="257">L147*0.03</f>
        <v>828.81</v>
      </c>
      <c r="U147" s="54">
        <f>+BC147</f>
        <v>1136.2868498190001</v>
      </c>
      <c r="V147" s="40">
        <f t="shared" ref="V147:V153" si="258">L147*2%</f>
        <v>552.54</v>
      </c>
      <c r="W147" s="63">
        <v>1664</v>
      </c>
      <c r="X147" s="56">
        <v>1119</v>
      </c>
      <c r="Y147" s="57"/>
      <c r="Z147" s="40"/>
      <c r="AA147" s="40"/>
      <c r="AB147" s="40"/>
      <c r="AC147" s="40"/>
      <c r="AD147" s="40"/>
      <c r="AE147" s="40"/>
      <c r="AF147" s="40"/>
      <c r="AG147" s="58"/>
      <c r="AH147" s="58"/>
      <c r="AI147" s="58"/>
      <c r="AJ147" s="40">
        <f t="shared" ref="AJ147:AJ153" si="259">L147/30*5+S147/30*5+T147/30*5+U147/30*5+V147/30*5</f>
        <v>5829.8936416365004</v>
      </c>
      <c r="AK147" s="40">
        <f t="shared" ref="AK147:AK153" si="260">N147+O147+S147+T147+U147+V147+W147+X147+AD147+AC147</f>
        <v>37762.361849818997</v>
      </c>
      <c r="AL147" s="40">
        <f t="shared" ref="AL147:AL153" si="261">(AK147*12)+P147+Q147+R147+AJ147+Y147+AG147</f>
        <v>523441.23583946447</v>
      </c>
      <c r="AN147" s="43">
        <f t="shared" ref="AN147:AN153" si="262">L147/30*5</f>
        <v>4604.5</v>
      </c>
      <c r="AO147" s="43">
        <f t="shared" ref="AO147:AO153" si="263">L147/30*5*0.175</f>
        <v>805.78749999999991</v>
      </c>
      <c r="AP147" s="43">
        <f t="shared" ref="AP147:AP153" si="264">L147/30*5*0.03</f>
        <v>138.13499999999999</v>
      </c>
      <c r="AQ147" s="43">
        <f t="shared" ref="AQ147:AQ153" si="265">U147/30*5</f>
        <v>189.38114163650002</v>
      </c>
      <c r="AR147" s="43">
        <f t="shared" ref="AR147:AR153" si="266">L147/30*5*0.02</f>
        <v>92.09</v>
      </c>
      <c r="AS147" s="44">
        <f t="shared" ref="AS147:AS153" si="267">+AN147+AO147+AP147+AQ147+AR147-AJ147</f>
        <v>0</v>
      </c>
      <c r="AT147" s="42"/>
      <c r="AU147" s="42"/>
      <c r="AV147" s="42">
        <f t="shared" ref="AV147:AV153" si="268">L147/30</f>
        <v>920.9</v>
      </c>
      <c r="AW147" s="42">
        <f t="shared" ref="AW147:AW153" si="269">AV147*1.1918</f>
        <v>1097.52862</v>
      </c>
      <c r="AX147" s="42">
        <f t="shared" ref="AX147:AX154" si="270">80.04*30*20.4%</f>
        <v>489.84480000000002</v>
      </c>
      <c r="AY147" s="42">
        <f t="shared" ref="AY147:AY154" si="271">80.04*3*30</f>
        <v>7203.6</v>
      </c>
      <c r="AZ147" s="42">
        <f t="shared" ref="AZ147:AZ153" si="272">AW147*30</f>
        <v>32925.8586</v>
      </c>
      <c r="BA147" s="42">
        <f t="shared" ref="BA147:BA153" si="273">(AZ147-AY147)*1.5%</f>
        <v>385.83387900000002</v>
      </c>
      <c r="BB147" s="42">
        <f t="shared" ref="BB147:BB153" si="274">AW147*30*0.7915%</f>
        <v>260.60817081900001</v>
      </c>
      <c r="BC147" s="42">
        <f t="shared" ref="BC147:BC153" si="275">AX147+BA147+BB147</f>
        <v>1136.2868498190001</v>
      </c>
      <c r="BD147" s="42">
        <f t="shared" ref="BD147:BD153" si="276">+BC147-U147</f>
        <v>0</v>
      </c>
    </row>
    <row r="148" spans="1:56" s="9" customFormat="1" ht="21" customHeight="1" x14ac:dyDescent="0.25">
      <c r="A148" s="45">
        <v>115</v>
      </c>
      <c r="B148" s="35">
        <v>1866</v>
      </c>
      <c r="C148" s="46" t="s">
        <v>224</v>
      </c>
      <c r="D148" s="59">
        <v>40028</v>
      </c>
      <c r="E148" s="48">
        <v>9</v>
      </c>
      <c r="F148" s="48">
        <v>8</v>
      </c>
      <c r="G148" s="37" t="s">
        <v>47</v>
      </c>
      <c r="H148" s="49" t="s">
        <v>225</v>
      </c>
      <c r="I148" s="50" t="s">
        <v>221</v>
      </c>
      <c r="J148" s="50" t="s">
        <v>63</v>
      </c>
      <c r="K148" s="37">
        <v>2</v>
      </c>
      <c r="L148" s="52">
        <v>12537</v>
      </c>
      <c r="M148" s="52"/>
      <c r="N148" s="40">
        <f t="shared" si="252"/>
        <v>12537</v>
      </c>
      <c r="O148" s="51">
        <v>160.08000000000001</v>
      </c>
      <c r="P148" s="51">
        <f t="shared" si="253"/>
        <v>2089.5</v>
      </c>
      <c r="Q148" s="53">
        <f t="shared" si="254"/>
        <v>20895</v>
      </c>
      <c r="R148" s="40">
        <f t="shared" si="255"/>
        <v>6268.5</v>
      </c>
      <c r="S148" s="40">
        <f t="shared" si="256"/>
        <v>2193.9749999999999</v>
      </c>
      <c r="T148" s="40">
        <f t="shared" si="257"/>
        <v>376.11</v>
      </c>
      <c r="U148" s="54">
        <f>+BC148</f>
        <v>724.17748608900001</v>
      </c>
      <c r="V148" s="40">
        <f t="shared" si="258"/>
        <v>250.74</v>
      </c>
      <c r="W148" s="63">
        <v>957</v>
      </c>
      <c r="X148" s="56">
        <v>661</v>
      </c>
      <c r="Y148" s="57"/>
      <c r="Z148" s="40"/>
      <c r="AA148" s="40"/>
      <c r="AB148" s="40"/>
      <c r="AC148" s="40"/>
      <c r="AD148" s="40"/>
      <c r="AE148" s="40"/>
      <c r="AF148" s="40"/>
      <c r="AG148" s="58"/>
      <c r="AH148" s="58"/>
      <c r="AI148" s="58"/>
      <c r="AJ148" s="40">
        <f t="shared" si="259"/>
        <v>2680.3337476815</v>
      </c>
      <c r="AK148" s="40">
        <f t="shared" si="260"/>
        <v>17860.082486088999</v>
      </c>
      <c r="AL148" s="40">
        <f t="shared" si="261"/>
        <v>246254.32358074948</v>
      </c>
      <c r="AN148" s="43">
        <f t="shared" si="262"/>
        <v>2089.5</v>
      </c>
      <c r="AO148" s="43">
        <f t="shared" si="263"/>
        <v>365.66249999999997</v>
      </c>
      <c r="AP148" s="43">
        <f t="shared" si="264"/>
        <v>62.684999999999995</v>
      </c>
      <c r="AQ148" s="43">
        <f t="shared" si="265"/>
        <v>120.6962476815</v>
      </c>
      <c r="AR148" s="43">
        <f t="shared" si="266"/>
        <v>41.79</v>
      </c>
      <c r="AS148" s="44">
        <f t="shared" si="267"/>
        <v>0</v>
      </c>
      <c r="AT148" s="42"/>
      <c r="AU148" s="42"/>
      <c r="AV148" s="42">
        <f t="shared" si="268"/>
        <v>417.9</v>
      </c>
      <c r="AW148" s="42">
        <f t="shared" si="269"/>
        <v>498.05321999999995</v>
      </c>
      <c r="AX148" s="42">
        <f t="shared" si="270"/>
        <v>489.84480000000002</v>
      </c>
      <c r="AY148" s="42">
        <f t="shared" si="271"/>
        <v>7203.6</v>
      </c>
      <c r="AZ148" s="42">
        <f t="shared" si="272"/>
        <v>14941.596599999999</v>
      </c>
      <c r="BA148" s="42">
        <f t="shared" si="273"/>
        <v>116.06994899999998</v>
      </c>
      <c r="BB148" s="42">
        <f t="shared" si="274"/>
        <v>118.262737089</v>
      </c>
      <c r="BC148" s="42">
        <f t="shared" si="275"/>
        <v>724.17748608900001</v>
      </c>
      <c r="BD148" s="42">
        <f t="shared" si="276"/>
        <v>0</v>
      </c>
    </row>
    <row r="149" spans="1:56" s="9" customFormat="1" ht="21" customHeight="1" x14ac:dyDescent="0.25">
      <c r="A149" s="45">
        <v>116</v>
      </c>
      <c r="B149" s="35">
        <v>2014</v>
      </c>
      <c r="C149" s="46" t="s">
        <v>226</v>
      </c>
      <c r="D149" s="59">
        <v>41644</v>
      </c>
      <c r="E149" s="48">
        <v>9</v>
      </c>
      <c r="F149" s="48">
        <v>8</v>
      </c>
      <c r="G149" s="37" t="s">
        <v>47</v>
      </c>
      <c r="H149" s="49" t="s">
        <v>225</v>
      </c>
      <c r="I149" s="50" t="s">
        <v>221</v>
      </c>
      <c r="J149" s="50" t="s">
        <v>63</v>
      </c>
      <c r="K149" s="37">
        <v>2</v>
      </c>
      <c r="L149" s="52">
        <v>12537</v>
      </c>
      <c r="M149" s="52"/>
      <c r="N149" s="40">
        <f t="shared" si="252"/>
        <v>12537</v>
      </c>
      <c r="O149" s="51"/>
      <c r="P149" s="51">
        <f t="shared" si="253"/>
        <v>2089.5</v>
      </c>
      <c r="Q149" s="53">
        <f t="shared" si="254"/>
        <v>20895</v>
      </c>
      <c r="R149" s="40">
        <f t="shared" si="255"/>
        <v>6268.5</v>
      </c>
      <c r="S149" s="40">
        <f t="shared" si="256"/>
        <v>2193.9749999999999</v>
      </c>
      <c r="T149" s="40">
        <f t="shared" si="257"/>
        <v>376.11</v>
      </c>
      <c r="U149" s="54"/>
      <c r="V149" s="40">
        <f t="shared" si="258"/>
        <v>250.74</v>
      </c>
      <c r="W149" s="63"/>
      <c r="X149" s="56"/>
      <c r="Y149" s="57"/>
      <c r="Z149" s="40"/>
      <c r="AA149" s="40"/>
      <c r="AB149" s="40"/>
      <c r="AC149" s="40"/>
      <c r="AD149" s="40"/>
      <c r="AE149" s="40"/>
      <c r="AF149" s="40"/>
      <c r="AG149" s="58"/>
      <c r="AH149" s="58"/>
      <c r="AI149" s="58"/>
      <c r="AJ149" s="40">
        <f t="shared" si="259"/>
        <v>2559.6374999999998</v>
      </c>
      <c r="AK149" s="40">
        <f t="shared" si="260"/>
        <v>15357.825000000001</v>
      </c>
      <c r="AL149" s="40">
        <f t="shared" si="261"/>
        <v>216106.53750000003</v>
      </c>
      <c r="AN149" s="43">
        <f t="shared" si="262"/>
        <v>2089.5</v>
      </c>
      <c r="AO149" s="43">
        <f t="shared" si="263"/>
        <v>365.66249999999997</v>
      </c>
      <c r="AP149" s="43">
        <f t="shared" si="264"/>
        <v>62.684999999999995</v>
      </c>
      <c r="AQ149" s="43">
        <f t="shared" si="265"/>
        <v>0</v>
      </c>
      <c r="AR149" s="43">
        <f t="shared" si="266"/>
        <v>41.79</v>
      </c>
      <c r="AS149" s="44">
        <f t="shared" si="267"/>
        <v>0</v>
      </c>
      <c r="AT149" s="42"/>
      <c r="AU149" s="42"/>
      <c r="AV149" s="42">
        <f t="shared" si="268"/>
        <v>417.9</v>
      </c>
      <c r="AW149" s="42">
        <f t="shared" si="269"/>
        <v>498.05321999999995</v>
      </c>
      <c r="AX149" s="42">
        <f t="shared" si="270"/>
        <v>489.84480000000002</v>
      </c>
      <c r="AY149" s="42">
        <f t="shared" si="271"/>
        <v>7203.6</v>
      </c>
      <c r="AZ149" s="42">
        <f t="shared" si="272"/>
        <v>14941.596599999999</v>
      </c>
      <c r="BA149" s="42">
        <f t="shared" si="273"/>
        <v>116.06994899999998</v>
      </c>
      <c r="BB149" s="42">
        <f t="shared" si="274"/>
        <v>118.262737089</v>
      </c>
      <c r="BC149" s="42">
        <f t="shared" si="275"/>
        <v>724.17748608900001</v>
      </c>
      <c r="BD149" s="42">
        <f t="shared" si="276"/>
        <v>724.17748608900001</v>
      </c>
    </row>
    <row r="150" spans="1:56" s="9" customFormat="1" ht="21" customHeight="1" x14ac:dyDescent="0.25">
      <c r="A150" s="45">
        <v>117</v>
      </c>
      <c r="B150" s="35">
        <v>2098</v>
      </c>
      <c r="C150" s="46" t="s">
        <v>227</v>
      </c>
      <c r="D150" s="59">
        <v>42478</v>
      </c>
      <c r="E150" s="48">
        <v>12</v>
      </c>
      <c r="F150" s="48">
        <v>6</v>
      </c>
      <c r="G150" s="37" t="s">
        <v>47</v>
      </c>
      <c r="H150" s="49" t="s">
        <v>228</v>
      </c>
      <c r="I150" s="50" t="s">
        <v>221</v>
      </c>
      <c r="J150" s="50" t="s">
        <v>63</v>
      </c>
      <c r="K150" s="37">
        <v>2</v>
      </c>
      <c r="L150" s="52">
        <v>10085.5</v>
      </c>
      <c r="M150" s="52"/>
      <c r="N150" s="40">
        <f t="shared" si="252"/>
        <v>10085.5</v>
      </c>
      <c r="O150" s="51"/>
      <c r="P150" s="51">
        <f t="shared" si="253"/>
        <v>1680.9166666666667</v>
      </c>
      <c r="Q150" s="53">
        <f t="shared" si="254"/>
        <v>16809.166666666668</v>
      </c>
      <c r="R150" s="40">
        <f t="shared" si="255"/>
        <v>5042.75</v>
      </c>
      <c r="S150" s="40">
        <f t="shared" si="256"/>
        <v>1764.9624999999999</v>
      </c>
      <c r="T150" s="40">
        <f t="shared" si="257"/>
        <v>302.565</v>
      </c>
      <c r="U150" s="54">
        <f t="shared" ref="U150:U153" si="277">+BC150</f>
        <v>657.22678329349992</v>
      </c>
      <c r="V150" s="40">
        <f t="shared" si="258"/>
        <v>201.71</v>
      </c>
      <c r="W150" s="63">
        <v>825</v>
      </c>
      <c r="X150" s="56">
        <v>517</v>
      </c>
      <c r="Y150" s="57"/>
      <c r="Z150" s="40"/>
      <c r="AA150" s="40"/>
      <c r="AB150" s="40"/>
      <c r="AC150" s="40"/>
      <c r="AD150" s="40"/>
      <c r="AE150" s="40"/>
      <c r="AF150" s="40"/>
      <c r="AG150" s="58"/>
      <c r="AH150" s="58"/>
      <c r="AI150" s="58"/>
      <c r="AJ150" s="40">
        <f t="shared" si="259"/>
        <v>2168.6607138822501</v>
      </c>
      <c r="AK150" s="40">
        <f t="shared" si="260"/>
        <v>14353.964283293499</v>
      </c>
      <c r="AL150" s="40">
        <f t="shared" si="261"/>
        <v>197949.06544673754</v>
      </c>
      <c r="AN150" s="43">
        <f t="shared" si="262"/>
        <v>1680.9166666666667</v>
      </c>
      <c r="AO150" s="43">
        <f t="shared" si="263"/>
        <v>294.16041666666666</v>
      </c>
      <c r="AP150" s="43">
        <f t="shared" si="264"/>
        <v>50.427500000000002</v>
      </c>
      <c r="AQ150" s="43">
        <f t="shared" si="265"/>
        <v>109.53779721558332</v>
      </c>
      <c r="AR150" s="43">
        <f t="shared" si="266"/>
        <v>33.618333333333332</v>
      </c>
      <c r="AS150" s="44">
        <f t="shared" si="267"/>
        <v>0</v>
      </c>
      <c r="AT150" s="42"/>
      <c r="AU150" s="42"/>
      <c r="AV150" s="42">
        <f t="shared" si="268"/>
        <v>336.18333333333334</v>
      </c>
      <c r="AW150" s="42">
        <f t="shared" si="269"/>
        <v>400.66329666666667</v>
      </c>
      <c r="AX150" s="42">
        <f t="shared" si="270"/>
        <v>489.84480000000002</v>
      </c>
      <c r="AY150" s="42">
        <f t="shared" si="271"/>
        <v>7203.6</v>
      </c>
      <c r="AZ150" s="42">
        <f t="shared" si="272"/>
        <v>12019.8989</v>
      </c>
      <c r="BA150" s="42">
        <f t="shared" si="273"/>
        <v>72.244483499999987</v>
      </c>
      <c r="BB150" s="42">
        <f t="shared" si="274"/>
        <v>95.137499793499998</v>
      </c>
      <c r="BC150" s="42">
        <f t="shared" si="275"/>
        <v>657.22678329349992</v>
      </c>
      <c r="BD150" s="42">
        <f t="shared" si="276"/>
        <v>0</v>
      </c>
    </row>
    <row r="151" spans="1:56" s="246" customFormat="1" ht="21" customHeight="1" x14ac:dyDescent="0.25">
      <c r="A151" s="45">
        <v>118</v>
      </c>
      <c r="B151" s="232">
        <v>2108</v>
      </c>
      <c r="C151" s="252" t="s">
        <v>404</v>
      </c>
      <c r="D151" s="235">
        <v>42887</v>
      </c>
      <c r="E151" s="236">
        <v>1</v>
      </c>
      <c r="F151" s="236">
        <v>8</v>
      </c>
      <c r="G151" s="234" t="s">
        <v>47</v>
      </c>
      <c r="H151" s="237" t="s">
        <v>229</v>
      </c>
      <c r="I151" s="238" t="s">
        <v>221</v>
      </c>
      <c r="J151" s="238" t="s">
        <v>63</v>
      </c>
      <c r="K151" s="234">
        <v>2</v>
      </c>
      <c r="L151" s="239">
        <v>9107</v>
      </c>
      <c r="M151" s="239"/>
      <c r="N151" s="240">
        <f t="shared" si="252"/>
        <v>9107</v>
      </c>
      <c r="O151" s="241"/>
      <c r="P151" s="241">
        <f t="shared" si="253"/>
        <v>1517.8333333333333</v>
      </c>
      <c r="Q151" s="242">
        <f t="shared" si="254"/>
        <v>15178.333333333334</v>
      </c>
      <c r="R151" s="240">
        <f t="shared" si="255"/>
        <v>4553.5</v>
      </c>
      <c r="S151" s="240">
        <f t="shared" si="256"/>
        <v>1593.7249999999999</v>
      </c>
      <c r="T151" s="240">
        <f t="shared" si="257"/>
        <v>273.20999999999998</v>
      </c>
      <c r="U151" s="202">
        <f t="shared" si="277"/>
        <v>630.50385337900002</v>
      </c>
      <c r="V151" s="240">
        <f t="shared" si="258"/>
        <v>182.14000000000001</v>
      </c>
      <c r="W151" s="243">
        <v>717</v>
      </c>
      <c r="X151" s="204">
        <v>447</v>
      </c>
      <c r="Y151" s="244"/>
      <c r="Z151" s="240"/>
      <c r="AA151" s="240"/>
      <c r="AB151" s="240"/>
      <c r="AC151" s="240"/>
      <c r="AD151" s="240"/>
      <c r="AE151" s="240"/>
      <c r="AF151" s="240"/>
      <c r="AG151" s="245"/>
      <c r="AH151" s="245"/>
      <c r="AI151" s="245"/>
      <c r="AJ151" s="240">
        <f t="shared" si="259"/>
        <v>1964.4298088964997</v>
      </c>
      <c r="AK151" s="240">
        <f t="shared" si="260"/>
        <v>12950.578853378998</v>
      </c>
      <c r="AL151" s="240">
        <f t="shared" si="261"/>
        <v>178621.04271611117</v>
      </c>
      <c r="AN151" s="247">
        <f t="shared" si="262"/>
        <v>1517.8333333333333</v>
      </c>
      <c r="AO151" s="247">
        <f t="shared" si="263"/>
        <v>265.62083333333328</v>
      </c>
      <c r="AP151" s="247">
        <f t="shared" si="264"/>
        <v>45.534999999999997</v>
      </c>
      <c r="AQ151" s="247">
        <f t="shared" si="265"/>
        <v>105.08397556316667</v>
      </c>
      <c r="AR151" s="247">
        <f t="shared" si="266"/>
        <v>30.356666666666666</v>
      </c>
      <c r="AS151" s="248">
        <f t="shared" si="267"/>
        <v>0</v>
      </c>
      <c r="AT151" s="249"/>
      <c r="AU151" s="249"/>
      <c r="AV151" s="249">
        <f t="shared" si="268"/>
        <v>303.56666666666666</v>
      </c>
      <c r="AW151" s="249">
        <f t="shared" si="269"/>
        <v>361.79075333333333</v>
      </c>
      <c r="AX151" s="249">
        <f t="shared" si="270"/>
        <v>489.84480000000002</v>
      </c>
      <c r="AY151" s="249">
        <f t="shared" si="271"/>
        <v>7203.6</v>
      </c>
      <c r="AZ151" s="249">
        <f t="shared" si="272"/>
        <v>10853.722599999999</v>
      </c>
      <c r="BA151" s="249">
        <f t="shared" si="273"/>
        <v>54.751838999999983</v>
      </c>
      <c r="BB151" s="249">
        <f t="shared" si="274"/>
        <v>85.907214378999996</v>
      </c>
      <c r="BC151" s="249">
        <f t="shared" si="275"/>
        <v>630.50385337900002</v>
      </c>
      <c r="BD151" s="249">
        <f t="shared" si="276"/>
        <v>0</v>
      </c>
    </row>
    <row r="152" spans="1:56" s="9" customFormat="1" ht="21" customHeight="1" x14ac:dyDescent="0.25">
      <c r="A152" s="45">
        <v>119</v>
      </c>
      <c r="B152" s="35">
        <v>2129</v>
      </c>
      <c r="C152" s="46" t="s">
        <v>230</v>
      </c>
      <c r="D152" s="47">
        <v>42767</v>
      </c>
      <c r="E152" s="48">
        <v>7</v>
      </c>
      <c r="F152" s="48">
        <v>10</v>
      </c>
      <c r="G152" s="37" t="s">
        <v>47</v>
      </c>
      <c r="H152" s="49" t="s">
        <v>231</v>
      </c>
      <c r="I152" s="50" t="s">
        <v>221</v>
      </c>
      <c r="J152" s="50" t="s">
        <v>63</v>
      </c>
      <c r="K152" s="37">
        <v>2</v>
      </c>
      <c r="L152" s="52">
        <v>13527</v>
      </c>
      <c r="M152" s="52"/>
      <c r="N152" s="40">
        <f t="shared" si="252"/>
        <v>13527</v>
      </c>
      <c r="O152" s="51"/>
      <c r="P152" s="51">
        <f t="shared" si="253"/>
        <v>2254.5</v>
      </c>
      <c r="Q152" s="53">
        <f t="shared" si="254"/>
        <v>22545</v>
      </c>
      <c r="R152" s="40">
        <f t="shared" si="255"/>
        <v>6763.5</v>
      </c>
      <c r="S152" s="40">
        <f t="shared" si="256"/>
        <v>2367.2249999999999</v>
      </c>
      <c r="T152" s="40">
        <f t="shared" si="257"/>
        <v>405.81</v>
      </c>
      <c r="U152" s="54">
        <f t="shared" si="277"/>
        <v>751.21448211899997</v>
      </c>
      <c r="V152" s="40">
        <f t="shared" si="258"/>
        <v>270.54000000000002</v>
      </c>
      <c r="W152" s="63">
        <v>1130</v>
      </c>
      <c r="X152" s="56">
        <v>770</v>
      </c>
      <c r="Y152" s="57"/>
      <c r="Z152" s="40"/>
      <c r="AA152" s="40"/>
      <c r="AB152" s="40"/>
      <c r="AC152" s="40"/>
      <c r="AD152" s="40"/>
      <c r="AE152" s="40"/>
      <c r="AF152" s="40"/>
      <c r="AG152" s="58"/>
      <c r="AH152" s="58"/>
      <c r="AI152" s="58"/>
      <c r="AJ152" s="40">
        <f t="shared" si="259"/>
        <v>2886.9649136865</v>
      </c>
      <c r="AK152" s="40">
        <f t="shared" si="260"/>
        <v>19221.789482119002</v>
      </c>
      <c r="AL152" s="40">
        <f t="shared" si="261"/>
        <v>265111.43869911454</v>
      </c>
      <c r="AN152" s="43">
        <f t="shared" si="262"/>
        <v>2254.5</v>
      </c>
      <c r="AO152" s="43">
        <f t="shared" si="263"/>
        <v>394.53749999999997</v>
      </c>
      <c r="AP152" s="43">
        <f t="shared" si="264"/>
        <v>67.634999999999991</v>
      </c>
      <c r="AQ152" s="43">
        <f t="shared" si="265"/>
        <v>125.20241368649999</v>
      </c>
      <c r="AR152" s="43">
        <f t="shared" si="266"/>
        <v>45.09</v>
      </c>
      <c r="AS152" s="44">
        <f t="shared" si="267"/>
        <v>0</v>
      </c>
      <c r="AT152" s="42"/>
      <c r="AU152" s="42"/>
      <c r="AV152" s="42">
        <f t="shared" si="268"/>
        <v>450.9</v>
      </c>
      <c r="AW152" s="42">
        <f t="shared" si="269"/>
        <v>537.38261999999997</v>
      </c>
      <c r="AX152" s="42">
        <f t="shared" si="270"/>
        <v>489.84480000000002</v>
      </c>
      <c r="AY152" s="42">
        <f t="shared" si="271"/>
        <v>7203.6</v>
      </c>
      <c r="AZ152" s="42">
        <f t="shared" si="272"/>
        <v>16121.478599999999</v>
      </c>
      <c r="BA152" s="42">
        <f t="shared" si="273"/>
        <v>133.76817899999998</v>
      </c>
      <c r="BB152" s="42">
        <f t="shared" si="274"/>
        <v>127.60150311899999</v>
      </c>
      <c r="BC152" s="42">
        <f t="shared" si="275"/>
        <v>751.21448211899997</v>
      </c>
      <c r="BD152" s="42">
        <f t="shared" si="276"/>
        <v>0</v>
      </c>
    </row>
    <row r="153" spans="1:56" s="42" customFormat="1" ht="21" customHeight="1" x14ac:dyDescent="0.25">
      <c r="A153" s="45">
        <v>120</v>
      </c>
      <c r="B153" s="35">
        <v>2137</v>
      </c>
      <c r="C153" s="60" t="s">
        <v>232</v>
      </c>
      <c r="D153" s="59">
        <v>42828</v>
      </c>
      <c r="E153" s="48">
        <v>13</v>
      </c>
      <c r="F153" s="48">
        <v>6</v>
      </c>
      <c r="G153" s="37" t="s">
        <v>47</v>
      </c>
      <c r="H153" s="61" t="s">
        <v>233</v>
      </c>
      <c r="I153" s="50" t="s">
        <v>221</v>
      </c>
      <c r="J153" s="50" t="s">
        <v>63</v>
      </c>
      <c r="K153" s="37">
        <v>2</v>
      </c>
      <c r="L153" s="51">
        <v>10099.5</v>
      </c>
      <c r="M153" s="52"/>
      <c r="N153" s="40">
        <f t="shared" si="252"/>
        <v>10099.5</v>
      </c>
      <c r="O153" s="51"/>
      <c r="P153" s="51">
        <f t="shared" si="253"/>
        <v>1683.25</v>
      </c>
      <c r="Q153" s="53">
        <f t="shared" si="254"/>
        <v>16832.5</v>
      </c>
      <c r="R153" s="40">
        <f t="shared" si="255"/>
        <v>5049.75</v>
      </c>
      <c r="S153" s="40">
        <f t="shared" si="256"/>
        <v>1767.4124999999999</v>
      </c>
      <c r="T153" s="40">
        <f t="shared" si="257"/>
        <v>302.98500000000001</v>
      </c>
      <c r="U153" s="54">
        <f t="shared" si="277"/>
        <v>657.6091246515</v>
      </c>
      <c r="V153" s="40">
        <f t="shared" si="258"/>
        <v>201.99</v>
      </c>
      <c r="W153" s="55">
        <v>846</v>
      </c>
      <c r="X153" s="56">
        <v>528</v>
      </c>
      <c r="Y153" s="57"/>
      <c r="Z153" s="40"/>
      <c r="AA153" s="40"/>
      <c r="AB153" s="40"/>
      <c r="AC153" s="40"/>
      <c r="AD153" s="40"/>
      <c r="AE153" s="40"/>
      <c r="AF153" s="40"/>
      <c r="AG153" s="58"/>
      <c r="AH153" s="58"/>
      <c r="AI153" s="58"/>
      <c r="AJ153" s="40">
        <f t="shared" si="259"/>
        <v>2171.5827707752496</v>
      </c>
      <c r="AK153" s="40">
        <f t="shared" si="260"/>
        <v>14403.496624651501</v>
      </c>
      <c r="AL153" s="40">
        <f t="shared" si="261"/>
        <v>198579.04226659326</v>
      </c>
      <c r="AN153" s="43">
        <f t="shared" si="262"/>
        <v>1683.25</v>
      </c>
      <c r="AO153" s="43">
        <f t="shared" si="263"/>
        <v>294.56874999999997</v>
      </c>
      <c r="AP153" s="43">
        <f t="shared" si="264"/>
        <v>50.497499999999995</v>
      </c>
      <c r="AQ153" s="43">
        <f t="shared" si="265"/>
        <v>109.60152077525001</v>
      </c>
      <c r="AR153" s="43">
        <f t="shared" si="266"/>
        <v>33.664999999999999</v>
      </c>
      <c r="AS153" s="44">
        <f t="shared" si="267"/>
        <v>0</v>
      </c>
      <c r="AV153" s="42">
        <f t="shared" si="268"/>
        <v>336.65</v>
      </c>
      <c r="AW153" s="42">
        <f t="shared" si="269"/>
        <v>401.21946999999994</v>
      </c>
      <c r="AX153" s="42">
        <f t="shared" si="270"/>
        <v>489.84480000000002</v>
      </c>
      <c r="AY153" s="42">
        <f t="shared" si="271"/>
        <v>7203.6</v>
      </c>
      <c r="AZ153" s="42">
        <f t="shared" si="272"/>
        <v>12036.584099999998</v>
      </c>
      <c r="BA153" s="42">
        <f t="shared" si="273"/>
        <v>72.494761499999967</v>
      </c>
      <c r="BB153" s="42">
        <f t="shared" si="274"/>
        <v>95.269563151499995</v>
      </c>
      <c r="BC153" s="42">
        <f t="shared" si="275"/>
        <v>657.6091246515</v>
      </c>
      <c r="BD153" s="42">
        <f t="shared" si="276"/>
        <v>0</v>
      </c>
    </row>
    <row r="154" spans="1:56" s="246" customFormat="1" ht="20.25" customHeight="1" x14ac:dyDescent="0.25">
      <c r="A154" s="45">
        <v>121</v>
      </c>
      <c r="B154" s="232">
        <v>2140</v>
      </c>
      <c r="C154" s="252" t="s">
        <v>234</v>
      </c>
      <c r="D154" s="235">
        <v>42849</v>
      </c>
      <c r="E154" s="236">
        <v>10</v>
      </c>
      <c r="F154" s="236">
        <v>6</v>
      </c>
      <c r="G154" s="234" t="s">
        <v>47</v>
      </c>
      <c r="H154" s="237" t="s">
        <v>235</v>
      </c>
      <c r="I154" s="238" t="s">
        <v>221</v>
      </c>
      <c r="J154" s="238" t="s">
        <v>63</v>
      </c>
      <c r="K154" s="234">
        <v>2</v>
      </c>
      <c r="L154" s="239">
        <v>9679</v>
      </c>
      <c r="M154" s="239"/>
      <c r="N154" s="240">
        <f>SUM(L154+M154)</f>
        <v>9679</v>
      </c>
      <c r="O154" s="241"/>
      <c r="P154" s="241">
        <f>+L154/30*20*0.25</f>
        <v>1613.1666666666665</v>
      </c>
      <c r="Q154" s="242">
        <f>+N154/30*50</f>
        <v>16131.666666666666</v>
      </c>
      <c r="R154" s="240">
        <f>L154/2</f>
        <v>4839.5</v>
      </c>
      <c r="S154" s="240">
        <f>L154*17.5%</f>
        <v>1693.8249999999998</v>
      </c>
      <c r="T154" s="240">
        <f>L154*0.03</f>
        <v>290.37</v>
      </c>
      <c r="U154" s="202">
        <f>+BC154</f>
        <v>646.12522886299996</v>
      </c>
      <c r="V154" s="240">
        <f>L154*2%</f>
        <v>193.58</v>
      </c>
      <c r="W154" s="203">
        <v>783.75</v>
      </c>
      <c r="X154" s="204">
        <v>499</v>
      </c>
      <c r="Y154" s="244"/>
      <c r="Z154" s="240"/>
      <c r="AA154" s="240"/>
      <c r="AB154" s="240"/>
      <c r="AC154" s="240"/>
      <c r="AD154" s="240"/>
      <c r="AE154" s="240"/>
      <c r="AF154" s="240"/>
      <c r="AG154" s="245"/>
      <c r="AH154" s="245"/>
      <c r="AI154" s="245"/>
      <c r="AJ154" s="240">
        <f>L154/30*5+S154/30*5+T154/30*5+U154/30*5+V154/30*5</f>
        <v>2083.8167048104997</v>
      </c>
      <c r="AK154" s="240">
        <f>N154+O154+S154+T154+U154+V154+W154+X154+AD154+AC154</f>
        <v>13785.650228863002</v>
      </c>
      <c r="AL154" s="240">
        <f>(AK154*12)+P154+Q154+R154+AJ154+Y154+AG154</f>
        <v>190095.95278449985</v>
      </c>
      <c r="AN154" s="247">
        <f>L154/30*5</f>
        <v>1613.1666666666665</v>
      </c>
      <c r="AO154" s="247">
        <f>L154/30*5*0.175</f>
        <v>282.30416666666662</v>
      </c>
      <c r="AP154" s="247">
        <f>L154/30*5*0.03</f>
        <v>48.394999999999996</v>
      </c>
      <c r="AQ154" s="247">
        <f>U154/30*5</f>
        <v>107.68753814383332</v>
      </c>
      <c r="AR154" s="247">
        <f>L154/30*5*0.02</f>
        <v>32.263333333333328</v>
      </c>
      <c r="AS154" s="248">
        <f>+AN154+AO154+AP154+AQ154+AR154-AJ154</f>
        <v>0</v>
      </c>
      <c r="AT154" s="249"/>
      <c r="AU154" s="249"/>
      <c r="AV154" s="249">
        <f>L154/30</f>
        <v>322.63333333333333</v>
      </c>
      <c r="AW154" s="249">
        <f>AV154*1.1918</f>
        <v>384.51440666666667</v>
      </c>
      <c r="AX154" s="249">
        <f t="shared" si="270"/>
        <v>489.84480000000002</v>
      </c>
      <c r="AY154" s="249">
        <f t="shared" si="271"/>
        <v>7203.6</v>
      </c>
      <c r="AZ154" s="249">
        <f>AW154*30</f>
        <v>11535.432199999999</v>
      </c>
      <c r="BA154" s="249">
        <f>(AZ154-AY154)*1.5%</f>
        <v>64.977482999999978</v>
      </c>
      <c r="BB154" s="249">
        <f>AW154*30*0.7915%</f>
        <v>91.302945862999991</v>
      </c>
      <c r="BC154" s="249">
        <f>AX154+BA154+BB154</f>
        <v>646.12522886299996</v>
      </c>
      <c r="BD154" s="249">
        <f>+BC154-U154</f>
        <v>0</v>
      </c>
    </row>
    <row r="155" spans="1:56" s="16" customFormat="1" ht="21" customHeight="1" x14ac:dyDescent="0.25">
      <c r="A155" s="190"/>
      <c r="B155" s="167"/>
      <c r="C155" s="168"/>
      <c r="D155" s="197"/>
      <c r="E155" s="170"/>
      <c r="F155" s="170"/>
      <c r="G155" s="169"/>
      <c r="H155" s="171"/>
      <c r="I155" s="172"/>
      <c r="J155" s="172"/>
      <c r="K155" s="169"/>
      <c r="L155" s="173"/>
      <c r="M155" s="173"/>
      <c r="N155" s="174"/>
      <c r="O155" s="175"/>
      <c r="P155" s="175"/>
      <c r="Q155" s="176"/>
      <c r="R155" s="174"/>
      <c r="S155" s="174"/>
      <c r="T155" s="174"/>
      <c r="U155" s="177"/>
      <c r="V155" s="174"/>
      <c r="W155" s="196"/>
      <c r="X155" s="179"/>
      <c r="Y155" s="180"/>
      <c r="Z155" s="174"/>
      <c r="AA155" s="174"/>
      <c r="AB155" s="174"/>
      <c r="AC155" s="174"/>
      <c r="AD155" s="174"/>
      <c r="AE155" s="174"/>
      <c r="AF155" s="174"/>
      <c r="AG155" s="181"/>
      <c r="AH155" s="181"/>
      <c r="AI155" s="181"/>
      <c r="AJ155" s="174"/>
      <c r="AK155" s="174"/>
      <c r="AL155" s="174"/>
      <c r="AN155" s="182"/>
      <c r="AO155" s="182"/>
      <c r="AP155" s="182"/>
      <c r="AQ155" s="182"/>
      <c r="AR155" s="182"/>
      <c r="AS155" s="183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</row>
    <row r="156" spans="1:56" s="9" customFormat="1" ht="21" customHeight="1" x14ac:dyDescent="0.25">
      <c r="A156" s="45"/>
      <c r="B156" s="35"/>
      <c r="C156" s="46" t="s">
        <v>236</v>
      </c>
      <c r="D156" s="59"/>
      <c r="E156" s="48"/>
      <c r="F156" s="48"/>
      <c r="G156" s="37"/>
      <c r="H156" s="49"/>
      <c r="I156" s="50"/>
      <c r="J156" s="50"/>
      <c r="K156" s="37"/>
      <c r="L156" s="51"/>
      <c r="M156" s="52"/>
      <c r="N156" s="40"/>
      <c r="O156" s="98"/>
      <c r="P156" s="51"/>
      <c r="Q156" s="53"/>
      <c r="R156" s="40"/>
      <c r="S156" s="40"/>
      <c r="T156" s="40"/>
      <c r="U156" s="54"/>
      <c r="V156" s="40"/>
      <c r="W156" s="63"/>
      <c r="X156" s="56"/>
      <c r="Y156" s="57"/>
      <c r="Z156" s="40"/>
      <c r="AA156" s="40"/>
      <c r="AB156" s="40"/>
      <c r="AC156" s="40"/>
      <c r="AD156" s="40"/>
      <c r="AE156" s="40"/>
      <c r="AF156" s="40"/>
      <c r="AG156" s="58"/>
      <c r="AH156" s="58"/>
      <c r="AI156" s="58"/>
      <c r="AJ156" s="40"/>
      <c r="AK156" s="40"/>
      <c r="AL156" s="40"/>
      <c r="AN156" s="43"/>
      <c r="AO156" s="43"/>
      <c r="AP156" s="43"/>
      <c r="AQ156" s="43"/>
      <c r="AR156" s="43"/>
      <c r="AS156" s="44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</row>
    <row r="157" spans="1:56" s="9" customFormat="1" ht="21" customHeight="1" x14ac:dyDescent="0.25">
      <c r="A157" s="45">
        <v>122</v>
      </c>
      <c r="B157" s="35">
        <v>860</v>
      </c>
      <c r="C157" s="46" t="s">
        <v>237</v>
      </c>
      <c r="D157" s="47">
        <v>31566</v>
      </c>
      <c r="E157" s="48">
        <v>3</v>
      </c>
      <c r="F157" s="48">
        <v>8</v>
      </c>
      <c r="G157" s="37" t="s">
        <v>67</v>
      </c>
      <c r="H157" s="49" t="s">
        <v>238</v>
      </c>
      <c r="I157" s="50" t="s">
        <v>236</v>
      </c>
      <c r="J157" s="50" t="s">
        <v>63</v>
      </c>
      <c r="K157" s="37">
        <v>2</v>
      </c>
      <c r="L157" s="52">
        <v>9869</v>
      </c>
      <c r="M157" s="52"/>
      <c r="N157" s="40">
        <f t="shared" ref="N157:N205" si="278">SUM(L157+M157)</f>
        <v>9869</v>
      </c>
      <c r="O157" s="51">
        <v>480.24</v>
      </c>
      <c r="P157" s="51">
        <f t="shared" ref="P157:P205" si="279">+L157/30*20*0.25</f>
        <v>1644.8333333333333</v>
      </c>
      <c r="Q157" s="53">
        <f t="shared" ref="Q157:Q205" si="280">+N157/30*50</f>
        <v>16448.333333333332</v>
      </c>
      <c r="R157" s="40">
        <f t="shared" ref="R157:R205" si="281">L157/2</f>
        <v>4934.5</v>
      </c>
      <c r="S157" s="40">
        <f t="shared" ref="S157:S205" si="282">L157*17.5%</f>
        <v>1727.0749999999998</v>
      </c>
      <c r="T157" s="40">
        <f t="shared" ref="T157:T205" si="283">L157*0.03</f>
        <v>296.07</v>
      </c>
      <c r="U157" s="54">
        <f t="shared" ref="U157:U201" si="284">+BC157</f>
        <v>651.31414729299991</v>
      </c>
      <c r="V157" s="40">
        <f t="shared" ref="V157:V205" si="285">L157*2%</f>
        <v>197.38</v>
      </c>
      <c r="W157" s="63">
        <v>788</v>
      </c>
      <c r="X157" s="56">
        <v>468</v>
      </c>
      <c r="Y157" s="57"/>
      <c r="Z157" s="40"/>
      <c r="AA157" s="40"/>
      <c r="AB157" s="40"/>
      <c r="AC157" s="40"/>
      <c r="AD157" s="40"/>
      <c r="AE157" s="40"/>
      <c r="AF157" s="40"/>
      <c r="AG157" s="58"/>
      <c r="AH157" s="58"/>
      <c r="AI157" s="58"/>
      <c r="AJ157" s="40">
        <f t="shared" ref="AJ157:AJ205" si="286">L157/30*5+S157/30*5+T157/30*5+U157/30*5+V157/30*5</f>
        <v>2123.4731912154998</v>
      </c>
      <c r="AK157" s="40">
        <f t="shared" ref="AK157:AK201" si="287">N157+O157+S157+T157+U157+V157+W157+X157+AD157+AC157</f>
        <v>14477.079147292998</v>
      </c>
      <c r="AL157" s="40">
        <f t="shared" ref="AL157:AL205" si="288">(AK157*12)+P157+Q157+R157+AJ157+Y157+AG157</f>
        <v>198876.08962539816</v>
      </c>
      <c r="AN157" s="43">
        <f t="shared" ref="AN157:AN205" si="289">L157/30*5</f>
        <v>1644.8333333333333</v>
      </c>
      <c r="AO157" s="43">
        <f t="shared" ref="AO157:AO205" si="290">L157/30*5*0.175</f>
        <v>287.8458333333333</v>
      </c>
      <c r="AP157" s="43">
        <f t="shared" ref="AP157:AP205" si="291">L157/30*5*0.03</f>
        <v>49.344999999999999</v>
      </c>
      <c r="AQ157" s="43">
        <f t="shared" ref="AQ157:AQ205" si="292">U157/30*5</f>
        <v>108.55235788216666</v>
      </c>
      <c r="AR157" s="43">
        <f t="shared" ref="AR157:AR205" si="293">L157/30*5*0.02</f>
        <v>32.896666666666668</v>
      </c>
      <c r="AS157" s="44">
        <f t="shared" ref="AS157:AS205" si="294">+AN157+AO157+AP157+AQ157+AR157-AJ157</f>
        <v>0</v>
      </c>
      <c r="AT157" s="42"/>
      <c r="AU157" s="42"/>
      <c r="AV157" s="42">
        <f t="shared" ref="AV157:AV205" si="295">L157/30</f>
        <v>328.96666666666664</v>
      </c>
      <c r="AW157" s="42">
        <f t="shared" ref="AW157:AW205" si="296">AV157*1.1918</f>
        <v>392.06247333333329</v>
      </c>
      <c r="AX157" s="42">
        <f t="shared" ref="AX157:AX205" si="297">80.04*30*20.4%</f>
        <v>489.84480000000002</v>
      </c>
      <c r="AY157" s="42">
        <f t="shared" ref="AY157:AY205" si="298">80.04*3*30</f>
        <v>7203.6</v>
      </c>
      <c r="AZ157" s="42">
        <f t="shared" ref="AZ157:AZ205" si="299">AW157*30</f>
        <v>11761.874199999998</v>
      </c>
      <c r="BA157" s="42">
        <f t="shared" ref="BA157:BA205" si="300">(AZ157-AY157)*1.5%</f>
        <v>68.374112999999966</v>
      </c>
      <c r="BB157" s="42">
        <f t="shared" ref="BB157:BB205" si="301">AW157*30*0.7915%</f>
        <v>93.09523429299999</v>
      </c>
      <c r="BC157" s="42">
        <f t="shared" ref="BC157:BC205" si="302">AX157+BA157+BB157</f>
        <v>651.31414729299991</v>
      </c>
      <c r="BD157" s="42">
        <f t="shared" ref="BD157:BD205" si="303">+BC157-U157</f>
        <v>0</v>
      </c>
    </row>
    <row r="158" spans="1:56" s="9" customFormat="1" ht="21" customHeight="1" x14ac:dyDescent="0.25">
      <c r="A158" s="45">
        <v>123</v>
      </c>
      <c r="B158" s="35">
        <v>870</v>
      </c>
      <c r="C158" s="46" t="s">
        <v>239</v>
      </c>
      <c r="D158" s="47">
        <v>31569</v>
      </c>
      <c r="E158" s="77">
        <v>4</v>
      </c>
      <c r="F158" s="77">
        <v>8</v>
      </c>
      <c r="G158" s="37" t="s">
        <v>67</v>
      </c>
      <c r="H158" s="49" t="s">
        <v>240</v>
      </c>
      <c r="I158" s="50" t="s">
        <v>236</v>
      </c>
      <c r="J158" s="50" t="s">
        <v>63</v>
      </c>
      <c r="K158" s="37">
        <v>2</v>
      </c>
      <c r="L158" s="52">
        <v>10238</v>
      </c>
      <c r="M158" s="52"/>
      <c r="N158" s="40">
        <f t="shared" si="278"/>
        <v>10238</v>
      </c>
      <c r="O158" s="51">
        <v>480.24</v>
      </c>
      <c r="P158" s="51">
        <f t="shared" si="279"/>
        <v>1706.3333333333333</v>
      </c>
      <c r="Q158" s="53">
        <f t="shared" si="280"/>
        <v>17063.333333333332</v>
      </c>
      <c r="R158" s="40">
        <f t="shared" si="281"/>
        <v>5119</v>
      </c>
      <c r="S158" s="40">
        <f t="shared" si="282"/>
        <v>1791.6499999999999</v>
      </c>
      <c r="T158" s="40">
        <f t="shared" si="283"/>
        <v>307.14</v>
      </c>
      <c r="U158" s="54">
        <f t="shared" si="284"/>
        <v>661.39157308599999</v>
      </c>
      <c r="V158" s="40">
        <f t="shared" si="285"/>
        <v>204.76</v>
      </c>
      <c r="W158" s="63">
        <v>802</v>
      </c>
      <c r="X158" s="56">
        <v>482</v>
      </c>
      <c r="Y158" s="57"/>
      <c r="Z158" s="40"/>
      <c r="AA158" s="40"/>
      <c r="AB158" s="40"/>
      <c r="AC158" s="40"/>
      <c r="AD158" s="40"/>
      <c r="AE158" s="40"/>
      <c r="AF158" s="40"/>
      <c r="AG158" s="58"/>
      <c r="AH158" s="58"/>
      <c r="AI158" s="58"/>
      <c r="AJ158" s="40">
        <f t="shared" si="286"/>
        <v>2200.4902621809997</v>
      </c>
      <c r="AK158" s="40">
        <f t="shared" si="287"/>
        <v>14967.181573086</v>
      </c>
      <c r="AL158" s="40">
        <f t="shared" si="288"/>
        <v>205695.3358058797</v>
      </c>
      <c r="AN158" s="43">
        <f t="shared" si="289"/>
        <v>1706.3333333333333</v>
      </c>
      <c r="AO158" s="43">
        <f t="shared" si="290"/>
        <v>298.60833333333329</v>
      </c>
      <c r="AP158" s="43">
        <f t="shared" si="291"/>
        <v>51.19</v>
      </c>
      <c r="AQ158" s="43">
        <f t="shared" si="292"/>
        <v>110.23192884766667</v>
      </c>
      <c r="AR158" s="43">
        <f t="shared" si="293"/>
        <v>34.126666666666665</v>
      </c>
      <c r="AS158" s="44">
        <f t="shared" si="294"/>
        <v>0</v>
      </c>
      <c r="AT158" s="42"/>
      <c r="AU158" s="42"/>
      <c r="AV158" s="42">
        <f t="shared" si="295"/>
        <v>341.26666666666665</v>
      </c>
      <c r="AW158" s="42">
        <f t="shared" si="296"/>
        <v>406.72161333333332</v>
      </c>
      <c r="AX158" s="42">
        <f t="shared" si="297"/>
        <v>489.84480000000002</v>
      </c>
      <c r="AY158" s="42">
        <f t="shared" si="298"/>
        <v>7203.6</v>
      </c>
      <c r="AZ158" s="42">
        <f t="shared" si="299"/>
        <v>12201.6484</v>
      </c>
      <c r="BA158" s="42">
        <f t="shared" si="300"/>
        <v>74.970725999999999</v>
      </c>
      <c r="BB158" s="42">
        <f t="shared" si="301"/>
        <v>96.576047086000003</v>
      </c>
      <c r="BC158" s="42">
        <f t="shared" si="302"/>
        <v>661.39157308599999</v>
      </c>
      <c r="BD158" s="42">
        <f t="shared" si="303"/>
        <v>0</v>
      </c>
    </row>
    <row r="159" spans="1:56" s="9" customFormat="1" ht="21" customHeight="1" x14ac:dyDescent="0.25">
      <c r="A159" s="45">
        <v>124</v>
      </c>
      <c r="B159" s="35">
        <v>990</v>
      </c>
      <c r="C159" s="46" t="s">
        <v>241</v>
      </c>
      <c r="D159" s="47">
        <v>27903</v>
      </c>
      <c r="E159" s="48">
        <v>2</v>
      </c>
      <c r="F159" s="48">
        <v>8</v>
      </c>
      <c r="G159" s="37" t="s">
        <v>67</v>
      </c>
      <c r="H159" s="49" t="s">
        <v>242</v>
      </c>
      <c r="I159" s="50" t="s">
        <v>236</v>
      </c>
      <c r="J159" s="50" t="s">
        <v>63</v>
      </c>
      <c r="K159" s="37">
        <v>2</v>
      </c>
      <c r="L159" s="52">
        <v>12268</v>
      </c>
      <c r="M159" s="52"/>
      <c r="N159" s="40">
        <f t="shared" si="278"/>
        <v>12268</v>
      </c>
      <c r="O159" s="51">
        <v>480.24</v>
      </c>
      <c r="P159" s="51">
        <f t="shared" si="279"/>
        <v>2044.6666666666667</v>
      </c>
      <c r="Q159" s="53">
        <f t="shared" si="280"/>
        <v>20446.666666666668</v>
      </c>
      <c r="R159" s="40">
        <f t="shared" si="281"/>
        <v>6134</v>
      </c>
      <c r="S159" s="40">
        <f t="shared" si="282"/>
        <v>2146.9</v>
      </c>
      <c r="T159" s="40">
        <f t="shared" si="283"/>
        <v>368.03999999999996</v>
      </c>
      <c r="U159" s="54">
        <f t="shared" si="284"/>
        <v>716.831069996</v>
      </c>
      <c r="V159" s="40">
        <f t="shared" si="285"/>
        <v>245.36</v>
      </c>
      <c r="W159" s="63">
        <v>737</v>
      </c>
      <c r="X159" s="56">
        <v>455</v>
      </c>
      <c r="Y159" s="57"/>
      <c r="Z159" s="40"/>
      <c r="AA159" s="40"/>
      <c r="AB159" s="40"/>
      <c r="AC159" s="40"/>
      <c r="AD159" s="40"/>
      <c r="AE159" s="40"/>
      <c r="AF159" s="40"/>
      <c r="AG159" s="58"/>
      <c r="AH159" s="58"/>
      <c r="AI159" s="58"/>
      <c r="AJ159" s="40">
        <f t="shared" si="286"/>
        <v>2624.1885116660005</v>
      </c>
      <c r="AK159" s="40">
        <f t="shared" si="287"/>
        <v>17417.371069995999</v>
      </c>
      <c r="AL159" s="40">
        <f t="shared" si="288"/>
        <v>240257.9746849513</v>
      </c>
      <c r="AN159" s="43">
        <f t="shared" si="289"/>
        <v>2044.6666666666667</v>
      </c>
      <c r="AO159" s="43">
        <f t="shared" si="290"/>
        <v>357.81666666666666</v>
      </c>
      <c r="AP159" s="43">
        <f t="shared" si="291"/>
        <v>61.34</v>
      </c>
      <c r="AQ159" s="43">
        <f t="shared" si="292"/>
        <v>119.47184499933334</v>
      </c>
      <c r="AR159" s="43">
        <f t="shared" si="293"/>
        <v>40.893333333333338</v>
      </c>
      <c r="AS159" s="44">
        <f t="shared" si="294"/>
        <v>0</v>
      </c>
      <c r="AT159" s="42"/>
      <c r="AU159" s="42"/>
      <c r="AV159" s="42">
        <f t="shared" si="295"/>
        <v>408.93333333333334</v>
      </c>
      <c r="AW159" s="42">
        <f t="shared" si="296"/>
        <v>487.36674666666664</v>
      </c>
      <c r="AX159" s="42">
        <f t="shared" si="297"/>
        <v>489.84480000000002</v>
      </c>
      <c r="AY159" s="42">
        <f t="shared" si="298"/>
        <v>7203.6</v>
      </c>
      <c r="AZ159" s="42">
        <f t="shared" si="299"/>
        <v>14621.002399999999</v>
      </c>
      <c r="BA159" s="42">
        <f t="shared" si="300"/>
        <v>111.26103599999998</v>
      </c>
      <c r="BB159" s="42">
        <f t="shared" si="301"/>
        <v>115.725233996</v>
      </c>
      <c r="BC159" s="42">
        <f t="shared" si="302"/>
        <v>716.831069996</v>
      </c>
      <c r="BD159" s="42">
        <f t="shared" si="303"/>
        <v>0</v>
      </c>
    </row>
    <row r="160" spans="1:56" s="9" customFormat="1" ht="21" customHeight="1" x14ac:dyDescent="0.25">
      <c r="A160" s="45">
        <v>125</v>
      </c>
      <c r="B160" s="35">
        <v>1070</v>
      </c>
      <c r="C160" s="46" t="s">
        <v>243</v>
      </c>
      <c r="D160" s="47">
        <v>34071</v>
      </c>
      <c r="E160" s="48">
        <v>5</v>
      </c>
      <c r="F160" s="48">
        <v>12</v>
      </c>
      <c r="G160" s="37" t="s">
        <v>67</v>
      </c>
      <c r="H160" s="49" t="s">
        <v>244</v>
      </c>
      <c r="I160" s="50" t="s">
        <v>236</v>
      </c>
      <c r="J160" s="99" t="s">
        <v>245</v>
      </c>
      <c r="K160" s="37">
        <v>2</v>
      </c>
      <c r="L160" s="52">
        <v>11325</v>
      </c>
      <c r="M160" s="52"/>
      <c r="N160" s="40">
        <f t="shared" si="278"/>
        <v>11325</v>
      </c>
      <c r="O160" s="51">
        <v>400.2</v>
      </c>
      <c r="P160" s="51">
        <f t="shared" si="279"/>
        <v>1887.5</v>
      </c>
      <c r="Q160" s="53">
        <f t="shared" si="280"/>
        <v>18875</v>
      </c>
      <c r="R160" s="40">
        <f t="shared" si="281"/>
        <v>5662.5</v>
      </c>
      <c r="S160" s="40">
        <f t="shared" si="282"/>
        <v>1981.8749999999998</v>
      </c>
      <c r="T160" s="40">
        <f t="shared" si="283"/>
        <v>339.75</v>
      </c>
      <c r="U160" s="54">
        <f t="shared" si="284"/>
        <v>691.07764852500009</v>
      </c>
      <c r="V160" s="40">
        <f t="shared" si="285"/>
        <v>226.5</v>
      </c>
      <c r="W160" s="63">
        <v>903</v>
      </c>
      <c r="X160" s="56">
        <v>549</v>
      </c>
      <c r="Y160" s="57"/>
      <c r="Z160" s="40"/>
      <c r="AA160" s="40"/>
      <c r="AB160" s="40"/>
      <c r="AC160" s="40"/>
      <c r="AD160" s="40"/>
      <c r="AE160" s="40"/>
      <c r="AF160" s="40"/>
      <c r="AG160" s="58"/>
      <c r="AH160" s="58"/>
      <c r="AI160" s="58"/>
      <c r="AJ160" s="40">
        <f t="shared" si="286"/>
        <v>2427.3671080875001</v>
      </c>
      <c r="AK160" s="40">
        <f t="shared" si="287"/>
        <v>16416.402648525</v>
      </c>
      <c r="AL160" s="40">
        <f t="shared" si="288"/>
        <v>225849.19889038749</v>
      </c>
      <c r="AN160" s="43">
        <f t="shared" si="289"/>
        <v>1887.5</v>
      </c>
      <c r="AO160" s="43">
        <f t="shared" si="290"/>
        <v>330.3125</v>
      </c>
      <c r="AP160" s="43">
        <f t="shared" si="291"/>
        <v>56.625</v>
      </c>
      <c r="AQ160" s="43">
        <f t="shared" si="292"/>
        <v>115.17960808750001</v>
      </c>
      <c r="AR160" s="43">
        <f t="shared" si="293"/>
        <v>37.75</v>
      </c>
      <c r="AS160" s="44">
        <f t="shared" si="294"/>
        <v>0</v>
      </c>
      <c r="AT160" s="42"/>
      <c r="AU160" s="42"/>
      <c r="AV160" s="42">
        <f t="shared" si="295"/>
        <v>377.5</v>
      </c>
      <c r="AW160" s="42">
        <f t="shared" si="296"/>
        <v>449.90449999999998</v>
      </c>
      <c r="AX160" s="42">
        <f t="shared" si="297"/>
        <v>489.84480000000002</v>
      </c>
      <c r="AY160" s="42">
        <f t="shared" si="298"/>
        <v>7203.6</v>
      </c>
      <c r="AZ160" s="42">
        <f t="shared" si="299"/>
        <v>13497.135</v>
      </c>
      <c r="BA160" s="42">
        <f t="shared" si="300"/>
        <v>94.403025</v>
      </c>
      <c r="BB160" s="42">
        <f t="shared" si="301"/>
        <v>106.82982352500001</v>
      </c>
      <c r="BC160" s="42">
        <f t="shared" si="302"/>
        <v>691.07764852500009</v>
      </c>
      <c r="BD160" s="42">
        <f t="shared" si="303"/>
        <v>0</v>
      </c>
    </row>
    <row r="161" spans="1:56" s="9" customFormat="1" ht="21" customHeight="1" x14ac:dyDescent="0.25">
      <c r="A161" s="45">
        <v>126</v>
      </c>
      <c r="B161" s="35">
        <v>1333</v>
      </c>
      <c r="C161" s="46" t="s">
        <v>246</v>
      </c>
      <c r="D161" s="47">
        <v>35830</v>
      </c>
      <c r="E161" s="48">
        <v>2</v>
      </c>
      <c r="F161" s="48">
        <v>8</v>
      </c>
      <c r="G161" s="37" t="s">
        <v>67</v>
      </c>
      <c r="H161" s="49" t="s">
        <v>247</v>
      </c>
      <c r="I161" s="50" t="s">
        <v>236</v>
      </c>
      <c r="J161" s="50" t="s">
        <v>63</v>
      </c>
      <c r="K161" s="37">
        <v>2</v>
      </c>
      <c r="L161" s="52">
        <v>9479</v>
      </c>
      <c r="M161" s="52"/>
      <c r="N161" s="40">
        <f t="shared" si="278"/>
        <v>9479</v>
      </c>
      <c r="O161" s="51">
        <v>320.16000000000003</v>
      </c>
      <c r="P161" s="51">
        <f t="shared" si="279"/>
        <v>1579.8333333333333</v>
      </c>
      <c r="Q161" s="53">
        <f t="shared" si="280"/>
        <v>15798.333333333332</v>
      </c>
      <c r="R161" s="40">
        <f t="shared" si="281"/>
        <v>4739.5</v>
      </c>
      <c r="S161" s="40">
        <f t="shared" si="282"/>
        <v>1658.8249999999998</v>
      </c>
      <c r="T161" s="40">
        <f t="shared" si="283"/>
        <v>284.37</v>
      </c>
      <c r="U161" s="54">
        <f t="shared" si="284"/>
        <v>640.66320946300004</v>
      </c>
      <c r="V161" s="40">
        <f t="shared" si="285"/>
        <v>189.58</v>
      </c>
      <c r="W161" s="63">
        <v>737</v>
      </c>
      <c r="X161" s="56">
        <v>455</v>
      </c>
      <c r="Y161" s="57"/>
      <c r="Z161" s="40"/>
      <c r="AA161" s="40"/>
      <c r="AB161" s="40"/>
      <c r="AC161" s="40"/>
      <c r="AD161" s="40"/>
      <c r="AE161" s="40"/>
      <c r="AF161" s="40"/>
      <c r="AG161" s="58"/>
      <c r="AH161" s="58"/>
      <c r="AI161" s="58"/>
      <c r="AJ161" s="40">
        <f t="shared" si="286"/>
        <v>2042.0730349104997</v>
      </c>
      <c r="AK161" s="40">
        <f t="shared" si="287"/>
        <v>13764.598209463002</v>
      </c>
      <c r="AL161" s="40">
        <f t="shared" si="288"/>
        <v>189334.91821513319</v>
      </c>
      <c r="AN161" s="43">
        <f t="shared" si="289"/>
        <v>1579.8333333333333</v>
      </c>
      <c r="AO161" s="43">
        <f t="shared" si="290"/>
        <v>276.4708333333333</v>
      </c>
      <c r="AP161" s="43">
        <f t="shared" si="291"/>
        <v>47.394999999999996</v>
      </c>
      <c r="AQ161" s="43">
        <f t="shared" si="292"/>
        <v>106.77720157716666</v>
      </c>
      <c r="AR161" s="43">
        <f t="shared" si="293"/>
        <v>31.596666666666668</v>
      </c>
      <c r="AS161" s="44">
        <f t="shared" si="294"/>
        <v>0</v>
      </c>
      <c r="AT161" s="42"/>
      <c r="AU161" s="42"/>
      <c r="AV161" s="42">
        <f t="shared" si="295"/>
        <v>315.96666666666664</v>
      </c>
      <c r="AW161" s="42">
        <f t="shared" si="296"/>
        <v>376.56907333333328</v>
      </c>
      <c r="AX161" s="42">
        <f t="shared" si="297"/>
        <v>489.84480000000002</v>
      </c>
      <c r="AY161" s="42">
        <f t="shared" si="298"/>
        <v>7203.6</v>
      </c>
      <c r="AZ161" s="42">
        <f t="shared" si="299"/>
        <v>11297.072199999999</v>
      </c>
      <c r="BA161" s="42">
        <f t="shared" si="300"/>
        <v>61.402082999999976</v>
      </c>
      <c r="BB161" s="42">
        <f t="shared" si="301"/>
        <v>89.41632646299999</v>
      </c>
      <c r="BC161" s="42">
        <f t="shared" si="302"/>
        <v>640.66320946300004</v>
      </c>
      <c r="BD161" s="42">
        <f t="shared" si="303"/>
        <v>0</v>
      </c>
    </row>
    <row r="162" spans="1:56" s="9" customFormat="1" ht="21.75" customHeight="1" x14ac:dyDescent="0.25">
      <c r="A162" s="45">
        <v>127</v>
      </c>
      <c r="B162" s="35">
        <v>1355</v>
      </c>
      <c r="C162" s="46" t="s">
        <v>248</v>
      </c>
      <c r="D162" s="47">
        <v>35880</v>
      </c>
      <c r="E162" s="48">
        <v>5</v>
      </c>
      <c r="F162" s="48">
        <v>12</v>
      </c>
      <c r="G162" s="37" t="s">
        <v>67</v>
      </c>
      <c r="H162" s="49" t="s">
        <v>244</v>
      </c>
      <c r="I162" s="50" t="s">
        <v>236</v>
      </c>
      <c r="J162" s="99" t="s">
        <v>245</v>
      </c>
      <c r="K162" s="37">
        <v>2</v>
      </c>
      <c r="L162" s="52">
        <v>11325</v>
      </c>
      <c r="M162" s="52"/>
      <c r="N162" s="40">
        <f t="shared" si="278"/>
        <v>11325</v>
      </c>
      <c r="O162" s="51">
        <v>320.16000000000003</v>
      </c>
      <c r="P162" s="51">
        <f t="shared" si="279"/>
        <v>1887.5</v>
      </c>
      <c r="Q162" s="53">
        <f t="shared" si="280"/>
        <v>18875</v>
      </c>
      <c r="R162" s="40">
        <f t="shared" si="281"/>
        <v>5662.5</v>
      </c>
      <c r="S162" s="40">
        <f t="shared" si="282"/>
        <v>1981.8749999999998</v>
      </c>
      <c r="T162" s="40">
        <f t="shared" si="283"/>
        <v>339.75</v>
      </c>
      <c r="U162" s="54">
        <f t="shared" si="284"/>
        <v>691.07764852500009</v>
      </c>
      <c r="V162" s="40">
        <f t="shared" si="285"/>
        <v>226.5</v>
      </c>
      <c r="W162" s="63">
        <v>903</v>
      </c>
      <c r="X162" s="56">
        <v>549</v>
      </c>
      <c r="Y162" s="57"/>
      <c r="Z162" s="40"/>
      <c r="AA162" s="40"/>
      <c r="AB162" s="40"/>
      <c r="AC162" s="40"/>
      <c r="AD162" s="40"/>
      <c r="AE162" s="40"/>
      <c r="AF162" s="40"/>
      <c r="AG162" s="58"/>
      <c r="AH162" s="58"/>
      <c r="AI162" s="58"/>
      <c r="AJ162" s="40">
        <f t="shared" si="286"/>
        <v>2427.3671080875001</v>
      </c>
      <c r="AK162" s="40">
        <f t="shared" si="287"/>
        <v>16336.362648525001</v>
      </c>
      <c r="AL162" s="40">
        <f t="shared" si="288"/>
        <v>224888.71889038751</v>
      </c>
      <c r="AN162" s="43">
        <f t="shared" si="289"/>
        <v>1887.5</v>
      </c>
      <c r="AO162" s="43">
        <f t="shared" si="290"/>
        <v>330.3125</v>
      </c>
      <c r="AP162" s="43">
        <f t="shared" si="291"/>
        <v>56.625</v>
      </c>
      <c r="AQ162" s="43">
        <f t="shared" si="292"/>
        <v>115.17960808750001</v>
      </c>
      <c r="AR162" s="43">
        <f t="shared" si="293"/>
        <v>37.75</v>
      </c>
      <c r="AS162" s="44">
        <f t="shared" si="294"/>
        <v>0</v>
      </c>
      <c r="AT162" s="42"/>
      <c r="AU162" s="42"/>
      <c r="AV162" s="42">
        <f t="shared" si="295"/>
        <v>377.5</v>
      </c>
      <c r="AW162" s="42">
        <f t="shared" si="296"/>
        <v>449.90449999999998</v>
      </c>
      <c r="AX162" s="42">
        <f t="shared" si="297"/>
        <v>489.84480000000002</v>
      </c>
      <c r="AY162" s="42">
        <f t="shared" si="298"/>
        <v>7203.6</v>
      </c>
      <c r="AZ162" s="42">
        <f t="shared" si="299"/>
        <v>13497.135</v>
      </c>
      <c r="BA162" s="42">
        <f t="shared" si="300"/>
        <v>94.403025</v>
      </c>
      <c r="BB162" s="42">
        <f t="shared" si="301"/>
        <v>106.82982352500001</v>
      </c>
      <c r="BC162" s="42">
        <f t="shared" si="302"/>
        <v>691.07764852500009</v>
      </c>
      <c r="BD162" s="42">
        <f t="shared" si="303"/>
        <v>0</v>
      </c>
    </row>
    <row r="163" spans="1:56" s="9" customFormat="1" ht="21" customHeight="1" x14ac:dyDescent="0.25">
      <c r="A163" s="45">
        <v>128</v>
      </c>
      <c r="B163" s="35">
        <v>1407</v>
      </c>
      <c r="C163" s="46" t="s">
        <v>249</v>
      </c>
      <c r="D163" s="47">
        <v>36167</v>
      </c>
      <c r="E163" s="48">
        <v>5</v>
      </c>
      <c r="F163" s="48">
        <v>12</v>
      </c>
      <c r="G163" s="37" t="s">
        <v>67</v>
      </c>
      <c r="H163" s="49" t="s">
        <v>244</v>
      </c>
      <c r="I163" s="50" t="s">
        <v>236</v>
      </c>
      <c r="J163" s="99" t="s">
        <v>245</v>
      </c>
      <c r="K163" s="37">
        <v>2</v>
      </c>
      <c r="L163" s="52">
        <v>11325</v>
      </c>
      <c r="M163" s="52"/>
      <c r="N163" s="40">
        <f t="shared" si="278"/>
        <v>11325</v>
      </c>
      <c r="O163" s="51">
        <v>320.16000000000003</v>
      </c>
      <c r="P163" s="51">
        <f t="shared" si="279"/>
        <v>1887.5</v>
      </c>
      <c r="Q163" s="53">
        <f t="shared" si="280"/>
        <v>18875</v>
      </c>
      <c r="R163" s="40">
        <f t="shared" si="281"/>
        <v>5662.5</v>
      </c>
      <c r="S163" s="40">
        <f t="shared" si="282"/>
        <v>1981.8749999999998</v>
      </c>
      <c r="T163" s="40">
        <f t="shared" si="283"/>
        <v>339.75</v>
      </c>
      <c r="U163" s="54">
        <f t="shared" si="284"/>
        <v>691.07764852500009</v>
      </c>
      <c r="V163" s="40">
        <f t="shared" si="285"/>
        <v>226.5</v>
      </c>
      <c r="W163" s="63">
        <v>903</v>
      </c>
      <c r="X163" s="56">
        <v>549</v>
      </c>
      <c r="Y163" s="57"/>
      <c r="Z163" s="40"/>
      <c r="AA163" s="40"/>
      <c r="AB163" s="40"/>
      <c r="AC163" s="40"/>
      <c r="AD163" s="40"/>
      <c r="AE163" s="40"/>
      <c r="AF163" s="40"/>
      <c r="AG163" s="58"/>
      <c r="AH163" s="58"/>
      <c r="AI163" s="58"/>
      <c r="AJ163" s="40">
        <f t="shared" si="286"/>
        <v>2427.3671080875001</v>
      </c>
      <c r="AK163" s="40">
        <f t="shared" si="287"/>
        <v>16336.362648525001</v>
      </c>
      <c r="AL163" s="40">
        <f t="shared" si="288"/>
        <v>224888.71889038751</v>
      </c>
      <c r="AN163" s="43">
        <f t="shared" si="289"/>
        <v>1887.5</v>
      </c>
      <c r="AO163" s="43">
        <f t="shared" si="290"/>
        <v>330.3125</v>
      </c>
      <c r="AP163" s="43">
        <f t="shared" si="291"/>
        <v>56.625</v>
      </c>
      <c r="AQ163" s="43">
        <f t="shared" si="292"/>
        <v>115.17960808750001</v>
      </c>
      <c r="AR163" s="43">
        <f t="shared" si="293"/>
        <v>37.75</v>
      </c>
      <c r="AS163" s="44">
        <f t="shared" si="294"/>
        <v>0</v>
      </c>
      <c r="AT163" s="42"/>
      <c r="AU163" s="42"/>
      <c r="AV163" s="42">
        <f t="shared" si="295"/>
        <v>377.5</v>
      </c>
      <c r="AW163" s="42">
        <f t="shared" si="296"/>
        <v>449.90449999999998</v>
      </c>
      <c r="AX163" s="42">
        <f t="shared" si="297"/>
        <v>489.84480000000002</v>
      </c>
      <c r="AY163" s="42">
        <f t="shared" si="298"/>
        <v>7203.6</v>
      </c>
      <c r="AZ163" s="42">
        <f t="shared" si="299"/>
        <v>13497.135</v>
      </c>
      <c r="BA163" s="42">
        <f t="shared" si="300"/>
        <v>94.403025</v>
      </c>
      <c r="BB163" s="42">
        <f t="shared" si="301"/>
        <v>106.82982352500001</v>
      </c>
      <c r="BC163" s="42">
        <f t="shared" si="302"/>
        <v>691.07764852500009</v>
      </c>
      <c r="BD163" s="42">
        <f t="shared" si="303"/>
        <v>0</v>
      </c>
    </row>
    <row r="164" spans="1:56" s="9" customFormat="1" ht="21" customHeight="1" x14ac:dyDescent="0.25">
      <c r="A164" s="45">
        <v>129</v>
      </c>
      <c r="B164" s="35">
        <v>1424</v>
      </c>
      <c r="C164" s="46" t="s">
        <v>250</v>
      </c>
      <c r="D164" s="59">
        <v>36271</v>
      </c>
      <c r="E164" s="48">
        <v>6</v>
      </c>
      <c r="F164" s="48">
        <v>8</v>
      </c>
      <c r="G164" s="37" t="s">
        <v>67</v>
      </c>
      <c r="H164" s="49" t="s">
        <v>251</v>
      </c>
      <c r="I164" s="50" t="s">
        <v>236</v>
      </c>
      <c r="J164" s="99" t="s">
        <v>245</v>
      </c>
      <c r="K164" s="37">
        <v>2</v>
      </c>
      <c r="L164" s="52">
        <v>10908</v>
      </c>
      <c r="M164" s="52"/>
      <c r="N164" s="40">
        <f t="shared" si="278"/>
        <v>10908</v>
      </c>
      <c r="O164" s="51">
        <v>320.16000000000003</v>
      </c>
      <c r="P164" s="51">
        <f t="shared" si="279"/>
        <v>1818</v>
      </c>
      <c r="Q164" s="53">
        <f t="shared" si="280"/>
        <v>18180</v>
      </c>
      <c r="R164" s="40">
        <f t="shared" si="281"/>
        <v>5454</v>
      </c>
      <c r="S164" s="40">
        <f t="shared" si="282"/>
        <v>1908.8999999999999</v>
      </c>
      <c r="T164" s="40">
        <f t="shared" si="283"/>
        <v>327.24</v>
      </c>
      <c r="U164" s="54">
        <f t="shared" si="284"/>
        <v>679.68933807600001</v>
      </c>
      <c r="V164" s="40">
        <f t="shared" si="285"/>
        <v>218.16</v>
      </c>
      <c r="W164" s="63">
        <v>915</v>
      </c>
      <c r="X164" s="56">
        <v>616</v>
      </c>
      <c r="Y164" s="57"/>
      <c r="Z164" s="40"/>
      <c r="AA164" s="40"/>
      <c r="AB164" s="40"/>
      <c r="AC164" s="40"/>
      <c r="AD164" s="40"/>
      <c r="AE164" s="40"/>
      <c r="AF164" s="40"/>
      <c r="AG164" s="58"/>
      <c r="AH164" s="58"/>
      <c r="AI164" s="58"/>
      <c r="AJ164" s="40">
        <f t="shared" si="286"/>
        <v>2340.3315563460001</v>
      </c>
      <c r="AK164" s="40">
        <f t="shared" si="287"/>
        <v>15893.149338075998</v>
      </c>
      <c r="AL164" s="40">
        <f t="shared" si="288"/>
        <v>218510.12361325798</v>
      </c>
      <c r="AN164" s="43">
        <f t="shared" si="289"/>
        <v>1818</v>
      </c>
      <c r="AO164" s="43">
        <f t="shared" si="290"/>
        <v>318.14999999999998</v>
      </c>
      <c r="AP164" s="43">
        <f t="shared" si="291"/>
        <v>54.54</v>
      </c>
      <c r="AQ164" s="43">
        <f t="shared" si="292"/>
        <v>113.281556346</v>
      </c>
      <c r="AR164" s="43">
        <f t="shared" si="293"/>
        <v>36.36</v>
      </c>
      <c r="AS164" s="44">
        <f t="shared" si="294"/>
        <v>0</v>
      </c>
      <c r="AT164" s="42"/>
      <c r="AU164" s="42"/>
      <c r="AV164" s="42">
        <f t="shared" si="295"/>
        <v>363.6</v>
      </c>
      <c r="AW164" s="42">
        <f t="shared" si="296"/>
        <v>433.33848</v>
      </c>
      <c r="AX164" s="42">
        <f t="shared" si="297"/>
        <v>489.84480000000002</v>
      </c>
      <c r="AY164" s="42">
        <f t="shared" si="298"/>
        <v>7203.6</v>
      </c>
      <c r="AZ164" s="42">
        <f t="shared" si="299"/>
        <v>13000.154399999999</v>
      </c>
      <c r="BA164" s="42">
        <f t="shared" si="300"/>
        <v>86.948315999999977</v>
      </c>
      <c r="BB164" s="42">
        <f t="shared" si="301"/>
        <v>102.896222076</v>
      </c>
      <c r="BC164" s="42">
        <f t="shared" si="302"/>
        <v>679.68933807600001</v>
      </c>
      <c r="BD164" s="42">
        <f t="shared" si="303"/>
        <v>0</v>
      </c>
    </row>
    <row r="165" spans="1:56" s="9" customFormat="1" ht="21" customHeight="1" x14ac:dyDescent="0.25">
      <c r="A165" s="45">
        <v>130</v>
      </c>
      <c r="B165" s="35">
        <v>1513</v>
      </c>
      <c r="C165" s="46" t="s">
        <v>252</v>
      </c>
      <c r="D165" s="47">
        <v>36825</v>
      </c>
      <c r="E165" s="48">
        <v>5</v>
      </c>
      <c r="F165" s="48">
        <v>12</v>
      </c>
      <c r="G165" s="37" t="s">
        <v>67</v>
      </c>
      <c r="H165" s="49" t="s">
        <v>244</v>
      </c>
      <c r="I165" s="50" t="s">
        <v>236</v>
      </c>
      <c r="J165" s="99" t="s">
        <v>245</v>
      </c>
      <c r="K165" s="37">
        <v>2</v>
      </c>
      <c r="L165" s="52">
        <v>11325</v>
      </c>
      <c r="M165" s="52"/>
      <c r="N165" s="40">
        <f t="shared" si="278"/>
        <v>11325</v>
      </c>
      <c r="O165" s="51">
        <v>320.16000000000003</v>
      </c>
      <c r="P165" s="51">
        <f t="shared" si="279"/>
        <v>1887.5</v>
      </c>
      <c r="Q165" s="53">
        <f t="shared" si="280"/>
        <v>18875</v>
      </c>
      <c r="R165" s="40">
        <f t="shared" si="281"/>
        <v>5662.5</v>
      </c>
      <c r="S165" s="40">
        <f t="shared" si="282"/>
        <v>1981.8749999999998</v>
      </c>
      <c r="T165" s="40">
        <f t="shared" si="283"/>
        <v>339.75</v>
      </c>
      <c r="U165" s="54">
        <f t="shared" si="284"/>
        <v>691.07764852500009</v>
      </c>
      <c r="V165" s="40">
        <f t="shared" si="285"/>
        <v>226.5</v>
      </c>
      <c r="W165" s="63">
        <v>903</v>
      </c>
      <c r="X165" s="56">
        <v>549</v>
      </c>
      <c r="Y165" s="57"/>
      <c r="Z165" s="40"/>
      <c r="AA165" s="40"/>
      <c r="AB165" s="40"/>
      <c r="AC165" s="40"/>
      <c r="AD165" s="40"/>
      <c r="AE165" s="40"/>
      <c r="AF165" s="40"/>
      <c r="AG165" s="58"/>
      <c r="AH165" s="58"/>
      <c r="AI165" s="58"/>
      <c r="AJ165" s="40">
        <f t="shared" si="286"/>
        <v>2427.3671080875001</v>
      </c>
      <c r="AK165" s="40">
        <f t="shared" si="287"/>
        <v>16336.362648525001</v>
      </c>
      <c r="AL165" s="40">
        <f t="shared" si="288"/>
        <v>224888.71889038751</v>
      </c>
      <c r="AN165" s="43">
        <f t="shared" si="289"/>
        <v>1887.5</v>
      </c>
      <c r="AO165" s="43">
        <f t="shared" si="290"/>
        <v>330.3125</v>
      </c>
      <c r="AP165" s="43">
        <f t="shared" si="291"/>
        <v>56.625</v>
      </c>
      <c r="AQ165" s="43">
        <f t="shared" si="292"/>
        <v>115.17960808750001</v>
      </c>
      <c r="AR165" s="43">
        <f t="shared" si="293"/>
        <v>37.75</v>
      </c>
      <c r="AS165" s="44">
        <f t="shared" si="294"/>
        <v>0</v>
      </c>
      <c r="AT165" s="42"/>
      <c r="AU165" s="42"/>
      <c r="AV165" s="42">
        <f t="shared" si="295"/>
        <v>377.5</v>
      </c>
      <c r="AW165" s="42">
        <f t="shared" si="296"/>
        <v>449.90449999999998</v>
      </c>
      <c r="AX165" s="42">
        <f t="shared" si="297"/>
        <v>489.84480000000002</v>
      </c>
      <c r="AY165" s="42">
        <f t="shared" si="298"/>
        <v>7203.6</v>
      </c>
      <c r="AZ165" s="42">
        <f t="shared" si="299"/>
        <v>13497.135</v>
      </c>
      <c r="BA165" s="42">
        <f t="shared" si="300"/>
        <v>94.403025</v>
      </c>
      <c r="BB165" s="42">
        <f t="shared" si="301"/>
        <v>106.82982352500001</v>
      </c>
      <c r="BC165" s="42">
        <f t="shared" si="302"/>
        <v>691.07764852500009</v>
      </c>
      <c r="BD165" s="42">
        <f t="shared" si="303"/>
        <v>0</v>
      </c>
    </row>
    <row r="166" spans="1:56" s="9" customFormat="1" ht="21" customHeight="1" x14ac:dyDescent="0.25">
      <c r="A166" s="45">
        <v>131</v>
      </c>
      <c r="B166" s="35">
        <v>1528</v>
      </c>
      <c r="C166" s="46" t="s">
        <v>253</v>
      </c>
      <c r="D166" s="47">
        <v>36938</v>
      </c>
      <c r="E166" s="48">
        <v>5</v>
      </c>
      <c r="F166" s="48">
        <v>12</v>
      </c>
      <c r="G166" s="37" t="s">
        <v>67</v>
      </c>
      <c r="H166" s="49" t="s">
        <v>244</v>
      </c>
      <c r="I166" s="50" t="s">
        <v>236</v>
      </c>
      <c r="J166" s="99" t="s">
        <v>245</v>
      </c>
      <c r="K166" s="37">
        <v>2</v>
      </c>
      <c r="L166" s="52">
        <v>11325</v>
      </c>
      <c r="M166" s="52"/>
      <c r="N166" s="40">
        <f t="shared" si="278"/>
        <v>11325</v>
      </c>
      <c r="O166" s="51">
        <v>320.16000000000003</v>
      </c>
      <c r="P166" s="51">
        <f t="shared" si="279"/>
        <v>1887.5</v>
      </c>
      <c r="Q166" s="53">
        <f t="shared" si="280"/>
        <v>18875</v>
      </c>
      <c r="R166" s="40">
        <f t="shared" si="281"/>
        <v>5662.5</v>
      </c>
      <c r="S166" s="40">
        <f t="shared" si="282"/>
        <v>1981.8749999999998</v>
      </c>
      <c r="T166" s="40">
        <f t="shared" si="283"/>
        <v>339.75</v>
      </c>
      <c r="U166" s="54">
        <f t="shared" si="284"/>
        <v>691.07764852500009</v>
      </c>
      <c r="V166" s="40">
        <f t="shared" si="285"/>
        <v>226.5</v>
      </c>
      <c r="W166" s="63">
        <v>903</v>
      </c>
      <c r="X166" s="56">
        <v>549</v>
      </c>
      <c r="Y166" s="57"/>
      <c r="Z166" s="40"/>
      <c r="AA166" s="40"/>
      <c r="AB166" s="40"/>
      <c r="AC166" s="40"/>
      <c r="AD166" s="40"/>
      <c r="AE166" s="40"/>
      <c r="AF166" s="40"/>
      <c r="AG166" s="58"/>
      <c r="AH166" s="58"/>
      <c r="AI166" s="58"/>
      <c r="AJ166" s="40">
        <f t="shared" si="286"/>
        <v>2427.3671080875001</v>
      </c>
      <c r="AK166" s="40">
        <f t="shared" si="287"/>
        <v>16336.362648525001</v>
      </c>
      <c r="AL166" s="40">
        <f t="shared" si="288"/>
        <v>224888.71889038751</v>
      </c>
      <c r="AN166" s="43">
        <f t="shared" si="289"/>
        <v>1887.5</v>
      </c>
      <c r="AO166" s="43">
        <f t="shared" si="290"/>
        <v>330.3125</v>
      </c>
      <c r="AP166" s="43">
        <f t="shared" si="291"/>
        <v>56.625</v>
      </c>
      <c r="AQ166" s="43">
        <f t="shared" si="292"/>
        <v>115.17960808750001</v>
      </c>
      <c r="AR166" s="43">
        <f t="shared" si="293"/>
        <v>37.75</v>
      </c>
      <c r="AS166" s="44">
        <f t="shared" si="294"/>
        <v>0</v>
      </c>
      <c r="AT166" s="42"/>
      <c r="AU166" s="42"/>
      <c r="AV166" s="42">
        <f t="shared" si="295"/>
        <v>377.5</v>
      </c>
      <c r="AW166" s="42">
        <f t="shared" si="296"/>
        <v>449.90449999999998</v>
      </c>
      <c r="AX166" s="42">
        <f t="shared" si="297"/>
        <v>489.84480000000002</v>
      </c>
      <c r="AY166" s="42">
        <f t="shared" si="298"/>
        <v>7203.6</v>
      </c>
      <c r="AZ166" s="42">
        <f t="shared" si="299"/>
        <v>13497.135</v>
      </c>
      <c r="BA166" s="42">
        <f t="shared" si="300"/>
        <v>94.403025</v>
      </c>
      <c r="BB166" s="42">
        <f t="shared" si="301"/>
        <v>106.82982352500001</v>
      </c>
      <c r="BC166" s="42">
        <f t="shared" si="302"/>
        <v>691.07764852500009</v>
      </c>
      <c r="BD166" s="42">
        <f t="shared" si="303"/>
        <v>0</v>
      </c>
    </row>
    <row r="167" spans="1:56" s="9" customFormat="1" ht="21" customHeight="1" x14ac:dyDescent="0.25">
      <c r="A167" s="45">
        <v>132</v>
      </c>
      <c r="B167" s="35">
        <v>1559</v>
      </c>
      <c r="C167" s="46" t="s">
        <v>254</v>
      </c>
      <c r="D167" s="59">
        <v>37182</v>
      </c>
      <c r="E167" s="48">
        <v>6</v>
      </c>
      <c r="F167" s="48">
        <v>8</v>
      </c>
      <c r="G167" s="37" t="s">
        <v>67</v>
      </c>
      <c r="H167" s="49" t="s">
        <v>251</v>
      </c>
      <c r="I167" s="50" t="s">
        <v>236</v>
      </c>
      <c r="J167" s="99" t="s">
        <v>245</v>
      </c>
      <c r="K167" s="37">
        <v>2</v>
      </c>
      <c r="L167" s="52">
        <v>10908</v>
      </c>
      <c r="M167" s="52"/>
      <c r="N167" s="40">
        <f t="shared" si="278"/>
        <v>10908</v>
      </c>
      <c r="O167" s="51">
        <v>320.16000000000003</v>
      </c>
      <c r="P167" s="51">
        <f t="shared" si="279"/>
        <v>1818</v>
      </c>
      <c r="Q167" s="53">
        <f t="shared" si="280"/>
        <v>18180</v>
      </c>
      <c r="R167" s="40">
        <f t="shared" si="281"/>
        <v>5454</v>
      </c>
      <c r="S167" s="40">
        <f t="shared" si="282"/>
        <v>1908.8999999999999</v>
      </c>
      <c r="T167" s="40">
        <f t="shared" si="283"/>
        <v>327.24</v>
      </c>
      <c r="U167" s="54">
        <f t="shared" si="284"/>
        <v>679.68933807600001</v>
      </c>
      <c r="V167" s="40">
        <f t="shared" si="285"/>
        <v>218.16</v>
      </c>
      <c r="W167" s="63">
        <v>915</v>
      </c>
      <c r="X167" s="56">
        <v>616</v>
      </c>
      <c r="Y167" s="57"/>
      <c r="Z167" s="40"/>
      <c r="AA167" s="40"/>
      <c r="AB167" s="40"/>
      <c r="AC167" s="40"/>
      <c r="AD167" s="40"/>
      <c r="AE167" s="40"/>
      <c r="AF167" s="40"/>
      <c r="AG167" s="58"/>
      <c r="AH167" s="58"/>
      <c r="AI167" s="58"/>
      <c r="AJ167" s="40">
        <f t="shared" si="286"/>
        <v>2340.3315563460001</v>
      </c>
      <c r="AK167" s="40">
        <f t="shared" si="287"/>
        <v>15893.149338075998</v>
      </c>
      <c r="AL167" s="40">
        <f t="shared" si="288"/>
        <v>218510.12361325798</v>
      </c>
      <c r="AN167" s="43">
        <f t="shared" si="289"/>
        <v>1818</v>
      </c>
      <c r="AO167" s="43">
        <f t="shared" si="290"/>
        <v>318.14999999999998</v>
      </c>
      <c r="AP167" s="43">
        <f t="shared" si="291"/>
        <v>54.54</v>
      </c>
      <c r="AQ167" s="43">
        <f t="shared" si="292"/>
        <v>113.281556346</v>
      </c>
      <c r="AR167" s="43">
        <f t="shared" si="293"/>
        <v>36.36</v>
      </c>
      <c r="AS167" s="44">
        <f t="shared" si="294"/>
        <v>0</v>
      </c>
      <c r="AT167" s="42"/>
      <c r="AU167" s="42"/>
      <c r="AV167" s="42">
        <f t="shared" si="295"/>
        <v>363.6</v>
      </c>
      <c r="AW167" s="42">
        <f t="shared" si="296"/>
        <v>433.33848</v>
      </c>
      <c r="AX167" s="42">
        <f t="shared" si="297"/>
        <v>489.84480000000002</v>
      </c>
      <c r="AY167" s="42">
        <f t="shared" si="298"/>
        <v>7203.6</v>
      </c>
      <c r="AZ167" s="42">
        <f t="shared" si="299"/>
        <v>13000.154399999999</v>
      </c>
      <c r="BA167" s="42">
        <f t="shared" si="300"/>
        <v>86.948315999999977</v>
      </c>
      <c r="BB167" s="42">
        <f t="shared" si="301"/>
        <v>102.896222076</v>
      </c>
      <c r="BC167" s="42">
        <f t="shared" si="302"/>
        <v>679.68933807600001</v>
      </c>
      <c r="BD167" s="42">
        <f t="shared" si="303"/>
        <v>0</v>
      </c>
    </row>
    <row r="168" spans="1:56" s="9" customFormat="1" ht="21" customHeight="1" x14ac:dyDescent="0.25">
      <c r="A168" s="45">
        <v>133</v>
      </c>
      <c r="B168" s="35">
        <v>1581</v>
      </c>
      <c r="C168" s="100" t="s">
        <v>255</v>
      </c>
      <c r="D168" s="59">
        <v>37463</v>
      </c>
      <c r="E168" s="48">
        <v>4</v>
      </c>
      <c r="F168" s="48">
        <v>8</v>
      </c>
      <c r="G168" s="37" t="s">
        <v>67</v>
      </c>
      <c r="H168" s="49" t="s">
        <v>256</v>
      </c>
      <c r="I168" s="50" t="s">
        <v>236</v>
      </c>
      <c r="J168" s="50" t="s">
        <v>63</v>
      </c>
      <c r="K168" s="37">
        <v>2</v>
      </c>
      <c r="L168" s="52">
        <v>10238</v>
      </c>
      <c r="M168" s="52"/>
      <c r="N168" s="40">
        <f t="shared" si="278"/>
        <v>10238</v>
      </c>
      <c r="O168" s="51">
        <v>320.16000000000003</v>
      </c>
      <c r="P168" s="51">
        <f t="shared" si="279"/>
        <v>1706.3333333333333</v>
      </c>
      <c r="Q168" s="53">
        <f t="shared" si="280"/>
        <v>17063.333333333332</v>
      </c>
      <c r="R168" s="40">
        <f t="shared" si="281"/>
        <v>5119</v>
      </c>
      <c r="S168" s="40">
        <f t="shared" si="282"/>
        <v>1791.6499999999999</v>
      </c>
      <c r="T168" s="40">
        <f t="shared" si="283"/>
        <v>307.14</v>
      </c>
      <c r="U168" s="54">
        <f t="shared" si="284"/>
        <v>661.39157308599999</v>
      </c>
      <c r="V168" s="40">
        <f t="shared" si="285"/>
        <v>204.76</v>
      </c>
      <c r="W168" s="63">
        <v>802</v>
      </c>
      <c r="X168" s="56">
        <v>482</v>
      </c>
      <c r="Y168" s="57"/>
      <c r="Z168" s="40"/>
      <c r="AA168" s="40"/>
      <c r="AB168" s="40"/>
      <c r="AC168" s="40"/>
      <c r="AD168" s="40"/>
      <c r="AE168" s="40"/>
      <c r="AF168" s="40"/>
      <c r="AG168" s="58"/>
      <c r="AH168" s="58"/>
      <c r="AI168" s="58"/>
      <c r="AJ168" s="40">
        <f t="shared" si="286"/>
        <v>2200.4902621809997</v>
      </c>
      <c r="AK168" s="40">
        <f t="shared" si="287"/>
        <v>14807.101573086</v>
      </c>
      <c r="AL168" s="40">
        <f t="shared" si="288"/>
        <v>203774.37580587968</v>
      </c>
      <c r="AN168" s="43">
        <f t="shared" si="289"/>
        <v>1706.3333333333333</v>
      </c>
      <c r="AO168" s="43">
        <f t="shared" si="290"/>
        <v>298.60833333333329</v>
      </c>
      <c r="AP168" s="43">
        <f t="shared" si="291"/>
        <v>51.19</v>
      </c>
      <c r="AQ168" s="43">
        <f t="shared" si="292"/>
        <v>110.23192884766667</v>
      </c>
      <c r="AR168" s="43">
        <f t="shared" si="293"/>
        <v>34.126666666666665</v>
      </c>
      <c r="AS168" s="44">
        <f t="shared" si="294"/>
        <v>0</v>
      </c>
      <c r="AT168" s="42"/>
      <c r="AU168" s="42"/>
      <c r="AV168" s="42">
        <f t="shared" si="295"/>
        <v>341.26666666666665</v>
      </c>
      <c r="AW168" s="42">
        <f t="shared" si="296"/>
        <v>406.72161333333332</v>
      </c>
      <c r="AX168" s="42">
        <f t="shared" si="297"/>
        <v>489.84480000000002</v>
      </c>
      <c r="AY168" s="42">
        <f t="shared" si="298"/>
        <v>7203.6</v>
      </c>
      <c r="AZ168" s="42">
        <f t="shared" si="299"/>
        <v>12201.6484</v>
      </c>
      <c r="BA168" s="42">
        <f t="shared" si="300"/>
        <v>74.970725999999999</v>
      </c>
      <c r="BB168" s="42">
        <f t="shared" si="301"/>
        <v>96.576047086000003</v>
      </c>
      <c r="BC168" s="42">
        <f t="shared" si="302"/>
        <v>661.39157308599999</v>
      </c>
      <c r="BD168" s="42">
        <f t="shared" si="303"/>
        <v>0</v>
      </c>
    </row>
    <row r="169" spans="1:56" s="9" customFormat="1" ht="21" customHeight="1" x14ac:dyDescent="0.25">
      <c r="A169" s="45">
        <v>134</v>
      </c>
      <c r="B169" s="35">
        <v>1583</v>
      </c>
      <c r="C169" s="46" t="s">
        <v>257</v>
      </c>
      <c r="D169" s="47">
        <v>37473</v>
      </c>
      <c r="E169" s="48">
        <v>5</v>
      </c>
      <c r="F169" s="48">
        <v>12</v>
      </c>
      <c r="G169" s="37" t="s">
        <v>67</v>
      </c>
      <c r="H169" s="49" t="s">
        <v>258</v>
      </c>
      <c r="I169" s="50" t="s">
        <v>236</v>
      </c>
      <c r="J169" s="99" t="s">
        <v>245</v>
      </c>
      <c r="K169" s="37">
        <v>2</v>
      </c>
      <c r="L169" s="52">
        <v>11325</v>
      </c>
      <c r="M169" s="52"/>
      <c r="N169" s="40">
        <f t="shared" si="278"/>
        <v>11325</v>
      </c>
      <c r="O169" s="51">
        <v>320.16000000000003</v>
      </c>
      <c r="P169" s="51">
        <f t="shared" si="279"/>
        <v>1887.5</v>
      </c>
      <c r="Q169" s="53">
        <f t="shared" si="280"/>
        <v>18875</v>
      </c>
      <c r="R169" s="40">
        <f t="shared" si="281"/>
        <v>5662.5</v>
      </c>
      <c r="S169" s="40">
        <f t="shared" si="282"/>
        <v>1981.8749999999998</v>
      </c>
      <c r="T169" s="40">
        <f t="shared" si="283"/>
        <v>339.75</v>
      </c>
      <c r="U169" s="54">
        <f t="shared" si="284"/>
        <v>691.07764852500009</v>
      </c>
      <c r="V169" s="40">
        <f t="shared" si="285"/>
        <v>226.5</v>
      </c>
      <c r="W169" s="63">
        <v>903</v>
      </c>
      <c r="X169" s="56">
        <v>549</v>
      </c>
      <c r="Y169" s="57"/>
      <c r="Z169" s="40"/>
      <c r="AA169" s="40"/>
      <c r="AB169" s="40"/>
      <c r="AC169" s="40"/>
      <c r="AD169" s="40"/>
      <c r="AE169" s="40"/>
      <c r="AF169" s="40"/>
      <c r="AG169" s="58"/>
      <c r="AH169" s="58"/>
      <c r="AI169" s="58"/>
      <c r="AJ169" s="40">
        <f t="shared" si="286"/>
        <v>2427.3671080875001</v>
      </c>
      <c r="AK169" s="40">
        <f t="shared" si="287"/>
        <v>16336.362648525001</v>
      </c>
      <c r="AL169" s="40">
        <f t="shared" si="288"/>
        <v>224888.71889038751</v>
      </c>
      <c r="AN169" s="43">
        <f t="shared" si="289"/>
        <v>1887.5</v>
      </c>
      <c r="AO169" s="43">
        <f t="shared" si="290"/>
        <v>330.3125</v>
      </c>
      <c r="AP169" s="43">
        <f t="shared" si="291"/>
        <v>56.625</v>
      </c>
      <c r="AQ169" s="43">
        <f t="shared" si="292"/>
        <v>115.17960808750001</v>
      </c>
      <c r="AR169" s="43">
        <f t="shared" si="293"/>
        <v>37.75</v>
      </c>
      <c r="AS169" s="44">
        <f t="shared" si="294"/>
        <v>0</v>
      </c>
      <c r="AT169" s="42"/>
      <c r="AU169" s="42"/>
      <c r="AV169" s="42">
        <f t="shared" si="295"/>
        <v>377.5</v>
      </c>
      <c r="AW169" s="42">
        <f t="shared" si="296"/>
        <v>449.90449999999998</v>
      </c>
      <c r="AX169" s="42">
        <f t="shared" si="297"/>
        <v>489.84480000000002</v>
      </c>
      <c r="AY169" s="42">
        <f t="shared" si="298"/>
        <v>7203.6</v>
      </c>
      <c r="AZ169" s="42">
        <f t="shared" si="299"/>
        <v>13497.135</v>
      </c>
      <c r="BA169" s="42">
        <f t="shared" si="300"/>
        <v>94.403025</v>
      </c>
      <c r="BB169" s="42">
        <f t="shared" si="301"/>
        <v>106.82982352500001</v>
      </c>
      <c r="BC169" s="42">
        <f t="shared" si="302"/>
        <v>691.07764852500009</v>
      </c>
      <c r="BD169" s="42">
        <f t="shared" si="303"/>
        <v>0</v>
      </c>
    </row>
    <row r="170" spans="1:56" s="9" customFormat="1" ht="21" customHeight="1" x14ac:dyDescent="0.25">
      <c r="A170" s="45">
        <v>135</v>
      </c>
      <c r="B170" s="35">
        <v>1626</v>
      </c>
      <c r="C170" s="46" t="s">
        <v>259</v>
      </c>
      <c r="D170" s="47">
        <v>37839</v>
      </c>
      <c r="E170" s="48">
        <v>6</v>
      </c>
      <c r="F170" s="48">
        <v>8</v>
      </c>
      <c r="G170" s="37" t="s">
        <v>67</v>
      </c>
      <c r="H170" s="49" t="s">
        <v>251</v>
      </c>
      <c r="I170" s="50" t="s">
        <v>236</v>
      </c>
      <c r="J170" s="99" t="s">
        <v>245</v>
      </c>
      <c r="K170" s="37">
        <v>2</v>
      </c>
      <c r="L170" s="52">
        <v>10908</v>
      </c>
      <c r="M170" s="52"/>
      <c r="N170" s="40">
        <f t="shared" si="278"/>
        <v>10908</v>
      </c>
      <c r="O170" s="51">
        <v>240.12</v>
      </c>
      <c r="P170" s="51">
        <f t="shared" si="279"/>
        <v>1818</v>
      </c>
      <c r="Q170" s="53">
        <f t="shared" si="280"/>
        <v>18180</v>
      </c>
      <c r="R170" s="40">
        <f t="shared" si="281"/>
        <v>5454</v>
      </c>
      <c r="S170" s="40">
        <f t="shared" si="282"/>
        <v>1908.8999999999999</v>
      </c>
      <c r="T170" s="40">
        <f t="shared" si="283"/>
        <v>327.24</v>
      </c>
      <c r="U170" s="54">
        <f t="shared" si="284"/>
        <v>679.68933807600001</v>
      </c>
      <c r="V170" s="40">
        <f t="shared" si="285"/>
        <v>218.16</v>
      </c>
      <c r="W170" s="63">
        <v>915</v>
      </c>
      <c r="X170" s="56">
        <v>616</v>
      </c>
      <c r="Y170" s="57"/>
      <c r="Z170" s="40"/>
      <c r="AA170" s="40"/>
      <c r="AB170" s="40"/>
      <c r="AC170" s="40"/>
      <c r="AD170" s="40"/>
      <c r="AE170" s="40"/>
      <c r="AF170" s="40"/>
      <c r="AG170" s="58"/>
      <c r="AH170" s="58"/>
      <c r="AI170" s="58"/>
      <c r="AJ170" s="40">
        <f t="shared" si="286"/>
        <v>2340.3315563460001</v>
      </c>
      <c r="AK170" s="40">
        <f t="shared" si="287"/>
        <v>15813.109338075999</v>
      </c>
      <c r="AL170" s="40">
        <f t="shared" si="288"/>
        <v>217549.643613258</v>
      </c>
      <c r="AN170" s="43">
        <f t="shared" si="289"/>
        <v>1818</v>
      </c>
      <c r="AO170" s="43">
        <f t="shared" si="290"/>
        <v>318.14999999999998</v>
      </c>
      <c r="AP170" s="43">
        <f t="shared" si="291"/>
        <v>54.54</v>
      </c>
      <c r="AQ170" s="43">
        <f t="shared" si="292"/>
        <v>113.281556346</v>
      </c>
      <c r="AR170" s="43">
        <f t="shared" si="293"/>
        <v>36.36</v>
      </c>
      <c r="AS170" s="44">
        <f t="shared" si="294"/>
        <v>0</v>
      </c>
      <c r="AT170" s="42"/>
      <c r="AU170" s="42"/>
      <c r="AV170" s="42">
        <f t="shared" si="295"/>
        <v>363.6</v>
      </c>
      <c r="AW170" s="42">
        <f t="shared" si="296"/>
        <v>433.33848</v>
      </c>
      <c r="AX170" s="42">
        <f t="shared" si="297"/>
        <v>489.84480000000002</v>
      </c>
      <c r="AY170" s="42">
        <f t="shared" si="298"/>
        <v>7203.6</v>
      </c>
      <c r="AZ170" s="42">
        <f t="shared" si="299"/>
        <v>13000.154399999999</v>
      </c>
      <c r="BA170" s="42">
        <f t="shared" si="300"/>
        <v>86.948315999999977</v>
      </c>
      <c r="BB170" s="42">
        <f t="shared" si="301"/>
        <v>102.896222076</v>
      </c>
      <c r="BC170" s="42">
        <f t="shared" si="302"/>
        <v>679.68933807600001</v>
      </c>
      <c r="BD170" s="42">
        <f t="shared" si="303"/>
        <v>0</v>
      </c>
    </row>
    <row r="171" spans="1:56" s="9" customFormat="1" ht="21.75" customHeight="1" x14ac:dyDescent="0.25">
      <c r="A171" s="45">
        <v>136</v>
      </c>
      <c r="B171" s="35">
        <v>1631</v>
      </c>
      <c r="C171" s="60" t="s">
        <v>260</v>
      </c>
      <c r="D171" s="47">
        <v>37881</v>
      </c>
      <c r="E171" s="48">
        <v>2</v>
      </c>
      <c r="F171" s="48">
        <v>8</v>
      </c>
      <c r="G171" s="37" t="s">
        <v>67</v>
      </c>
      <c r="H171" s="49" t="s">
        <v>261</v>
      </c>
      <c r="I171" s="50" t="s">
        <v>236</v>
      </c>
      <c r="J171" s="50" t="s">
        <v>63</v>
      </c>
      <c r="K171" s="37">
        <v>2</v>
      </c>
      <c r="L171" s="52">
        <v>9479</v>
      </c>
      <c r="M171" s="52"/>
      <c r="N171" s="40">
        <f t="shared" si="278"/>
        <v>9479</v>
      </c>
      <c r="O171" s="51">
        <v>240.12</v>
      </c>
      <c r="P171" s="51">
        <f t="shared" si="279"/>
        <v>1579.8333333333333</v>
      </c>
      <c r="Q171" s="53">
        <f t="shared" si="280"/>
        <v>15798.333333333332</v>
      </c>
      <c r="R171" s="40">
        <f t="shared" si="281"/>
        <v>4739.5</v>
      </c>
      <c r="S171" s="40">
        <f t="shared" si="282"/>
        <v>1658.8249999999998</v>
      </c>
      <c r="T171" s="40">
        <f t="shared" si="283"/>
        <v>284.37</v>
      </c>
      <c r="U171" s="54">
        <f t="shared" si="284"/>
        <v>640.66320946300004</v>
      </c>
      <c r="V171" s="40">
        <f t="shared" si="285"/>
        <v>189.58</v>
      </c>
      <c r="W171" s="63">
        <v>737</v>
      </c>
      <c r="X171" s="56">
        <v>455</v>
      </c>
      <c r="Y171" s="57"/>
      <c r="Z171" s="40"/>
      <c r="AA171" s="40"/>
      <c r="AB171" s="40"/>
      <c r="AC171" s="40"/>
      <c r="AD171" s="40"/>
      <c r="AE171" s="40"/>
      <c r="AF171" s="40"/>
      <c r="AG171" s="58"/>
      <c r="AH171" s="58"/>
      <c r="AI171" s="58"/>
      <c r="AJ171" s="40">
        <f t="shared" si="286"/>
        <v>2042.0730349104997</v>
      </c>
      <c r="AK171" s="40">
        <f t="shared" si="287"/>
        <v>13684.558209463001</v>
      </c>
      <c r="AL171" s="40">
        <f t="shared" si="288"/>
        <v>188374.43821513321</v>
      </c>
      <c r="AN171" s="43">
        <f t="shared" si="289"/>
        <v>1579.8333333333333</v>
      </c>
      <c r="AO171" s="43">
        <f t="shared" si="290"/>
        <v>276.4708333333333</v>
      </c>
      <c r="AP171" s="43">
        <f t="shared" si="291"/>
        <v>47.394999999999996</v>
      </c>
      <c r="AQ171" s="43">
        <f t="shared" si="292"/>
        <v>106.77720157716666</v>
      </c>
      <c r="AR171" s="43">
        <f t="shared" si="293"/>
        <v>31.596666666666668</v>
      </c>
      <c r="AS171" s="44">
        <f t="shared" si="294"/>
        <v>0</v>
      </c>
      <c r="AT171" s="42"/>
      <c r="AU171" s="42"/>
      <c r="AV171" s="42">
        <f t="shared" si="295"/>
        <v>315.96666666666664</v>
      </c>
      <c r="AW171" s="42">
        <f t="shared" si="296"/>
        <v>376.56907333333328</v>
      </c>
      <c r="AX171" s="42">
        <f t="shared" si="297"/>
        <v>489.84480000000002</v>
      </c>
      <c r="AY171" s="42">
        <f t="shared" si="298"/>
        <v>7203.6</v>
      </c>
      <c r="AZ171" s="42">
        <f t="shared" si="299"/>
        <v>11297.072199999999</v>
      </c>
      <c r="BA171" s="42">
        <f t="shared" si="300"/>
        <v>61.402082999999976</v>
      </c>
      <c r="BB171" s="42">
        <f t="shared" si="301"/>
        <v>89.41632646299999</v>
      </c>
      <c r="BC171" s="42">
        <f t="shared" si="302"/>
        <v>640.66320946300004</v>
      </c>
      <c r="BD171" s="42">
        <f t="shared" si="303"/>
        <v>0</v>
      </c>
    </row>
    <row r="172" spans="1:56" s="9" customFormat="1" ht="21" customHeight="1" x14ac:dyDescent="0.25">
      <c r="A172" s="45">
        <v>137</v>
      </c>
      <c r="B172" s="35">
        <v>1643</v>
      </c>
      <c r="C172" s="46" t="s">
        <v>262</v>
      </c>
      <c r="D172" s="47">
        <v>38204</v>
      </c>
      <c r="E172" s="48">
        <v>5</v>
      </c>
      <c r="F172" s="48">
        <v>12</v>
      </c>
      <c r="G172" s="37" t="s">
        <v>67</v>
      </c>
      <c r="H172" s="49" t="s">
        <v>244</v>
      </c>
      <c r="I172" s="50" t="s">
        <v>236</v>
      </c>
      <c r="J172" s="99" t="s">
        <v>245</v>
      </c>
      <c r="K172" s="37">
        <v>2</v>
      </c>
      <c r="L172" s="52">
        <v>11325</v>
      </c>
      <c r="M172" s="52"/>
      <c r="N172" s="40">
        <f t="shared" si="278"/>
        <v>11325</v>
      </c>
      <c r="O172" s="51">
        <v>240.12</v>
      </c>
      <c r="P172" s="51">
        <f t="shared" si="279"/>
        <v>1887.5</v>
      </c>
      <c r="Q172" s="53">
        <f t="shared" si="280"/>
        <v>18875</v>
      </c>
      <c r="R172" s="40">
        <f t="shared" si="281"/>
        <v>5662.5</v>
      </c>
      <c r="S172" s="40">
        <f t="shared" si="282"/>
        <v>1981.8749999999998</v>
      </c>
      <c r="T172" s="40">
        <f t="shared" si="283"/>
        <v>339.75</v>
      </c>
      <c r="U172" s="54">
        <f t="shared" si="284"/>
        <v>691.07764852500009</v>
      </c>
      <c r="V172" s="40">
        <f t="shared" si="285"/>
        <v>226.5</v>
      </c>
      <c r="W172" s="63">
        <v>903</v>
      </c>
      <c r="X172" s="56">
        <v>549</v>
      </c>
      <c r="Y172" s="57"/>
      <c r="Z172" s="40"/>
      <c r="AA172" s="40"/>
      <c r="AB172" s="40"/>
      <c r="AC172" s="40"/>
      <c r="AD172" s="40"/>
      <c r="AE172" s="40"/>
      <c r="AF172" s="40"/>
      <c r="AG172" s="58"/>
      <c r="AH172" s="58"/>
      <c r="AI172" s="58"/>
      <c r="AJ172" s="40">
        <f t="shared" si="286"/>
        <v>2427.3671080875001</v>
      </c>
      <c r="AK172" s="40">
        <f t="shared" si="287"/>
        <v>16256.322648525002</v>
      </c>
      <c r="AL172" s="40">
        <f t="shared" si="288"/>
        <v>223928.2388903875</v>
      </c>
      <c r="AN172" s="43">
        <f t="shared" si="289"/>
        <v>1887.5</v>
      </c>
      <c r="AO172" s="43">
        <f t="shared" si="290"/>
        <v>330.3125</v>
      </c>
      <c r="AP172" s="43">
        <f t="shared" si="291"/>
        <v>56.625</v>
      </c>
      <c r="AQ172" s="43">
        <f t="shared" si="292"/>
        <v>115.17960808750001</v>
      </c>
      <c r="AR172" s="43">
        <f t="shared" si="293"/>
        <v>37.75</v>
      </c>
      <c r="AS172" s="44">
        <f t="shared" si="294"/>
        <v>0</v>
      </c>
      <c r="AT172" s="42"/>
      <c r="AU172" s="42"/>
      <c r="AV172" s="42">
        <f t="shared" si="295"/>
        <v>377.5</v>
      </c>
      <c r="AW172" s="42">
        <f t="shared" si="296"/>
        <v>449.90449999999998</v>
      </c>
      <c r="AX172" s="42">
        <f t="shared" si="297"/>
        <v>489.84480000000002</v>
      </c>
      <c r="AY172" s="42">
        <f t="shared" si="298"/>
        <v>7203.6</v>
      </c>
      <c r="AZ172" s="42">
        <f t="shared" si="299"/>
        <v>13497.135</v>
      </c>
      <c r="BA172" s="42">
        <f t="shared" si="300"/>
        <v>94.403025</v>
      </c>
      <c r="BB172" s="42">
        <f t="shared" si="301"/>
        <v>106.82982352500001</v>
      </c>
      <c r="BC172" s="42">
        <f t="shared" si="302"/>
        <v>691.07764852500009</v>
      </c>
      <c r="BD172" s="42">
        <f t="shared" si="303"/>
        <v>0</v>
      </c>
    </row>
    <row r="173" spans="1:56" s="9" customFormat="1" ht="21" customHeight="1" x14ac:dyDescent="0.25">
      <c r="A173" s="45">
        <v>138</v>
      </c>
      <c r="B173" s="35">
        <v>1749</v>
      </c>
      <c r="C173" s="46" t="s">
        <v>263</v>
      </c>
      <c r="D173" s="47">
        <v>38916</v>
      </c>
      <c r="E173" s="48">
        <v>2</v>
      </c>
      <c r="F173" s="48">
        <v>8</v>
      </c>
      <c r="G173" s="37" t="s">
        <v>67</v>
      </c>
      <c r="H173" s="49" t="s">
        <v>261</v>
      </c>
      <c r="I173" s="50" t="s">
        <v>236</v>
      </c>
      <c r="J173" s="50" t="s">
        <v>63</v>
      </c>
      <c r="K173" s="37">
        <v>2</v>
      </c>
      <c r="L173" s="52">
        <v>9479</v>
      </c>
      <c r="M173" s="52"/>
      <c r="N173" s="40">
        <f t="shared" si="278"/>
        <v>9479</v>
      </c>
      <c r="O173" s="51">
        <v>240.12</v>
      </c>
      <c r="P173" s="51">
        <f t="shared" si="279"/>
        <v>1579.8333333333333</v>
      </c>
      <c r="Q173" s="53">
        <f t="shared" si="280"/>
        <v>15798.333333333332</v>
      </c>
      <c r="R173" s="40">
        <f t="shared" si="281"/>
        <v>4739.5</v>
      </c>
      <c r="S173" s="40">
        <f t="shared" si="282"/>
        <v>1658.8249999999998</v>
      </c>
      <c r="T173" s="40">
        <f t="shared" si="283"/>
        <v>284.37</v>
      </c>
      <c r="U173" s="54">
        <f t="shared" si="284"/>
        <v>640.66320946300004</v>
      </c>
      <c r="V173" s="40">
        <f t="shared" si="285"/>
        <v>189.58</v>
      </c>
      <c r="W173" s="63">
        <v>737</v>
      </c>
      <c r="X173" s="56">
        <v>455</v>
      </c>
      <c r="Y173" s="57"/>
      <c r="Z173" s="40"/>
      <c r="AA173" s="40"/>
      <c r="AB173" s="40"/>
      <c r="AC173" s="40"/>
      <c r="AD173" s="40"/>
      <c r="AE173" s="40"/>
      <c r="AF173" s="40"/>
      <c r="AG173" s="58"/>
      <c r="AH173" s="58"/>
      <c r="AI173" s="58"/>
      <c r="AJ173" s="40">
        <f t="shared" si="286"/>
        <v>2042.0730349104997</v>
      </c>
      <c r="AK173" s="40">
        <f t="shared" si="287"/>
        <v>13684.558209463001</v>
      </c>
      <c r="AL173" s="40">
        <f t="shared" si="288"/>
        <v>188374.43821513321</v>
      </c>
      <c r="AN173" s="43">
        <f t="shared" si="289"/>
        <v>1579.8333333333333</v>
      </c>
      <c r="AO173" s="43">
        <f t="shared" si="290"/>
        <v>276.4708333333333</v>
      </c>
      <c r="AP173" s="43">
        <f t="shared" si="291"/>
        <v>47.394999999999996</v>
      </c>
      <c r="AQ173" s="43">
        <f t="shared" si="292"/>
        <v>106.77720157716666</v>
      </c>
      <c r="AR173" s="43">
        <f t="shared" si="293"/>
        <v>31.596666666666668</v>
      </c>
      <c r="AS173" s="44">
        <f t="shared" si="294"/>
        <v>0</v>
      </c>
      <c r="AT173" s="42"/>
      <c r="AU173" s="42"/>
      <c r="AV173" s="42">
        <f t="shared" si="295"/>
        <v>315.96666666666664</v>
      </c>
      <c r="AW173" s="42">
        <f t="shared" si="296"/>
        <v>376.56907333333328</v>
      </c>
      <c r="AX173" s="42">
        <f t="shared" si="297"/>
        <v>489.84480000000002</v>
      </c>
      <c r="AY173" s="42">
        <f t="shared" si="298"/>
        <v>7203.6</v>
      </c>
      <c r="AZ173" s="42">
        <f t="shared" si="299"/>
        <v>11297.072199999999</v>
      </c>
      <c r="BA173" s="42">
        <f t="shared" si="300"/>
        <v>61.402082999999976</v>
      </c>
      <c r="BB173" s="42">
        <f t="shared" si="301"/>
        <v>89.41632646299999</v>
      </c>
      <c r="BC173" s="42">
        <f t="shared" si="302"/>
        <v>640.66320946300004</v>
      </c>
      <c r="BD173" s="42">
        <f t="shared" si="303"/>
        <v>0</v>
      </c>
    </row>
    <row r="174" spans="1:56" s="9" customFormat="1" ht="21" customHeight="1" x14ac:dyDescent="0.25">
      <c r="A174" s="45">
        <v>139</v>
      </c>
      <c r="B174" s="35">
        <v>1750</v>
      </c>
      <c r="C174" s="46" t="s">
        <v>264</v>
      </c>
      <c r="D174" s="59">
        <v>38920</v>
      </c>
      <c r="E174" s="48">
        <v>6</v>
      </c>
      <c r="F174" s="48">
        <v>6</v>
      </c>
      <c r="G174" s="37" t="s">
        <v>67</v>
      </c>
      <c r="H174" s="49" t="s">
        <v>265</v>
      </c>
      <c r="I174" s="50" t="s">
        <v>236</v>
      </c>
      <c r="J174" s="99" t="s">
        <v>245</v>
      </c>
      <c r="K174" s="37">
        <v>2</v>
      </c>
      <c r="L174" s="52">
        <v>8181</v>
      </c>
      <c r="M174" s="52"/>
      <c r="N174" s="40">
        <f t="shared" si="278"/>
        <v>8181</v>
      </c>
      <c r="O174" s="51">
        <v>240.12</v>
      </c>
      <c r="P174" s="51">
        <f t="shared" si="279"/>
        <v>1363.5</v>
      </c>
      <c r="Q174" s="53">
        <f t="shared" si="280"/>
        <v>13635</v>
      </c>
      <c r="R174" s="40">
        <f t="shared" si="281"/>
        <v>4090.5</v>
      </c>
      <c r="S174" s="40">
        <f t="shared" si="282"/>
        <v>1431.675</v>
      </c>
      <c r="T174" s="40">
        <f t="shared" si="283"/>
        <v>245.42999999999998</v>
      </c>
      <c r="U174" s="54">
        <f t="shared" si="284"/>
        <v>605.21470355700001</v>
      </c>
      <c r="V174" s="40">
        <f t="shared" si="285"/>
        <v>163.62</v>
      </c>
      <c r="W174" s="63">
        <v>686.5</v>
      </c>
      <c r="X174" s="56">
        <v>461.5</v>
      </c>
      <c r="Y174" s="57"/>
      <c r="Z174" s="40"/>
      <c r="AA174" s="40"/>
      <c r="AB174" s="40"/>
      <c r="AC174" s="40"/>
      <c r="AD174" s="40"/>
      <c r="AE174" s="40"/>
      <c r="AF174" s="40"/>
      <c r="AG174" s="58"/>
      <c r="AH174" s="58"/>
      <c r="AI174" s="58"/>
      <c r="AJ174" s="40">
        <f t="shared" si="286"/>
        <v>1771.1566172594999</v>
      </c>
      <c r="AK174" s="40">
        <f t="shared" si="287"/>
        <v>12015.059703557001</v>
      </c>
      <c r="AL174" s="40">
        <f t="shared" si="288"/>
        <v>165040.87305994349</v>
      </c>
      <c r="AN174" s="43">
        <f t="shared" si="289"/>
        <v>1363.5</v>
      </c>
      <c r="AO174" s="43">
        <f t="shared" si="290"/>
        <v>238.61249999999998</v>
      </c>
      <c r="AP174" s="43">
        <f t="shared" si="291"/>
        <v>40.905000000000001</v>
      </c>
      <c r="AQ174" s="43">
        <f t="shared" si="292"/>
        <v>100.8691172595</v>
      </c>
      <c r="AR174" s="43">
        <f t="shared" si="293"/>
        <v>27.27</v>
      </c>
      <c r="AS174" s="44">
        <f t="shared" si="294"/>
        <v>0</v>
      </c>
      <c r="AT174" s="42"/>
      <c r="AU174" s="42"/>
      <c r="AV174" s="42">
        <f t="shared" si="295"/>
        <v>272.7</v>
      </c>
      <c r="AW174" s="42">
        <f t="shared" si="296"/>
        <v>325.00385999999997</v>
      </c>
      <c r="AX174" s="42">
        <f t="shared" si="297"/>
        <v>489.84480000000002</v>
      </c>
      <c r="AY174" s="42">
        <f t="shared" si="298"/>
        <v>7203.6</v>
      </c>
      <c r="AZ174" s="42">
        <f t="shared" si="299"/>
        <v>9750.1157999999996</v>
      </c>
      <c r="BA174" s="42">
        <f t="shared" si="300"/>
        <v>38.197736999999989</v>
      </c>
      <c r="BB174" s="42">
        <f t="shared" si="301"/>
        <v>77.172166556999997</v>
      </c>
      <c r="BC174" s="42">
        <f t="shared" si="302"/>
        <v>605.21470355700001</v>
      </c>
      <c r="BD174" s="42">
        <f t="shared" si="303"/>
        <v>0</v>
      </c>
    </row>
    <row r="175" spans="1:56" s="9" customFormat="1" ht="21" customHeight="1" x14ac:dyDescent="0.25">
      <c r="A175" s="45">
        <v>140</v>
      </c>
      <c r="B175" s="35">
        <v>1756</v>
      </c>
      <c r="C175" s="46" t="s">
        <v>266</v>
      </c>
      <c r="D175" s="47">
        <v>38962</v>
      </c>
      <c r="E175" s="48">
        <v>5</v>
      </c>
      <c r="F175" s="48">
        <v>12</v>
      </c>
      <c r="G175" s="37" t="s">
        <v>67</v>
      </c>
      <c r="H175" s="49" t="s">
        <v>258</v>
      </c>
      <c r="I175" s="50" t="s">
        <v>236</v>
      </c>
      <c r="J175" s="99" t="s">
        <v>245</v>
      </c>
      <c r="K175" s="37">
        <v>2</v>
      </c>
      <c r="L175" s="52">
        <v>11325</v>
      </c>
      <c r="M175" s="52"/>
      <c r="N175" s="40">
        <f t="shared" si="278"/>
        <v>11325</v>
      </c>
      <c r="O175" s="51">
        <v>240.12</v>
      </c>
      <c r="P175" s="51">
        <f t="shared" si="279"/>
        <v>1887.5</v>
      </c>
      <c r="Q175" s="53">
        <f t="shared" si="280"/>
        <v>18875</v>
      </c>
      <c r="R175" s="40">
        <f t="shared" si="281"/>
        <v>5662.5</v>
      </c>
      <c r="S175" s="40">
        <f t="shared" si="282"/>
        <v>1981.8749999999998</v>
      </c>
      <c r="T175" s="40">
        <f t="shared" si="283"/>
        <v>339.75</v>
      </c>
      <c r="U175" s="54">
        <f t="shared" si="284"/>
        <v>691.07764852500009</v>
      </c>
      <c r="V175" s="40">
        <f t="shared" si="285"/>
        <v>226.5</v>
      </c>
      <c r="W175" s="63">
        <v>903</v>
      </c>
      <c r="X175" s="56">
        <v>549</v>
      </c>
      <c r="Y175" s="57"/>
      <c r="Z175" s="40"/>
      <c r="AA175" s="40"/>
      <c r="AB175" s="40"/>
      <c r="AC175" s="40"/>
      <c r="AD175" s="40"/>
      <c r="AE175" s="40"/>
      <c r="AF175" s="40"/>
      <c r="AG175" s="58"/>
      <c r="AH175" s="58"/>
      <c r="AI175" s="58"/>
      <c r="AJ175" s="40">
        <f t="shared" si="286"/>
        <v>2427.3671080875001</v>
      </c>
      <c r="AK175" s="40">
        <f t="shared" si="287"/>
        <v>16256.322648525002</v>
      </c>
      <c r="AL175" s="40">
        <f t="shared" si="288"/>
        <v>223928.2388903875</v>
      </c>
      <c r="AN175" s="43">
        <f t="shared" si="289"/>
        <v>1887.5</v>
      </c>
      <c r="AO175" s="43">
        <f t="shared" si="290"/>
        <v>330.3125</v>
      </c>
      <c r="AP175" s="43">
        <f t="shared" si="291"/>
        <v>56.625</v>
      </c>
      <c r="AQ175" s="43">
        <f t="shared" si="292"/>
        <v>115.17960808750001</v>
      </c>
      <c r="AR175" s="43">
        <f t="shared" si="293"/>
        <v>37.75</v>
      </c>
      <c r="AS175" s="44">
        <f t="shared" si="294"/>
        <v>0</v>
      </c>
      <c r="AT175" s="42"/>
      <c r="AU175" s="42"/>
      <c r="AV175" s="42">
        <f t="shared" si="295"/>
        <v>377.5</v>
      </c>
      <c r="AW175" s="42">
        <f t="shared" si="296"/>
        <v>449.90449999999998</v>
      </c>
      <c r="AX175" s="42">
        <f t="shared" si="297"/>
        <v>489.84480000000002</v>
      </c>
      <c r="AY175" s="42">
        <f t="shared" si="298"/>
        <v>7203.6</v>
      </c>
      <c r="AZ175" s="42">
        <f t="shared" si="299"/>
        <v>13497.135</v>
      </c>
      <c r="BA175" s="42">
        <f t="shared" si="300"/>
        <v>94.403025</v>
      </c>
      <c r="BB175" s="42">
        <f t="shared" si="301"/>
        <v>106.82982352500001</v>
      </c>
      <c r="BC175" s="42">
        <f t="shared" si="302"/>
        <v>691.07764852500009</v>
      </c>
      <c r="BD175" s="42">
        <f t="shared" si="303"/>
        <v>0</v>
      </c>
    </row>
    <row r="176" spans="1:56" s="9" customFormat="1" ht="21" customHeight="1" x14ac:dyDescent="0.25">
      <c r="A176" s="45">
        <v>141</v>
      </c>
      <c r="B176" s="35">
        <v>1786</v>
      </c>
      <c r="C176" s="46" t="s">
        <v>267</v>
      </c>
      <c r="D176" s="59">
        <v>39160</v>
      </c>
      <c r="E176" s="48">
        <v>13</v>
      </c>
      <c r="F176" s="48">
        <v>4</v>
      </c>
      <c r="G176" s="37" t="s">
        <v>47</v>
      </c>
      <c r="H176" s="49" t="s">
        <v>268</v>
      </c>
      <c r="I176" s="50" t="s">
        <v>236</v>
      </c>
      <c r="J176" s="99" t="s">
        <v>245</v>
      </c>
      <c r="K176" s="37">
        <v>2</v>
      </c>
      <c r="L176" s="52">
        <v>6732</v>
      </c>
      <c r="M176" s="52"/>
      <c r="N176" s="40">
        <f t="shared" si="278"/>
        <v>6732</v>
      </c>
      <c r="O176" s="51">
        <v>240.12</v>
      </c>
      <c r="P176" s="51">
        <f t="shared" si="279"/>
        <v>1122</v>
      </c>
      <c r="Q176" s="53">
        <f t="shared" si="280"/>
        <v>11220</v>
      </c>
      <c r="R176" s="40">
        <f t="shared" si="281"/>
        <v>3366</v>
      </c>
      <c r="S176" s="40">
        <f t="shared" si="282"/>
        <v>1178.0999999999999</v>
      </c>
      <c r="T176" s="40">
        <f t="shared" si="283"/>
        <v>201.95999999999998</v>
      </c>
      <c r="U176" s="54">
        <f t="shared" si="284"/>
        <v>565.64237300399998</v>
      </c>
      <c r="V176" s="40">
        <f t="shared" si="285"/>
        <v>134.64000000000001</v>
      </c>
      <c r="W176" s="63">
        <v>564</v>
      </c>
      <c r="X176" s="56">
        <v>352</v>
      </c>
      <c r="Y176" s="57"/>
      <c r="Z176" s="40"/>
      <c r="AA176" s="40"/>
      <c r="AB176" s="40"/>
      <c r="AC176" s="40"/>
      <c r="AD176" s="40"/>
      <c r="AE176" s="40"/>
      <c r="AF176" s="40"/>
      <c r="AG176" s="58"/>
      <c r="AH176" s="58"/>
      <c r="AI176" s="58"/>
      <c r="AJ176" s="40">
        <f t="shared" si="286"/>
        <v>1468.723728834</v>
      </c>
      <c r="AK176" s="40">
        <f t="shared" si="287"/>
        <v>9968.4623730039984</v>
      </c>
      <c r="AL176" s="40">
        <f t="shared" si="288"/>
        <v>136798.272204882</v>
      </c>
      <c r="AN176" s="43">
        <f t="shared" si="289"/>
        <v>1122</v>
      </c>
      <c r="AO176" s="43">
        <f t="shared" si="290"/>
        <v>196.35</v>
      </c>
      <c r="AP176" s="43">
        <f t="shared" si="291"/>
        <v>33.659999999999997</v>
      </c>
      <c r="AQ176" s="43">
        <f t="shared" si="292"/>
        <v>94.273728833999996</v>
      </c>
      <c r="AR176" s="43">
        <f t="shared" si="293"/>
        <v>22.44</v>
      </c>
      <c r="AS176" s="44">
        <f t="shared" si="294"/>
        <v>0</v>
      </c>
      <c r="AT176" s="42"/>
      <c r="AU176" s="42"/>
      <c r="AV176" s="42">
        <f t="shared" si="295"/>
        <v>224.4</v>
      </c>
      <c r="AW176" s="42">
        <f t="shared" si="296"/>
        <v>267.43991999999997</v>
      </c>
      <c r="AX176" s="42">
        <f t="shared" si="297"/>
        <v>489.84480000000002</v>
      </c>
      <c r="AY176" s="42">
        <f t="shared" si="298"/>
        <v>7203.6</v>
      </c>
      <c r="AZ176" s="42">
        <f t="shared" si="299"/>
        <v>8023.1975999999995</v>
      </c>
      <c r="BA176" s="42">
        <f t="shared" si="300"/>
        <v>12.293963999999987</v>
      </c>
      <c r="BB176" s="42">
        <f t="shared" si="301"/>
        <v>63.503609003999998</v>
      </c>
      <c r="BC176" s="42">
        <f t="shared" si="302"/>
        <v>565.64237300399998</v>
      </c>
      <c r="BD176" s="42">
        <f t="shared" si="303"/>
        <v>0</v>
      </c>
    </row>
    <row r="177" spans="1:56" s="9" customFormat="1" ht="21" customHeight="1" x14ac:dyDescent="0.25">
      <c r="A177" s="45">
        <v>142</v>
      </c>
      <c r="B177" s="35">
        <v>1812</v>
      </c>
      <c r="C177" s="60" t="s">
        <v>269</v>
      </c>
      <c r="D177" s="47">
        <v>39395</v>
      </c>
      <c r="E177" s="48">
        <v>5</v>
      </c>
      <c r="F177" s="48">
        <v>12</v>
      </c>
      <c r="G177" s="37" t="s">
        <v>67</v>
      </c>
      <c r="H177" s="49" t="s">
        <v>258</v>
      </c>
      <c r="I177" s="50" t="s">
        <v>236</v>
      </c>
      <c r="J177" s="99" t="s">
        <v>245</v>
      </c>
      <c r="K177" s="37">
        <v>2</v>
      </c>
      <c r="L177" s="52">
        <v>11325</v>
      </c>
      <c r="M177" s="52"/>
      <c r="N177" s="40">
        <f t="shared" si="278"/>
        <v>11325</v>
      </c>
      <c r="O177" s="51">
        <v>240.12</v>
      </c>
      <c r="P177" s="51">
        <f t="shared" si="279"/>
        <v>1887.5</v>
      </c>
      <c r="Q177" s="53">
        <f t="shared" si="280"/>
        <v>18875</v>
      </c>
      <c r="R177" s="40">
        <f t="shared" si="281"/>
        <v>5662.5</v>
      </c>
      <c r="S177" s="40">
        <f t="shared" si="282"/>
        <v>1981.8749999999998</v>
      </c>
      <c r="T177" s="40">
        <f t="shared" si="283"/>
        <v>339.75</v>
      </c>
      <c r="U177" s="54">
        <f t="shared" si="284"/>
        <v>691.07764852500009</v>
      </c>
      <c r="V177" s="40">
        <f t="shared" si="285"/>
        <v>226.5</v>
      </c>
      <c r="W177" s="63">
        <v>903</v>
      </c>
      <c r="X177" s="56">
        <v>549</v>
      </c>
      <c r="Y177" s="57"/>
      <c r="Z177" s="40"/>
      <c r="AA177" s="40"/>
      <c r="AB177" s="40"/>
      <c r="AC177" s="40"/>
      <c r="AD177" s="40"/>
      <c r="AE177" s="40"/>
      <c r="AF177" s="40"/>
      <c r="AG177" s="58"/>
      <c r="AH177" s="58"/>
      <c r="AI177" s="58"/>
      <c r="AJ177" s="40">
        <f t="shared" si="286"/>
        <v>2427.3671080875001</v>
      </c>
      <c r="AK177" s="40">
        <f t="shared" si="287"/>
        <v>16256.322648525002</v>
      </c>
      <c r="AL177" s="40">
        <f t="shared" si="288"/>
        <v>223928.2388903875</v>
      </c>
      <c r="AN177" s="43">
        <f t="shared" si="289"/>
        <v>1887.5</v>
      </c>
      <c r="AO177" s="43">
        <f t="shared" si="290"/>
        <v>330.3125</v>
      </c>
      <c r="AP177" s="43">
        <f t="shared" si="291"/>
        <v>56.625</v>
      </c>
      <c r="AQ177" s="43">
        <f t="shared" si="292"/>
        <v>115.17960808750001</v>
      </c>
      <c r="AR177" s="43">
        <f t="shared" si="293"/>
        <v>37.75</v>
      </c>
      <c r="AS177" s="44">
        <f t="shared" si="294"/>
        <v>0</v>
      </c>
      <c r="AT177" s="42"/>
      <c r="AU177" s="42"/>
      <c r="AV177" s="42">
        <f t="shared" si="295"/>
        <v>377.5</v>
      </c>
      <c r="AW177" s="42">
        <f t="shared" si="296"/>
        <v>449.90449999999998</v>
      </c>
      <c r="AX177" s="42">
        <f t="shared" si="297"/>
        <v>489.84480000000002</v>
      </c>
      <c r="AY177" s="42">
        <f t="shared" si="298"/>
        <v>7203.6</v>
      </c>
      <c r="AZ177" s="42">
        <f t="shared" si="299"/>
        <v>13497.135</v>
      </c>
      <c r="BA177" s="42">
        <f t="shared" si="300"/>
        <v>94.403025</v>
      </c>
      <c r="BB177" s="42">
        <f t="shared" si="301"/>
        <v>106.82982352500001</v>
      </c>
      <c r="BC177" s="42">
        <f t="shared" si="302"/>
        <v>691.07764852500009</v>
      </c>
      <c r="BD177" s="42">
        <f t="shared" si="303"/>
        <v>0</v>
      </c>
    </row>
    <row r="178" spans="1:56" s="9" customFormat="1" ht="21" customHeight="1" x14ac:dyDescent="0.25">
      <c r="A178" s="45">
        <v>143</v>
      </c>
      <c r="B178" s="35">
        <v>1816</v>
      </c>
      <c r="C178" s="60" t="s">
        <v>270</v>
      </c>
      <c r="D178" s="47">
        <v>39432</v>
      </c>
      <c r="E178" s="48">
        <v>6</v>
      </c>
      <c r="F178" s="48">
        <v>12</v>
      </c>
      <c r="G178" s="37" t="s">
        <v>67</v>
      </c>
      <c r="H178" s="49" t="s">
        <v>271</v>
      </c>
      <c r="I178" s="50" t="s">
        <v>236</v>
      </c>
      <c r="J178" s="99" t="s">
        <v>245</v>
      </c>
      <c r="K178" s="37">
        <v>2</v>
      </c>
      <c r="L178" s="52">
        <v>11906</v>
      </c>
      <c r="M178" s="52"/>
      <c r="N178" s="40">
        <f t="shared" si="278"/>
        <v>11906</v>
      </c>
      <c r="O178" s="51">
        <v>240.12</v>
      </c>
      <c r="P178" s="51">
        <f t="shared" si="279"/>
        <v>1984.3333333333335</v>
      </c>
      <c r="Q178" s="53">
        <f t="shared" si="280"/>
        <v>19843.333333333332</v>
      </c>
      <c r="R178" s="40">
        <f t="shared" si="281"/>
        <v>5953</v>
      </c>
      <c r="S178" s="40">
        <f t="shared" si="282"/>
        <v>2083.5499999999997</v>
      </c>
      <c r="T178" s="40">
        <f t="shared" si="283"/>
        <v>357.18</v>
      </c>
      <c r="U178" s="54">
        <f t="shared" si="284"/>
        <v>706.94481488200006</v>
      </c>
      <c r="V178" s="40">
        <f t="shared" si="285"/>
        <v>238.12</v>
      </c>
      <c r="W178" s="63">
        <v>1016</v>
      </c>
      <c r="X178" s="56">
        <v>684</v>
      </c>
      <c r="Y178" s="57"/>
      <c r="Z178" s="40"/>
      <c r="AA178" s="40"/>
      <c r="AB178" s="40"/>
      <c r="AC178" s="40"/>
      <c r="AD178" s="40">
        <v>150</v>
      </c>
      <c r="AE178" s="40"/>
      <c r="AF178" s="40"/>
      <c r="AG178" s="58"/>
      <c r="AH178" s="58"/>
      <c r="AI178" s="58"/>
      <c r="AJ178" s="40">
        <f t="shared" si="286"/>
        <v>2548.6324691469999</v>
      </c>
      <c r="AK178" s="40">
        <f t="shared" si="287"/>
        <v>17381.914814882002</v>
      </c>
      <c r="AL178" s="40">
        <f t="shared" si="288"/>
        <v>238912.27691439772</v>
      </c>
      <c r="AN178" s="43">
        <f t="shared" si="289"/>
        <v>1984.3333333333335</v>
      </c>
      <c r="AO178" s="43">
        <f t="shared" si="290"/>
        <v>347.25833333333333</v>
      </c>
      <c r="AP178" s="43">
        <f t="shared" si="291"/>
        <v>59.53</v>
      </c>
      <c r="AQ178" s="43">
        <f t="shared" si="292"/>
        <v>117.82413581366667</v>
      </c>
      <c r="AR178" s="43">
        <f t="shared" si="293"/>
        <v>39.686666666666667</v>
      </c>
      <c r="AS178" s="44">
        <f t="shared" si="294"/>
        <v>0</v>
      </c>
      <c r="AT178" s="42"/>
      <c r="AU178" s="42"/>
      <c r="AV178" s="42">
        <f t="shared" si="295"/>
        <v>396.86666666666667</v>
      </c>
      <c r="AW178" s="42">
        <f t="shared" si="296"/>
        <v>472.98569333333336</v>
      </c>
      <c r="AX178" s="42">
        <f t="shared" si="297"/>
        <v>489.84480000000002</v>
      </c>
      <c r="AY178" s="42">
        <f t="shared" si="298"/>
        <v>7203.6</v>
      </c>
      <c r="AZ178" s="42">
        <f t="shared" si="299"/>
        <v>14189.570800000001</v>
      </c>
      <c r="BA178" s="42">
        <f t="shared" si="300"/>
        <v>104.789562</v>
      </c>
      <c r="BB178" s="42">
        <f t="shared" si="301"/>
        <v>112.31045288200001</v>
      </c>
      <c r="BC178" s="42">
        <f t="shared" si="302"/>
        <v>706.94481488200006</v>
      </c>
      <c r="BD178" s="42">
        <f t="shared" si="303"/>
        <v>0</v>
      </c>
    </row>
    <row r="179" spans="1:56" s="9" customFormat="1" ht="21" customHeight="1" x14ac:dyDescent="0.25">
      <c r="A179" s="45">
        <v>144</v>
      </c>
      <c r="B179" s="35">
        <v>1839</v>
      </c>
      <c r="C179" s="46" t="s">
        <v>272</v>
      </c>
      <c r="D179" s="47">
        <v>39710</v>
      </c>
      <c r="E179" s="48">
        <v>5</v>
      </c>
      <c r="F179" s="48">
        <v>12</v>
      </c>
      <c r="G179" s="37" t="s">
        <v>67</v>
      </c>
      <c r="H179" s="49" t="s">
        <v>273</v>
      </c>
      <c r="I179" s="50" t="s">
        <v>236</v>
      </c>
      <c r="J179" s="99" t="s">
        <v>245</v>
      </c>
      <c r="K179" s="37">
        <v>2</v>
      </c>
      <c r="L179" s="52">
        <v>11325</v>
      </c>
      <c r="M179" s="52"/>
      <c r="N179" s="40">
        <f t="shared" si="278"/>
        <v>11325</v>
      </c>
      <c r="O179" s="51">
        <v>160.08000000000001</v>
      </c>
      <c r="P179" s="51">
        <f t="shared" si="279"/>
        <v>1887.5</v>
      </c>
      <c r="Q179" s="53">
        <f t="shared" si="280"/>
        <v>18875</v>
      </c>
      <c r="R179" s="40">
        <f t="shared" si="281"/>
        <v>5662.5</v>
      </c>
      <c r="S179" s="40">
        <f t="shared" si="282"/>
        <v>1981.8749999999998</v>
      </c>
      <c r="T179" s="40">
        <f t="shared" si="283"/>
        <v>339.75</v>
      </c>
      <c r="U179" s="54">
        <f t="shared" si="284"/>
        <v>691.07764852500009</v>
      </c>
      <c r="V179" s="40">
        <f t="shared" si="285"/>
        <v>226.5</v>
      </c>
      <c r="W179" s="63">
        <v>903</v>
      </c>
      <c r="X179" s="56">
        <v>549</v>
      </c>
      <c r="Y179" s="57"/>
      <c r="Z179" s="40"/>
      <c r="AA179" s="40"/>
      <c r="AB179" s="40"/>
      <c r="AC179" s="40"/>
      <c r="AD179" s="40"/>
      <c r="AE179" s="40"/>
      <c r="AF179" s="40"/>
      <c r="AG179" s="58"/>
      <c r="AH179" s="58"/>
      <c r="AI179" s="58"/>
      <c r="AJ179" s="40">
        <f t="shared" si="286"/>
        <v>2427.3671080875001</v>
      </c>
      <c r="AK179" s="40">
        <f t="shared" si="287"/>
        <v>16176.282648525001</v>
      </c>
      <c r="AL179" s="40">
        <f t="shared" si="288"/>
        <v>222967.75889038751</v>
      </c>
      <c r="AN179" s="43">
        <f t="shared" si="289"/>
        <v>1887.5</v>
      </c>
      <c r="AO179" s="43">
        <f t="shared" si="290"/>
        <v>330.3125</v>
      </c>
      <c r="AP179" s="43">
        <f t="shared" si="291"/>
        <v>56.625</v>
      </c>
      <c r="AQ179" s="43">
        <f t="shared" si="292"/>
        <v>115.17960808750001</v>
      </c>
      <c r="AR179" s="43">
        <f t="shared" si="293"/>
        <v>37.75</v>
      </c>
      <c r="AS179" s="44">
        <f t="shared" si="294"/>
        <v>0</v>
      </c>
      <c r="AT179" s="42"/>
      <c r="AU179" s="42"/>
      <c r="AV179" s="42">
        <f t="shared" si="295"/>
        <v>377.5</v>
      </c>
      <c r="AW179" s="42">
        <f t="shared" si="296"/>
        <v>449.90449999999998</v>
      </c>
      <c r="AX179" s="42">
        <f t="shared" si="297"/>
        <v>489.84480000000002</v>
      </c>
      <c r="AY179" s="42">
        <f t="shared" si="298"/>
        <v>7203.6</v>
      </c>
      <c r="AZ179" s="42">
        <f t="shared" si="299"/>
        <v>13497.135</v>
      </c>
      <c r="BA179" s="42">
        <f t="shared" si="300"/>
        <v>94.403025</v>
      </c>
      <c r="BB179" s="42">
        <f t="shared" si="301"/>
        <v>106.82982352500001</v>
      </c>
      <c r="BC179" s="42">
        <f t="shared" si="302"/>
        <v>691.07764852500009</v>
      </c>
      <c r="BD179" s="42">
        <f t="shared" si="303"/>
        <v>0</v>
      </c>
    </row>
    <row r="180" spans="1:56" s="9" customFormat="1" ht="21" customHeight="1" x14ac:dyDescent="0.25">
      <c r="A180" s="45">
        <v>145</v>
      </c>
      <c r="B180" s="35">
        <v>1881</v>
      </c>
      <c r="C180" s="46" t="s">
        <v>274</v>
      </c>
      <c r="D180" s="47">
        <v>40225</v>
      </c>
      <c r="E180" s="48">
        <v>6</v>
      </c>
      <c r="F180" s="48">
        <v>12</v>
      </c>
      <c r="G180" s="37" t="s">
        <v>67</v>
      </c>
      <c r="H180" s="49" t="s">
        <v>271</v>
      </c>
      <c r="I180" s="50" t="s">
        <v>236</v>
      </c>
      <c r="J180" s="99" t="s">
        <v>245</v>
      </c>
      <c r="K180" s="37">
        <v>2</v>
      </c>
      <c r="L180" s="52">
        <v>11906</v>
      </c>
      <c r="M180" s="52"/>
      <c r="N180" s="40">
        <f t="shared" si="278"/>
        <v>11906</v>
      </c>
      <c r="O180" s="51">
        <v>160.08000000000001</v>
      </c>
      <c r="P180" s="51">
        <f t="shared" si="279"/>
        <v>1984.3333333333335</v>
      </c>
      <c r="Q180" s="53">
        <f t="shared" si="280"/>
        <v>19843.333333333332</v>
      </c>
      <c r="R180" s="40">
        <f t="shared" si="281"/>
        <v>5953</v>
      </c>
      <c r="S180" s="40">
        <f t="shared" si="282"/>
        <v>2083.5499999999997</v>
      </c>
      <c r="T180" s="40">
        <f t="shared" si="283"/>
        <v>357.18</v>
      </c>
      <c r="U180" s="54">
        <f t="shared" si="284"/>
        <v>706.94481488200006</v>
      </c>
      <c r="V180" s="40">
        <f t="shared" si="285"/>
        <v>238.12</v>
      </c>
      <c r="W180" s="63">
        <v>1016</v>
      </c>
      <c r="X180" s="56">
        <v>684</v>
      </c>
      <c r="Y180" s="57"/>
      <c r="Z180" s="40"/>
      <c r="AA180" s="40"/>
      <c r="AB180" s="40"/>
      <c r="AC180" s="40"/>
      <c r="AD180" s="40">
        <v>150</v>
      </c>
      <c r="AE180" s="40"/>
      <c r="AF180" s="40"/>
      <c r="AG180" s="58"/>
      <c r="AH180" s="58"/>
      <c r="AI180" s="58"/>
      <c r="AJ180" s="40">
        <f t="shared" si="286"/>
        <v>2548.6324691469999</v>
      </c>
      <c r="AK180" s="40">
        <f t="shared" si="287"/>
        <v>17301.874814882001</v>
      </c>
      <c r="AL180" s="40">
        <f t="shared" si="288"/>
        <v>237951.79691439771</v>
      </c>
      <c r="AN180" s="43">
        <f t="shared" si="289"/>
        <v>1984.3333333333335</v>
      </c>
      <c r="AO180" s="43">
        <f t="shared" si="290"/>
        <v>347.25833333333333</v>
      </c>
      <c r="AP180" s="43">
        <f t="shared" si="291"/>
        <v>59.53</v>
      </c>
      <c r="AQ180" s="43">
        <f t="shared" si="292"/>
        <v>117.82413581366667</v>
      </c>
      <c r="AR180" s="43">
        <f t="shared" si="293"/>
        <v>39.686666666666667</v>
      </c>
      <c r="AS180" s="44">
        <f t="shared" si="294"/>
        <v>0</v>
      </c>
      <c r="AT180" s="42"/>
      <c r="AU180" s="42"/>
      <c r="AV180" s="42">
        <f t="shared" si="295"/>
        <v>396.86666666666667</v>
      </c>
      <c r="AW180" s="42">
        <f t="shared" si="296"/>
        <v>472.98569333333336</v>
      </c>
      <c r="AX180" s="42">
        <f t="shared" si="297"/>
        <v>489.84480000000002</v>
      </c>
      <c r="AY180" s="42">
        <f t="shared" si="298"/>
        <v>7203.6</v>
      </c>
      <c r="AZ180" s="42">
        <f t="shared" si="299"/>
        <v>14189.570800000001</v>
      </c>
      <c r="BA180" s="42">
        <f t="shared" si="300"/>
        <v>104.789562</v>
      </c>
      <c r="BB180" s="42">
        <f t="shared" si="301"/>
        <v>112.31045288200001</v>
      </c>
      <c r="BC180" s="42">
        <f t="shared" si="302"/>
        <v>706.94481488200006</v>
      </c>
      <c r="BD180" s="42">
        <f t="shared" si="303"/>
        <v>0</v>
      </c>
    </row>
    <row r="181" spans="1:56" s="9" customFormat="1" ht="21" customHeight="1" x14ac:dyDescent="0.25">
      <c r="A181" s="45">
        <v>146</v>
      </c>
      <c r="B181" s="35">
        <v>1890</v>
      </c>
      <c r="C181" s="60" t="s">
        <v>275</v>
      </c>
      <c r="D181" s="47">
        <v>40375</v>
      </c>
      <c r="E181" s="48">
        <v>6</v>
      </c>
      <c r="F181" s="48">
        <v>12</v>
      </c>
      <c r="G181" s="37" t="s">
        <v>67</v>
      </c>
      <c r="H181" s="49" t="s">
        <v>271</v>
      </c>
      <c r="I181" s="50" t="s">
        <v>236</v>
      </c>
      <c r="J181" s="99" t="s">
        <v>245</v>
      </c>
      <c r="K181" s="37">
        <v>2</v>
      </c>
      <c r="L181" s="52">
        <v>11906</v>
      </c>
      <c r="M181" s="52"/>
      <c r="N181" s="40">
        <f t="shared" si="278"/>
        <v>11906</v>
      </c>
      <c r="O181" s="51">
        <v>160.08000000000001</v>
      </c>
      <c r="P181" s="51">
        <f t="shared" si="279"/>
        <v>1984.3333333333335</v>
      </c>
      <c r="Q181" s="53">
        <f t="shared" si="280"/>
        <v>19843.333333333332</v>
      </c>
      <c r="R181" s="40">
        <f t="shared" si="281"/>
        <v>5953</v>
      </c>
      <c r="S181" s="40">
        <f t="shared" si="282"/>
        <v>2083.5499999999997</v>
      </c>
      <c r="T181" s="40">
        <f t="shared" si="283"/>
        <v>357.18</v>
      </c>
      <c r="U181" s="54">
        <f t="shared" si="284"/>
        <v>706.94481488200006</v>
      </c>
      <c r="V181" s="40">
        <f t="shared" si="285"/>
        <v>238.12</v>
      </c>
      <c r="W181" s="63">
        <v>1016</v>
      </c>
      <c r="X181" s="56">
        <v>684</v>
      </c>
      <c r="Y181" s="57"/>
      <c r="Z181" s="40"/>
      <c r="AA181" s="40"/>
      <c r="AB181" s="40"/>
      <c r="AC181" s="40"/>
      <c r="AD181" s="40"/>
      <c r="AE181" s="40"/>
      <c r="AF181" s="40"/>
      <c r="AG181" s="58"/>
      <c r="AH181" s="58"/>
      <c r="AI181" s="58"/>
      <c r="AJ181" s="40">
        <f t="shared" si="286"/>
        <v>2548.6324691469999</v>
      </c>
      <c r="AK181" s="40">
        <f t="shared" si="287"/>
        <v>17151.874814882001</v>
      </c>
      <c r="AL181" s="40">
        <f t="shared" si="288"/>
        <v>236151.79691439771</v>
      </c>
      <c r="AN181" s="43">
        <f t="shared" si="289"/>
        <v>1984.3333333333335</v>
      </c>
      <c r="AO181" s="43">
        <f t="shared" si="290"/>
        <v>347.25833333333333</v>
      </c>
      <c r="AP181" s="43">
        <f t="shared" si="291"/>
        <v>59.53</v>
      </c>
      <c r="AQ181" s="43">
        <f t="shared" si="292"/>
        <v>117.82413581366667</v>
      </c>
      <c r="AR181" s="43">
        <f t="shared" si="293"/>
        <v>39.686666666666667</v>
      </c>
      <c r="AS181" s="44">
        <f t="shared" si="294"/>
        <v>0</v>
      </c>
      <c r="AT181" s="42"/>
      <c r="AU181" s="42"/>
      <c r="AV181" s="42">
        <f t="shared" si="295"/>
        <v>396.86666666666667</v>
      </c>
      <c r="AW181" s="42">
        <f t="shared" si="296"/>
        <v>472.98569333333336</v>
      </c>
      <c r="AX181" s="42">
        <f t="shared" si="297"/>
        <v>489.84480000000002</v>
      </c>
      <c r="AY181" s="42">
        <f t="shared" si="298"/>
        <v>7203.6</v>
      </c>
      <c r="AZ181" s="42">
        <f t="shared" si="299"/>
        <v>14189.570800000001</v>
      </c>
      <c r="BA181" s="42">
        <f t="shared" si="300"/>
        <v>104.789562</v>
      </c>
      <c r="BB181" s="42">
        <f t="shared" si="301"/>
        <v>112.31045288200001</v>
      </c>
      <c r="BC181" s="42">
        <f t="shared" si="302"/>
        <v>706.94481488200006</v>
      </c>
      <c r="BD181" s="42">
        <f t="shared" si="303"/>
        <v>0</v>
      </c>
    </row>
    <row r="182" spans="1:56" s="9" customFormat="1" ht="21" customHeight="1" x14ac:dyDescent="0.25">
      <c r="A182" s="45">
        <v>147</v>
      </c>
      <c r="B182" s="35">
        <v>1914</v>
      </c>
      <c r="C182" s="46" t="s">
        <v>276</v>
      </c>
      <c r="D182" s="47">
        <v>40611</v>
      </c>
      <c r="E182" s="48">
        <v>6</v>
      </c>
      <c r="F182" s="48">
        <v>12</v>
      </c>
      <c r="G182" s="37" t="s">
        <v>67</v>
      </c>
      <c r="H182" s="49" t="s">
        <v>251</v>
      </c>
      <c r="I182" s="50" t="s">
        <v>236</v>
      </c>
      <c r="J182" s="99" t="s">
        <v>245</v>
      </c>
      <c r="K182" s="37">
        <v>2</v>
      </c>
      <c r="L182" s="52">
        <v>11906</v>
      </c>
      <c r="M182" s="52"/>
      <c r="N182" s="40">
        <f t="shared" si="278"/>
        <v>11906</v>
      </c>
      <c r="O182" s="51">
        <v>160.08000000000001</v>
      </c>
      <c r="P182" s="51">
        <f t="shared" si="279"/>
        <v>1984.3333333333335</v>
      </c>
      <c r="Q182" s="53">
        <f t="shared" si="280"/>
        <v>19843.333333333332</v>
      </c>
      <c r="R182" s="40">
        <f t="shared" si="281"/>
        <v>5953</v>
      </c>
      <c r="S182" s="40">
        <f t="shared" si="282"/>
        <v>2083.5499999999997</v>
      </c>
      <c r="T182" s="40">
        <f t="shared" si="283"/>
        <v>357.18</v>
      </c>
      <c r="U182" s="54">
        <f t="shared" si="284"/>
        <v>706.94481488200006</v>
      </c>
      <c r="V182" s="40">
        <f t="shared" si="285"/>
        <v>238.12</v>
      </c>
      <c r="W182" s="63">
        <v>1016</v>
      </c>
      <c r="X182" s="56">
        <v>684</v>
      </c>
      <c r="Y182" s="57"/>
      <c r="Z182" s="40"/>
      <c r="AA182" s="40"/>
      <c r="AB182" s="40"/>
      <c r="AC182" s="40"/>
      <c r="AD182" s="40"/>
      <c r="AE182" s="40"/>
      <c r="AF182" s="40"/>
      <c r="AG182" s="58"/>
      <c r="AH182" s="58"/>
      <c r="AI182" s="58"/>
      <c r="AJ182" s="40">
        <f t="shared" si="286"/>
        <v>2548.6324691469999</v>
      </c>
      <c r="AK182" s="40">
        <f t="shared" si="287"/>
        <v>17151.874814882001</v>
      </c>
      <c r="AL182" s="40">
        <f t="shared" si="288"/>
        <v>236151.79691439771</v>
      </c>
      <c r="AN182" s="43">
        <f t="shared" si="289"/>
        <v>1984.3333333333335</v>
      </c>
      <c r="AO182" s="43">
        <f t="shared" si="290"/>
        <v>347.25833333333333</v>
      </c>
      <c r="AP182" s="43">
        <f t="shared" si="291"/>
        <v>59.53</v>
      </c>
      <c r="AQ182" s="43">
        <f t="shared" si="292"/>
        <v>117.82413581366667</v>
      </c>
      <c r="AR182" s="43">
        <f t="shared" si="293"/>
        <v>39.686666666666667</v>
      </c>
      <c r="AS182" s="44">
        <f t="shared" si="294"/>
        <v>0</v>
      </c>
      <c r="AT182" s="42"/>
      <c r="AU182" s="42"/>
      <c r="AV182" s="42">
        <f t="shared" si="295"/>
        <v>396.86666666666667</v>
      </c>
      <c r="AW182" s="42">
        <f t="shared" si="296"/>
        <v>472.98569333333336</v>
      </c>
      <c r="AX182" s="42">
        <f t="shared" si="297"/>
        <v>489.84480000000002</v>
      </c>
      <c r="AY182" s="42">
        <f t="shared" si="298"/>
        <v>7203.6</v>
      </c>
      <c r="AZ182" s="42">
        <f t="shared" si="299"/>
        <v>14189.570800000001</v>
      </c>
      <c r="BA182" s="42">
        <f t="shared" si="300"/>
        <v>104.789562</v>
      </c>
      <c r="BB182" s="42">
        <f t="shared" si="301"/>
        <v>112.31045288200001</v>
      </c>
      <c r="BC182" s="42">
        <f t="shared" si="302"/>
        <v>706.94481488200006</v>
      </c>
      <c r="BD182" s="42">
        <f t="shared" si="303"/>
        <v>0</v>
      </c>
    </row>
    <row r="183" spans="1:56" s="9" customFormat="1" ht="21" customHeight="1" x14ac:dyDescent="0.25">
      <c r="A183" s="45">
        <v>148</v>
      </c>
      <c r="B183" s="35">
        <v>1918</v>
      </c>
      <c r="C183" s="46" t="s">
        <v>277</v>
      </c>
      <c r="D183" s="47">
        <v>40695</v>
      </c>
      <c r="E183" s="48">
        <v>6</v>
      </c>
      <c r="F183" s="48">
        <v>12</v>
      </c>
      <c r="G183" s="37" t="s">
        <v>67</v>
      </c>
      <c r="H183" s="49" t="s">
        <v>271</v>
      </c>
      <c r="I183" s="50" t="s">
        <v>236</v>
      </c>
      <c r="J183" s="99" t="s">
        <v>245</v>
      </c>
      <c r="K183" s="37">
        <v>2</v>
      </c>
      <c r="L183" s="52">
        <v>11906</v>
      </c>
      <c r="M183" s="52"/>
      <c r="N183" s="40">
        <f t="shared" si="278"/>
        <v>11906</v>
      </c>
      <c r="O183" s="51">
        <v>160.08000000000001</v>
      </c>
      <c r="P183" s="51">
        <f t="shared" si="279"/>
        <v>1984.3333333333335</v>
      </c>
      <c r="Q183" s="53">
        <f t="shared" si="280"/>
        <v>19843.333333333332</v>
      </c>
      <c r="R183" s="40">
        <f t="shared" si="281"/>
        <v>5953</v>
      </c>
      <c r="S183" s="40">
        <f t="shared" si="282"/>
        <v>2083.5499999999997</v>
      </c>
      <c r="T183" s="40">
        <f t="shared" si="283"/>
        <v>357.18</v>
      </c>
      <c r="U183" s="54">
        <f t="shared" si="284"/>
        <v>706.94481488200006</v>
      </c>
      <c r="V183" s="40">
        <f t="shared" si="285"/>
        <v>238.12</v>
      </c>
      <c r="W183" s="63">
        <v>1016</v>
      </c>
      <c r="X183" s="56">
        <v>684</v>
      </c>
      <c r="Y183" s="57"/>
      <c r="Z183" s="40"/>
      <c r="AA183" s="40"/>
      <c r="AB183" s="40"/>
      <c r="AC183" s="40"/>
      <c r="AD183" s="40"/>
      <c r="AE183" s="40"/>
      <c r="AF183" s="40"/>
      <c r="AG183" s="58"/>
      <c r="AH183" s="58"/>
      <c r="AI183" s="58"/>
      <c r="AJ183" s="40">
        <f t="shared" si="286"/>
        <v>2548.6324691469999</v>
      </c>
      <c r="AK183" s="40">
        <f t="shared" si="287"/>
        <v>17151.874814882001</v>
      </c>
      <c r="AL183" s="40">
        <f t="shared" si="288"/>
        <v>236151.79691439771</v>
      </c>
      <c r="AN183" s="43">
        <f t="shared" si="289"/>
        <v>1984.3333333333335</v>
      </c>
      <c r="AO183" s="43">
        <f t="shared" si="290"/>
        <v>347.25833333333333</v>
      </c>
      <c r="AP183" s="43">
        <f t="shared" si="291"/>
        <v>59.53</v>
      </c>
      <c r="AQ183" s="43">
        <f t="shared" si="292"/>
        <v>117.82413581366667</v>
      </c>
      <c r="AR183" s="43">
        <f t="shared" si="293"/>
        <v>39.686666666666667</v>
      </c>
      <c r="AS183" s="44">
        <f t="shared" si="294"/>
        <v>0</v>
      </c>
      <c r="AT183" s="42"/>
      <c r="AU183" s="42"/>
      <c r="AV183" s="42">
        <f t="shared" si="295"/>
        <v>396.86666666666667</v>
      </c>
      <c r="AW183" s="42">
        <f t="shared" si="296"/>
        <v>472.98569333333336</v>
      </c>
      <c r="AX183" s="42">
        <f t="shared" si="297"/>
        <v>489.84480000000002</v>
      </c>
      <c r="AY183" s="42">
        <f t="shared" si="298"/>
        <v>7203.6</v>
      </c>
      <c r="AZ183" s="42">
        <f t="shared" si="299"/>
        <v>14189.570800000001</v>
      </c>
      <c r="BA183" s="42">
        <f t="shared" si="300"/>
        <v>104.789562</v>
      </c>
      <c r="BB183" s="42">
        <f t="shared" si="301"/>
        <v>112.31045288200001</v>
      </c>
      <c r="BC183" s="42">
        <f t="shared" si="302"/>
        <v>706.94481488200006</v>
      </c>
      <c r="BD183" s="42">
        <f t="shared" si="303"/>
        <v>0</v>
      </c>
    </row>
    <row r="184" spans="1:56" s="9" customFormat="1" ht="21" customHeight="1" x14ac:dyDescent="0.25">
      <c r="A184" s="45">
        <v>149</v>
      </c>
      <c r="B184" s="35">
        <v>1922</v>
      </c>
      <c r="C184" s="60" t="s">
        <v>278</v>
      </c>
      <c r="D184" s="47">
        <v>40733</v>
      </c>
      <c r="E184" s="48">
        <v>5</v>
      </c>
      <c r="F184" s="48">
        <v>12</v>
      </c>
      <c r="G184" s="37" t="s">
        <v>67</v>
      </c>
      <c r="H184" s="49" t="s">
        <v>258</v>
      </c>
      <c r="I184" s="50" t="s">
        <v>236</v>
      </c>
      <c r="J184" s="99" t="s">
        <v>245</v>
      </c>
      <c r="K184" s="37">
        <v>2</v>
      </c>
      <c r="L184" s="52">
        <v>11325</v>
      </c>
      <c r="M184" s="52"/>
      <c r="N184" s="40">
        <f t="shared" si="278"/>
        <v>11325</v>
      </c>
      <c r="O184" s="51">
        <v>160.08000000000001</v>
      </c>
      <c r="P184" s="51">
        <f t="shared" si="279"/>
        <v>1887.5</v>
      </c>
      <c r="Q184" s="53">
        <f t="shared" si="280"/>
        <v>18875</v>
      </c>
      <c r="R184" s="40">
        <f t="shared" si="281"/>
        <v>5662.5</v>
      </c>
      <c r="S184" s="40">
        <f t="shared" si="282"/>
        <v>1981.8749999999998</v>
      </c>
      <c r="T184" s="40">
        <f t="shared" si="283"/>
        <v>339.75</v>
      </c>
      <c r="U184" s="54">
        <f t="shared" si="284"/>
        <v>691.07764852500009</v>
      </c>
      <c r="V184" s="40">
        <f t="shared" si="285"/>
        <v>226.5</v>
      </c>
      <c r="W184" s="63">
        <v>903</v>
      </c>
      <c r="X184" s="56">
        <v>549</v>
      </c>
      <c r="Y184" s="57"/>
      <c r="Z184" s="40"/>
      <c r="AA184" s="40"/>
      <c r="AB184" s="40"/>
      <c r="AC184" s="40"/>
      <c r="AD184" s="40"/>
      <c r="AE184" s="40"/>
      <c r="AF184" s="40"/>
      <c r="AG184" s="58"/>
      <c r="AH184" s="58"/>
      <c r="AI184" s="58"/>
      <c r="AJ184" s="40">
        <f t="shared" si="286"/>
        <v>2427.3671080875001</v>
      </c>
      <c r="AK184" s="40">
        <f t="shared" si="287"/>
        <v>16176.282648525001</v>
      </c>
      <c r="AL184" s="40">
        <f t="shared" si="288"/>
        <v>222967.75889038751</v>
      </c>
      <c r="AN184" s="43">
        <f t="shared" si="289"/>
        <v>1887.5</v>
      </c>
      <c r="AO184" s="43">
        <f t="shared" si="290"/>
        <v>330.3125</v>
      </c>
      <c r="AP184" s="43">
        <f t="shared" si="291"/>
        <v>56.625</v>
      </c>
      <c r="AQ184" s="43">
        <f t="shared" si="292"/>
        <v>115.17960808750001</v>
      </c>
      <c r="AR184" s="43">
        <f t="shared" si="293"/>
        <v>37.75</v>
      </c>
      <c r="AS184" s="44">
        <f t="shared" si="294"/>
        <v>0</v>
      </c>
      <c r="AT184" s="42"/>
      <c r="AU184" s="42"/>
      <c r="AV184" s="42">
        <f t="shared" si="295"/>
        <v>377.5</v>
      </c>
      <c r="AW184" s="42">
        <f t="shared" si="296"/>
        <v>449.90449999999998</v>
      </c>
      <c r="AX184" s="42">
        <f t="shared" si="297"/>
        <v>489.84480000000002</v>
      </c>
      <c r="AY184" s="42">
        <f t="shared" si="298"/>
        <v>7203.6</v>
      </c>
      <c r="AZ184" s="42">
        <f t="shared" si="299"/>
        <v>13497.135</v>
      </c>
      <c r="BA184" s="42">
        <f t="shared" si="300"/>
        <v>94.403025</v>
      </c>
      <c r="BB184" s="42">
        <f t="shared" si="301"/>
        <v>106.82982352500001</v>
      </c>
      <c r="BC184" s="42">
        <f t="shared" si="302"/>
        <v>691.07764852500009</v>
      </c>
      <c r="BD184" s="42">
        <f t="shared" si="303"/>
        <v>0</v>
      </c>
    </row>
    <row r="185" spans="1:56" s="9" customFormat="1" ht="21" customHeight="1" x14ac:dyDescent="0.25">
      <c r="A185" s="45">
        <v>150</v>
      </c>
      <c r="B185" s="35">
        <v>1936</v>
      </c>
      <c r="C185" s="46" t="s">
        <v>279</v>
      </c>
      <c r="D185" s="47">
        <v>40924</v>
      </c>
      <c r="E185" s="48">
        <v>5</v>
      </c>
      <c r="F185" s="48">
        <v>12</v>
      </c>
      <c r="G185" s="37" t="s">
        <v>67</v>
      </c>
      <c r="H185" s="49" t="s">
        <v>244</v>
      </c>
      <c r="I185" s="50" t="s">
        <v>236</v>
      </c>
      <c r="J185" s="99" t="s">
        <v>245</v>
      </c>
      <c r="K185" s="37">
        <v>2</v>
      </c>
      <c r="L185" s="52">
        <v>11325</v>
      </c>
      <c r="M185" s="52"/>
      <c r="N185" s="40">
        <f t="shared" si="278"/>
        <v>11325</v>
      </c>
      <c r="O185" s="51">
        <v>160.08000000000001</v>
      </c>
      <c r="P185" s="51">
        <f t="shared" si="279"/>
        <v>1887.5</v>
      </c>
      <c r="Q185" s="53">
        <f t="shared" si="280"/>
        <v>18875</v>
      </c>
      <c r="R185" s="40">
        <f t="shared" si="281"/>
        <v>5662.5</v>
      </c>
      <c r="S185" s="40">
        <f t="shared" si="282"/>
        <v>1981.8749999999998</v>
      </c>
      <c r="T185" s="40">
        <f t="shared" si="283"/>
        <v>339.75</v>
      </c>
      <c r="U185" s="54">
        <f t="shared" si="284"/>
        <v>691.07764852500009</v>
      </c>
      <c r="V185" s="40">
        <f t="shared" si="285"/>
        <v>226.5</v>
      </c>
      <c r="W185" s="63">
        <v>903</v>
      </c>
      <c r="X185" s="56">
        <v>549</v>
      </c>
      <c r="Y185" s="57"/>
      <c r="Z185" s="40"/>
      <c r="AA185" s="40"/>
      <c r="AB185" s="40"/>
      <c r="AC185" s="40"/>
      <c r="AD185" s="40"/>
      <c r="AE185" s="40"/>
      <c r="AF185" s="40"/>
      <c r="AG185" s="58"/>
      <c r="AH185" s="58"/>
      <c r="AI185" s="58"/>
      <c r="AJ185" s="40">
        <f t="shared" si="286"/>
        <v>2427.3671080875001</v>
      </c>
      <c r="AK185" s="40">
        <f t="shared" si="287"/>
        <v>16176.282648525001</v>
      </c>
      <c r="AL185" s="40">
        <f t="shared" si="288"/>
        <v>222967.75889038751</v>
      </c>
      <c r="AN185" s="43">
        <f t="shared" si="289"/>
        <v>1887.5</v>
      </c>
      <c r="AO185" s="43">
        <f t="shared" si="290"/>
        <v>330.3125</v>
      </c>
      <c r="AP185" s="43">
        <f t="shared" si="291"/>
        <v>56.625</v>
      </c>
      <c r="AQ185" s="43">
        <f t="shared" si="292"/>
        <v>115.17960808750001</v>
      </c>
      <c r="AR185" s="43">
        <f t="shared" si="293"/>
        <v>37.75</v>
      </c>
      <c r="AS185" s="44">
        <f t="shared" si="294"/>
        <v>0</v>
      </c>
      <c r="AT185" s="42"/>
      <c r="AU185" s="42"/>
      <c r="AV185" s="42">
        <f t="shared" si="295"/>
        <v>377.5</v>
      </c>
      <c r="AW185" s="42">
        <f t="shared" si="296"/>
        <v>449.90449999999998</v>
      </c>
      <c r="AX185" s="42">
        <f t="shared" si="297"/>
        <v>489.84480000000002</v>
      </c>
      <c r="AY185" s="42">
        <f t="shared" si="298"/>
        <v>7203.6</v>
      </c>
      <c r="AZ185" s="42">
        <f t="shared" si="299"/>
        <v>13497.135</v>
      </c>
      <c r="BA185" s="42">
        <f t="shared" si="300"/>
        <v>94.403025</v>
      </c>
      <c r="BB185" s="42">
        <f t="shared" si="301"/>
        <v>106.82982352500001</v>
      </c>
      <c r="BC185" s="42">
        <f t="shared" si="302"/>
        <v>691.07764852500009</v>
      </c>
      <c r="BD185" s="42">
        <f t="shared" si="303"/>
        <v>0</v>
      </c>
    </row>
    <row r="186" spans="1:56" s="9" customFormat="1" ht="21" customHeight="1" x14ac:dyDescent="0.25">
      <c r="A186" s="45">
        <v>151</v>
      </c>
      <c r="B186" s="35">
        <v>1937</v>
      </c>
      <c r="C186" s="60" t="s">
        <v>280</v>
      </c>
      <c r="D186" s="47">
        <v>40941</v>
      </c>
      <c r="E186" s="48">
        <v>6</v>
      </c>
      <c r="F186" s="48">
        <v>12</v>
      </c>
      <c r="G186" s="37" t="s">
        <v>67</v>
      </c>
      <c r="H186" s="49" t="s">
        <v>271</v>
      </c>
      <c r="I186" s="50" t="s">
        <v>236</v>
      </c>
      <c r="J186" s="99" t="s">
        <v>245</v>
      </c>
      <c r="K186" s="37">
        <v>2</v>
      </c>
      <c r="L186" s="52">
        <v>11906</v>
      </c>
      <c r="M186" s="52"/>
      <c r="N186" s="40">
        <f t="shared" si="278"/>
        <v>11906</v>
      </c>
      <c r="O186" s="51">
        <v>160.08000000000001</v>
      </c>
      <c r="P186" s="51">
        <f t="shared" si="279"/>
        <v>1984.3333333333335</v>
      </c>
      <c r="Q186" s="53">
        <f t="shared" si="280"/>
        <v>19843.333333333332</v>
      </c>
      <c r="R186" s="40">
        <f t="shared" si="281"/>
        <v>5953</v>
      </c>
      <c r="S186" s="40">
        <f t="shared" si="282"/>
        <v>2083.5499999999997</v>
      </c>
      <c r="T186" s="40">
        <f t="shared" si="283"/>
        <v>357.18</v>
      </c>
      <c r="U186" s="54">
        <f t="shared" si="284"/>
        <v>706.94481488200006</v>
      </c>
      <c r="V186" s="40">
        <f t="shared" si="285"/>
        <v>238.12</v>
      </c>
      <c r="W186" s="63">
        <v>1016</v>
      </c>
      <c r="X186" s="56">
        <v>684</v>
      </c>
      <c r="Y186" s="57"/>
      <c r="Z186" s="40"/>
      <c r="AA186" s="40"/>
      <c r="AB186" s="40"/>
      <c r="AC186" s="40"/>
      <c r="AD186" s="40"/>
      <c r="AE186" s="40"/>
      <c r="AF186" s="40"/>
      <c r="AG186" s="58"/>
      <c r="AH186" s="58"/>
      <c r="AI186" s="58"/>
      <c r="AJ186" s="40">
        <f t="shared" si="286"/>
        <v>2548.6324691469999</v>
      </c>
      <c r="AK186" s="40">
        <f t="shared" si="287"/>
        <v>17151.874814882001</v>
      </c>
      <c r="AL186" s="40">
        <f t="shared" si="288"/>
        <v>236151.79691439771</v>
      </c>
      <c r="AN186" s="43">
        <f t="shared" si="289"/>
        <v>1984.3333333333335</v>
      </c>
      <c r="AO186" s="43">
        <f t="shared" si="290"/>
        <v>347.25833333333333</v>
      </c>
      <c r="AP186" s="43">
        <f t="shared" si="291"/>
        <v>59.53</v>
      </c>
      <c r="AQ186" s="43">
        <f t="shared" si="292"/>
        <v>117.82413581366667</v>
      </c>
      <c r="AR186" s="43">
        <f t="shared" si="293"/>
        <v>39.686666666666667</v>
      </c>
      <c r="AS186" s="44">
        <f t="shared" si="294"/>
        <v>0</v>
      </c>
      <c r="AT186" s="42"/>
      <c r="AU186" s="42"/>
      <c r="AV186" s="42">
        <f t="shared" si="295"/>
        <v>396.86666666666667</v>
      </c>
      <c r="AW186" s="42">
        <f t="shared" si="296"/>
        <v>472.98569333333336</v>
      </c>
      <c r="AX186" s="42">
        <f t="shared" si="297"/>
        <v>489.84480000000002</v>
      </c>
      <c r="AY186" s="42">
        <f t="shared" si="298"/>
        <v>7203.6</v>
      </c>
      <c r="AZ186" s="42">
        <f t="shared" si="299"/>
        <v>14189.570800000001</v>
      </c>
      <c r="BA186" s="42">
        <f t="shared" si="300"/>
        <v>104.789562</v>
      </c>
      <c r="BB186" s="42">
        <f t="shared" si="301"/>
        <v>112.31045288200001</v>
      </c>
      <c r="BC186" s="42">
        <f t="shared" si="302"/>
        <v>706.94481488200006</v>
      </c>
      <c r="BD186" s="42">
        <f t="shared" si="303"/>
        <v>0</v>
      </c>
    </row>
    <row r="187" spans="1:56" s="9" customFormat="1" ht="21" customHeight="1" x14ac:dyDescent="0.25">
      <c r="A187" s="45">
        <v>152</v>
      </c>
      <c r="B187" s="35">
        <v>1940</v>
      </c>
      <c r="C187" s="46" t="s">
        <v>281</v>
      </c>
      <c r="D187" s="47">
        <v>40969</v>
      </c>
      <c r="E187" s="48">
        <v>6</v>
      </c>
      <c r="F187" s="48">
        <v>12</v>
      </c>
      <c r="G187" s="37" t="s">
        <v>67</v>
      </c>
      <c r="H187" s="49" t="s">
        <v>271</v>
      </c>
      <c r="I187" s="50" t="s">
        <v>236</v>
      </c>
      <c r="J187" s="99" t="s">
        <v>245</v>
      </c>
      <c r="K187" s="37">
        <v>2</v>
      </c>
      <c r="L187" s="52">
        <v>11906</v>
      </c>
      <c r="M187" s="52"/>
      <c r="N187" s="40">
        <f t="shared" si="278"/>
        <v>11906</v>
      </c>
      <c r="O187" s="51">
        <v>160.08000000000001</v>
      </c>
      <c r="P187" s="51">
        <f t="shared" si="279"/>
        <v>1984.3333333333335</v>
      </c>
      <c r="Q187" s="53">
        <f t="shared" si="280"/>
        <v>19843.333333333332</v>
      </c>
      <c r="R187" s="40">
        <f t="shared" si="281"/>
        <v>5953</v>
      </c>
      <c r="S187" s="40">
        <f t="shared" si="282"/>
        <v>2083.5499999999997</v>
      </c>
      <c r="T187" s="40">
        <f t="shared" si="283"/>
        <v>357.18</v>
      </c>
      <c r="U187" s="54">
        <f t="shared" si="284"/>
        <v>706.94481488200006</v>
      </c>
      <c r="V187" s="40">
        <f t="shared" si="285"/>
        <v>238.12</v>
      </c>
      <c r="W187" s="63">
        <v>1016</v>
      </c>
      <c r="X187" s="56">
        <v>684</v>
      </c>
      <c r="Y187" s="57"/>
      <c r="Z187" s="40"/>
      <c r="AA187" s="40"/>
      <c r="AB187" s="40"/>
      <c r="AC187" s="40"/>
      <c r="AD187" s="40"/>
      <c r="AE187" s="40"/>
      <c r="AF187" s="40"/>
      <c r="AG187" s="58"/>
      <c r="AH187" s="58"/>
      <c r="AI187" s="58"/>
      <c r="AJ187" s="40">
        <f t="shared" si="286"/>
        <v>2548.6324691469999</v>
      </c>
      <c r="AK187" s="40">
        <f t="shared" si="287"/>
        <v>17151.874814882001</v>
      </c>
      <c r="AL187" s="40">
        <f t="shared" si="288"/>
        <v>236151.79691439771</v>
      </c>
      <c r="AN187" s="43">
        <f t="shared" si="289"/>
        <v>1984.3333333333335</v>
      </c>
      <c r="AO187" s="43">
        <f t="shared" si="290"/>
        <v>347.25833333333333</v>
      </c>
      <c r="AP187" s="43">
        <f t="shared" si="291"/>
        <v>59.53</v>
      </c>
      <c r="AQ187" s="43">
        <f t="shared" si="292"/>
        <v>117.82413581366667</v>
      </c>
      <c r="AR187" s="43">
        <f t="shared" si="293"/>
        <v>39.686666666666667</v>
      </c>
      <c r="AS187" s="44">
        <f t="shared" si="294"/>
        <v>0</v>
      </c>
      <c r="AT187" s="42"/>
      <c r="AU187" s="42"/>
      <c r="AV187" s="42">
        <f t="shared" si="295"/>
        <v>396.86666666666667</v>
      </c>
      <c r="AW187" s="42">
        <f t="shared" si="296"/>
        <v>472.98569333333336</v>
      </c>
      <c r="AX187" s="42">
        <f t="shared" si="297"/>
        <v>489.84480000000002</v>
      </c>
      <c r="AY187" s="42">
        <f t="shared" si="298"/>
        <v>7203.6</v>
      </c>
      <c r="AZ187" s="42">
        <f t="shared" si="299"/>
        <v>14189.570800000001</v>
      </c>
      <c r="BA187" s="42">
        <f t="shared" si="300"/>
        <v>104.789562</v>
      </c>
      <c r="BB187" s="42">
        <f t="shared" si="301"/>
        <v>112.31045288200001</v>
      </c>
      <c r="BC187" s="42">
        <f t="shared" si="302"/>
        <v>706.94481488200006</v>
      </c>
      <c r="BD187" s="42">
        <f t="shared" si="303"/>
        <v>0</v>
      </c>
    </row>
    <row r="188" spans="1:56" s="9" customFormat="1" ht="21" customHeight="1" x14ac:dyDescent="0.25">
      <c r="A188" s="45">
        <v>153</v>
      </c>
      <c r="B188" s="35">
        <v>1941</v>
      </c>
      <c r="C188" s="46" t="s">
        <v>282</v>
      </c>
      <c r="D188" s="47">
        <v>40969</v>
      </c>
      <c r="E188" s="48">
        <v>6</v>
      </c>
      <c r="F188" s="48">
        <v>12</v>
      </c>
      <c r="G188" s="37" t="s">
        <v>67</v>
      </c>
      <c r="H188" s="49" t="s">
        <v>271</v>
      </c>
      <c r="I188" s="50" t="s">
        <v>236</v>
      </c>
      <c r="J188" s="99" t="s">
        <v>245</v>
      </c>
      <c r="K188" s="37">
        <v>2</v>
      </c>
      <c r="L188" s="52">
        <v>11906</v>
      </c>
      <c r="M188" s="52"/>
      <c r="N188" s="40">
        <f t="shared" si="278"/>
        <v>11906</v>
      </c>
      <c r="O188" s="51">
        <v>160.08000000000001</v>
      </c>
      <c r="P188" s="51">
        <f t="shared" si="279"/>
        <v>1984.3333333333335</v>
      </c>
      <c r="Q188" s="53">
        <f t="shared" si="280"/>
        <v>19843.333333333332</v>
      </c>
      <c r="R188" s="40">
        <f t="shared" si="281"/>
        <v>5953</v>
      </c>
      <c r="S188" s="40">
        <f t="shared" si="282"/>
        <v>2083.5499999999997</v>
      </c>
      <c r="T188" s="40">
        <f t="shared" si="283"/>
        <v>357.18</v>
      </c>
      <c r="U188" s="54">
        <f t="shared" si="284"/>
        <v>706.94481488200006</v>
      </c>
      <c r="V188" s="40">
        <f t="shared" si="285"/>
        <v>238.12</v>
      </c>
      <c r="W188" s="63">
        <v>1016</v>
      </c>
      <c r="X188" s="56">
        <v>684</v>
      </c>
      <c r="Y188" s="57"/>
      <c r="Z188" s="40"/>
      <c r="AA188" s="40"/>
      <c r="AB188" s="40"/>
      <c r="AC188" s="40"/>
      <c r="AD188" s="40"/>
      <c r="AE188" s="40"/>
      <c r="AF188" s="40"/>
      <c r="AG188" s="58"/>
      <c r="AH188" s="58"/>
      <c r="AI188" s="58"/>
      <c r="AJ188" s="40">
        <f t="shared" si="286"/>
        <v>2548.6324691469999</v>
      </c>
      <c r="AK188" s="40">
        <f t="shared" si="287"/>
        <v>17151.874814882001</v>
      </c>
      <c r="AL188" s="40">
        <f t="shared" si="288"/>
        <v>236151.79691439771</v>
      </c>
      <c r="AN188" s="43">
        <f t="shared" si="289"/>
        <v>1984.3333333333335</v>
      </c>
      <c r="AO188" s="43">
        <f t="shared" si="290"/>
        <v>347.25833333333333</v>
      </c>
      <c r="AP188" s="43">
        <f t="shared" si="291"/>
        <v>59.53</v>
      </c>
      <c r="AQ188" s="43">
        <f t="shared" si="292"/>
        <v>117.82413581366667</v>
      </c>
      <c r="AR188" s="43">
        <f t="shared" si="293"/>
        <v>39.686666666666667</v>
      </c>
      <c r="AS188" s="44">
        <f t="shared" si="294"/>
        <v>0</v>
      </c>
      <c r="AT188" s="42"/>
      <c r="AU188" s="42"/>
      <c r="AV188" s="42">
        <f t="shared" si="295"/>
        <v>396.86666666666667</v>
      </c>
      <c r="AW188" s="42">
        <f t="shared" si="296"/>
        <v>472.98569333333336</v>
      </c>
      <c r="AX188" s="42">
        <f t="shared" si="297"/>
        <v>489.84480000000002</v>
      </c>
      <c r="AY188" s="42">
        <f t="shared" si="298"/>
        <v>7203.6</v>
      </c>
      <c r="AZ188" s="42">
        <f t="shared" si="299"/>
        <v>14189.570800000001</v>
      </c>
      <c r="BA188" s="42">
        <f t="shared" si="300"/>
        <v>104.789562</v>
      </c>
      <c r="BB188" s="42">
        <f t="shared" si="301"/>
        <v>112.31045288200001</v>
      </c>
      <c r="BC188" s="42">
        <f t="shared" si="302"/>
        <v>706.94481488200006</v>
      </c>
      <c r="BD188" s="42">
        <f t="shared" si="303"/>
        <v>0</v>
      </c>
    </row>
    <row r="189" spans="1:56" s="9" customFormat="1" ht="21" customHeight="1" x14ac:dyDescent="0.25">
      <c r="A189" s="45">
        <v>154</v>
      </c>
      <c r="B189" s="35">
        <v>1970</v>
      </c>
      <c r="C189" s="46" t="s">
        <v>283</v>
      </c>
      <c r="D189" s="47">
        <v>41290</v>
      </c>
      <c r="E189" s="48">
        <v>6</v>
      </c>
      <c r="F189" s="48">
        <v>12</v>
      </c>
      <c r="G189" s="37" t="s">
        <v>67</v>
      </c>
      <c r="H189" s="49" t="s">
        <v>271</v>
      </c>
      <c r="I189" s="50" t="s">
        <v>236</v>
      </c>
      <c r="J189" s="99" t="s">
        <v>245</v>
      </c>
      <c r="K189" s="37">
        <v>2</v>
      </c>
      <c r="L189" s="52">
        <v>11906</v>
      </c>
      <c r="M189" s="52"/>
      <c r="N189" s="40">
        <f t="shared" si="278"/>
        <v>11906</v>
      </c>
      <c r="O189" s="51"/>
      <c r="P189" s="51">
        <f t="shared" si="279"/>
        <v>1984.3333333333335</v>
      </c>
      <c r="Q189" s="53">
        <f t="shared" si="280"/>
        <v>19843.333333333332</v>
      </c>
      <c r="R189" s="40">
        <f t="shared" si="281"/>
        <v>5953</v>
      </c>
      <c r="S189" s="40">
        <f t="shared" si="282"/>
        <v>2083.5499999999997</v>
      </c>
      <c r="T189" s="40">
        <f t="shared" si="283"/>
        <v>357.18</v>
      </c>
      <c r="U189" s="54">
        <f t="shared" si="284"/>
        <v>706.94481488200006</v>
      </c>
      <c r="V189" s="40">
        <f t="shared" si="285"/>
        <v>238.12</v>
      </c>
      <c r="W189" s="63">
        <v>1016</v>
      </c>
      <c r="X189" s="56">
        <v>684</v>
      </c>
      <c r="Y189" s="57"/>
      <c r="Z189" s="40"/>
      <c r="AA189" s="40"/>
      <c r="AB189" s="40"/>
      <c r="AC189" s="40"/>
      <c r="AD189" s="40"/>
      <c r="AE189" s="40"/>
      <c r="AF189" s="40"/>
      <c r="AG189" s="58"/>
      <c r="AH189" s="58"/>
      <c r="AI189" s="58"/>
      <c r="AJ189" s="40">
        <f t="shared" si="286"/>
        <v>2548.6324691469999</v>
      </c>
      <c r="AK189" s="40">
        <f t="shared" si="287"/>
        <v>16991.794814882</v>
      </c>
      <c r="AL189" s="40">
        <f t="shared" si="288"/>
        <v>234230.83691439769</v>
      </c>
      <c r="AN189" s="43">
        <f t="shared" si="289"/>
        <v>1984.3333333333335</v>
      </c>
      <c r="AO189" s="43">
        <f t="shared" si="290"/>
        <v>347.25833333333333</v>
      </c>
      <c r="AP189" s="43">
        <f t="shared" si="291"/>
        <v>59.53</v>
      </c>
      <c r="AQ189" s="43">
        <f t="shared" si="292"/>
        <v>117.82413581366667</v>
      </c>
      <c r="AR189" s="43">
        <f t="shared" si="293"/>
        <v>39.686666666666667</v>
      </c>
      <c r="AS189" s="44">
        <f t="shared" si="294"/>
        <v>0</v>
      </c>
      <c r="AT189" s="42"/>
      <c r="AU189" s="42"/>
      <c r="AV189" s="42">
        <f t="shared" si="295"/>
        <v>396.86666666666667</v>
      </c>
      <c r="AW189" s="42">
        <f t="shared" si="296"/>
        <v>472.98569333333336</v>
      </c>
      <c r="AX189" s="42">
        <f t="shared" si="297"/>
        <v>489.84480000000002</v>
      </c>
      <c r="AY189" s="42">
        <f t="shared" si="298"/>
        <v>7203.6</v>
      </c>
      <c r="AZ189" s="42">
        <f t="shared" si="299"/>
        <v>14189.570800000001</v>
      </c>
      <c r="BA189" s="42">
        <f t="shared" si="300"/>
        <v>104.789562</v>
      </c>
      <c r="BB189" s="42">
        <f t="shared" si="301"/>
        <v>112.31045288200001</v>
      </c>
      <c r="BC189" s="42">
        <f t="shared" si="302"/>
        <v>706.94481488200006</v>
      </c>
      <c r="BD189" s="42">
        <f t="shared" si="303"/>
        <v>0</v>
      </c>
    </row>
    <row r="190" spans="1:56" s="9" customFormat="1" ht="21" customHeight="1" x14ac:dyDescent="0.25">
      <c r="A190" s="45">
        <v>155</v>
      </c>
      <c r="B190" s="35">
        <v>1988</v>
      </c>
      <c r="C190" s="46" t="s">
        <v>284</v>
      </c>
      <c r="D190" s="59">
        <v>41428</v>
      </c>
      <c r="E190" s="48">
        <v>6</v>
      </c>
      <c r="F190" s="48">
        <v>12</v>
      </c>
      <c r="G190" s="37" t="s">
        <v>67</v>
      </c>
      <c r="H190" s="49" t="s">
        <v>271</v>
      </c>
      <c r="I190" s="50" t="s">
        <v>236</v>
      </c>
      <c r="J190" s="99" t="s">
        <v>245</v>
      </c>
      <c r="K190" s="37">
        <v>2</v>
      </c>
      <c r="L190" s="52">
        <v>11906</v>
      </c>
      <c r="M190" s="52"/>
      <c r="N190" s="40">
        <f t="shared" si="278"/>
        <v>11906</v>
      </c>
      <c r="O190" s="73"/>
      <c r="P190" s="51">
        <f t="shared" si="279"/>
        <v>1984.3333333333335</v>
      </c>
      <c r="Q190" s="53">
        <f t="shared" si="280"/>
        <v>19843.333333333332</v>
      </c>
      <c r="R190" s="40">
        <f t="shared" si="281"/>
        <v>5953</v>
      </c>
      <c r="S190" s="40">
        <f t="shared" si="282"/>
        <v>2083.5499999999997</v>
      </c>
      <c r="T190" s="40">
        <f t="shared" si="283"/>
        <v>357.18</v>
      </c>
      <c r="U190" s="54">
        <f t="shared" si="284"/>
        <v>706.94481488200006</v>
      </c>
      <c r="V190" s="40">
        <f t="shared" si="285"/>
        <v>238.12</v>
      </c>
      <c r="W190" s="63">
        <v>1016</v>
      </c>
      <c r="X190" s="56">
        <v>684</v>
      </c>
      <c r="Y190" s="57"/>
      <c r="Z190" s="40"/>
      <c r="AA190" s="40"/>
      <c r="AB190" s="40"/>
      <c r="AC190" s="40"/>
      <c r="AD190" s="40"/>
      <c r="AE190" s="40"/>
      <c r="AF190" s="40"/>
      <c r="AG190" s="58"/>
      <c r="AH190" s="58"/>
      <c r="AI190" s="58"/>
      <c r="AJ190" s="40">
        <f t="shared" si="286"/>
        <v>2548.6324691469999</v>
      </c>
      <c r="AK190" s="40">
        <f t="shared" si="287"/>
        <v>16991.794814882</v>
      </c>
      <c r="AL190" s="40">
        <f t="shared" si="288"/>
        <v>234230.83691439769</v>
      </c>
      <c r="AN190" s="43">
        <f t="shared" si="289"/>
        <v>1984.3333333333335</v>
      </c>
      <c r="AO190" s="43">
        <f t="shared" si="290"/>
        <v>347.25833333333333</v>
      </c>
      <c r="AP190" s="43">
        <f t="shared" si="291"/>
        <v>59.53</v>
      </c>
      <c r="AQ190" s="43">
        <f t="shared" si="292"/>
        <v>117.82413581366667</v>
      </c>
      <c r="AR190" s="43">
        <f t="shared" si="293"/>
        <v>39.686666666666667</v>
      </c>
      <c r="AS190" s="44">
        <f t="shared" si="294"/>
        <v>0</v>
      </c>
      <c r="AT190" s="42"/>
      <c r="AU190" s="42"/>
      <c r="AV190" s="42">
        <f t="shared" si="295"/>
        <v>396.86666666666667</v>
      </c>
      <c r="AW190" s="42">
        <f t="shared" si="296"/>
        <v>472.98569333333336</v>
      </c>
      <c r="AX190" s="42">
        <f t="shared" si="297"/>
        <v>489.84480000000002</v>
      </c>
      <c r="AY190" s="42">
        <f t="shared" si="298"/>
        <v>7203.6</v>
      </c>
      <c r="AZ190" s="42">
        <f t="shared" si="299"/>
        <v>14189.570800000001</v>
      </c>
      <c r="BA190" s="42">
        <f t="shared" si="300"/>
        <v>104.789562</v>
      </c>
      <c r="BB190" s="42">
        <f t="shared" si="301"/>
        <v>112.31045288200001</v>
      </c>
      <c r="BC190" s="42">
        <f t="shared" si="302"/>
        <v>706.94481488200006</v>
      </c>
      <c r="BD190" s="42">
        <f t="shared" si="303"/>
        <v>0</v>
      </c>
    </row>
    <row r="191" spans="1:56" s="9" customFormat="1" ht="21" customHeight="1" x14ac:dyDescent="0.25">
      <c r="A191" s="45">
        <v>156</v>
      </c>
      <c r="B191" s="35">
        <v>2004</v>
      </c>
      <c r="C191" s="71" t="s">
        <v>285</v>
      </c>
      <c r="D191" s="47">
        <v>41565</v>
      </c>
      <c r="E191" s="48">
        <v>5</v>
      </c>
      <c r="F191" s="48">
        <v>12</v>
      </c>
      <c r="G191" s="37" t="s">
        <v>67</v>
      </c>
      <c r="H191" s="49" t="s">
        <v>244</v>
      </c>
      <c r="I191" s="50" t="s">
        <v>236</v>
      </c>
      <c r="J191" s="99" t="s">
        <v>245</v>
      </c>
      <c r="K191" s="37">
        <v>2</v>
      </c>
      <c r="L191" s="52">
        <v>11325</v>
      </c>
      <c r="M191" s="52"/>
      <c r="N191" s="40">
        <f t="shared" si="278"/>
        <v>11325</v>
      </c>
      <c r="O191" s="51"/>
      <c r="P191" s="51">
        <f t="shared" si="279"/>
        <v>1887.5</v>
      </c>
      <c r="Q191" s="53">
        <f t="shared" si="280"/>
        <v>18875</v>
      </c>
      <c r="R191" s="40">
        <f t="shared" si="281"/>
        <v>5662.5</v>
      </c>
      <c r="S191" s="40">
        <f t="shared" si="282"/>
        <v>1981.8749999999998</v>
      </c>
      <c r="T191" s="40">
        <f t="shared" si="283"/>
        <v>339.75</v>
      </c>
      <c r="U191" s="54">
        <f t="shared" si="284"/>
        <v>691.07764852500009</v>
      </c>
      <c r="V191" s="40">
        <f t="shared" si="285"/>
        <v>226.5</v>
      </c>
      <c r="W191" s="63">
        <v>903</v>
      </c>
      <c r="X191" s="56">
        <v>549</v>
      </c>
      <c r="Y191" s="57"/>
      <c r="Z191" s="40"/>
      <c r="AA191" s="40"/>
      <c r="AB191" s="40"/>
      <c r="AC191" s="40"/>
      <c r="AD191" s="40"/>
      <c r="AE191" s="40"/>
      <c r="AF191" s="40"/>
      <c r="AG191" s="58"/>
      <c r="AH191" s="58"/>
      <c r="AI191" s="58"/>
      <c r="AJ191" s="40">
        <f t="shared" si="286"/>
        <v>2427.3671080875001</v>
      </c>
      <c r="AK191" s="40">
        <f t="shared" si="287"/>
        <v>16016.202648525001</v>
      </c>
      <c r="AL191" s="40">
        <f t="shared" si="288"/>
        <v>221046.79889038749</v>
      </c>
      <c r="AN191" s="43">
        <f t="shared" si="289"/>
        <v>1887.5</v>
      </c>
      <c r="AO191" s="43">
        <f t="shared" si="290"/>
        <v>330.3125</v>
      </c>
      <c r="AP191" s="43">
        <f t="shared" si="291"/>
        <v>56.625</v>
      </c>
      <c r="AQ191" s="43">
        <f t="shared" si="292"/>
        <v>115.17960808750001</v>
      </c>
      <c r="AR191" s="43">
        <f t="shared" si="293"/>
        <v>37.75</v>
      </c>
      <c r="AS191" s="44">
        <f t="shared" si="294"/>
        <v>0</v>
      </c>
      <c r="AT191" s="42"/>
      <c r="AU191" s="42"/>
      <c r="AV191" s="42">
        <f t="shared" si="295"/>
        <v>377.5</v>
      </c>
      <c r="AW191" s="42">
        <f t="shared" si="296"/>
        <v>449.90449999999998</v>
      </c>
      <c r="AX191" s="42">
        <f t="shared" si="297"/>
        <v>489.84480000000002</v>
      </c>
      <c r="AY191" s="42">
        <f t="shared" si="298"/>
        <v>7203.6</v>
      </c>
      <c r="AZ191" s="42">
        <f t="shared" si="299"/>
        <v>13497.135</v>
      </c>
      <c r="BA191" s="42">
        <f t="shared" si="300"/>
        <v>94.403025</v>
      </c>
      <c r="BB191" s="42">
        <f t="shared" si="301"/>
        <v>106.82982352500001</v>
      </c>
      <c r="BC191" s="42">
        <f t="shared" si="302"/>
        <v>691.07764852500009</v>
      </c>
      <c r="BD191" s="42">
        <f t="shared" si="303"/>
        <v>0</v>
      </c>
    </row>
    <row r="192" spans="1:56" s="9" customFormat="1" ht="21" customHeight="1" x14ac:dyDescent="0.25">
      <c r="A192" s="45">
        <v>157</v>
      </c>
      <c r="B192" s="69">
        <v>2006</v>
      </c>
      <c r="C192" s="75" t="s">
        <v>286</v>
      </c>
      <c r="D192" s="70">
        <v>41579</v>
      </c>
      <c r="E192" s="48">
        <v>13</v>
      </c>
      <c r="F192" s="48">
        <v>8</v>
      </c>
      <c r="G192" s="37" t="s">
        <v>47</v>
      </c>
      <c r="H192" s="49" t="s">
        <v>287</v>
      </c>
      <c r="I192" s="50" t="s">
        <v>236</v>
      </c>
      <c r="J192" s="99" t="s">
        <v>245</v>
      </c>
      <c r="K192" s="37">
        <v>2</v>
      </c>
      <c r="L192" s="52">
        <v>13464</v>
      </c>
      <c r="M192" s="52"/>
      <c r="N192" s="40">
        <f t="shared" si="278"/>
        <v>13464</v>
      </c>
      <c r="O192" s="51"/>
      <c r="P192" s="51">
        <f t="shared" si="279"/>
        <v>2244</v>
      </c>
      <c r="Q192" s="53">
        <f t="shared" si="280"/>
        <v>22440</v>
      </c>
      <c r="R192" s="40">
        <f t="shared" si="281"/>
        <v>6732</v>
      </c>
      <c r="S192" s="40">
        <f t="shared" si="282"/>
        <v>2356.1999999999998</v>
      </c>
      <c r="T192" s="40">
        <f t="shared" si="283"/>
        <v>403.91999999999996</v>
      </c>
      <c r="U192" s="54">
        <f t="shared" si="284"/>
        <v>749.49394600799997</v>
      </c>
      <c r="V192" s="40">
        <f t="shared" si="285"/>
        <v>269.28000000000003</v>
      </c>
      <c r="W192" s="63">
        <v>1128</v>
      </c>
      <c r="X192" s="56">
        <v>703</v>
      </c>
      <c r="Y192" s="57"/>
      <c r="Z192" s="40"/>
      <c r="AA192" s="40"/>
      <c r="AB192" s="40"/>
      <c r="AC192" s="40"/>
      <c r="AD192" s="40"/>
      <c r="AE192" s="40"/>
      <c r="AF192" s="40"/>
      <c r="AG192" s="58"/>
      <c r="AH192" s="58"/>
      <c r="AI192" s="58"/>
      <c r="AJ192" s="40">
        <f t="shared" si="286"/>
        <v>2873.8156576680003</v>
      </c>
      <c r="AK192" s="40">
        <f t="shared" si="287"/>
        <v>19073.893946008</v>
      </c>
      <c r="AL192" s="40">
        <f t="shared" si="288"/>
        <v>263176.54300976399</v>
      </c>
      <c r="AN192" s="43">
        <f t="shared" si="289"/>
        <v>2244</v>
      </c>
      <c r="AO192" s="43">
        <f t="shared" si="290"/>
        <v>392.7</v>
      </c>
      <c r="AP192" s="43">
        <f t="shared" si="291"/>
        <v>67.319999999999993</v>
      </c>
      <c r="AQ192" s="43">
        <f t="shared" si="292"/>
        <v>124.91565766799999</v>
      </c>
      <c r="AR192" s="43">
        <f t="shared" si="293"/>
        <v>44.88</v>
      </c>
      <c r="AS192" s="44">
        <f t="shared" si="294"/>
        <v>0</v>
      </c>
      <c r="AT192" s="42"/>
      <c r="AU192" s="42"/>
      <c r="AV192" s="42">
        <f t="shared" si="295"/>
        <v>448.8</v>
      </c>
      <c r="AW192" s="42">
        <f t="shared" si="296"/>
        <v>534.87983999999994</v>
      </c>
      <c r="AX192" s="42">
        <f t="shared" si="297"/>
        <v>489.84480000000002</v>
      </c>
      <c r="AY192" s="42">
        <f t="shared" si="298"/>
        <v>7203.6</v>
      </c>
      <c r="AZ192" s="42">
        <f t="shared" si="299"/>
        <v>16046.395199999999</v>
      </c>
      <c r="BA192" s="42">
        <f t="shared" si="300"/>
        <v>132.64192799999998</v>
      </c>
      <c r="BB192" s="42">
        <f t="shared" si="301"/>
        <v>127.007218008</v>
      </c>
      <c r="BC192" s="42">
        <f t="shared" si="302"/>
        <v>749.49394600799997</v>
      </c>
      <c r="BD192" s="42">
        <f t="shared" si="303"/>
        <v>0</v>
      </c>
    </row>
    <row r="193" spans="1:56" s="9" customFormat="1" ht="21" customHeight="1" x14ac:dyDescent="0.25">
      <c r="A193" s="45">
        <v>158</v>
      </c>
      <c r="B193" s="35">
        <v>2023</v>
      </c>
      <c r="C193" s="46" t="s">
        <v>288</v>
      </c>
      <c r="D193" s="47">
        <v>41730</v>
      </c>
      <c r="E193" s="48">
        <v>6</v>
      </c>
      <c r="F193" s="48">
        <v>12</v>
      </c>
      <c r="G193" s="37" t="s">
        <v>67</v>
      </c>
      <c r="H193" s="49" t="s">
        <v>271</v>
      </c>
      <c r="I193" s="50" t="s">
        <v>236</v>
      </c>
      <c r="J193" s="99" t="s">
        <v>245</v>
      </c>
      <c r="K193" s="37">
        <v>2</v>
      </c>
      <c r="L193" s="52">
        <v>11906</v>
      </c>
      <c r="M193" s="52"/>
      <c r="N193" s="40">
        <f t="shared" si="278"/>
        <v>11906</v>
      </c>
      <c r="O193" s="51"/>
      <c r="P193" s="51">
        <f t="shared" si="279"/>
        <v>1984.3333333333335</v>
      </c>
      <c r="Q193" s="53">
        <f t="shared" si="280"/>
        <v>19843.333333333332</v>
      </c>
      <c r="R193" s="40">
        <f t="shared" si="281"/>
        <v>5953</v>
      </c>
      <c r="S193" s="40">
        <f t="shared" si="282"/>
        <v>2083.5499999999997</v>
      </c>
      <c r="T193" s="40">
        <f t="shared" si="283"/>
        <v>357.18</v>
      </c>
      <c r="U193" s="54">
        <f t="shared" si="284"/>
        <v>706.94481488200006</v>
      </c>
      <c r="V193" s="40">
        <f t="shared" si="285"/>
        <v>238.12</v>
      </c>
      <c r="W193" s="63">
        <v>1016</v>
      </c>
      <c r="X193" s="56">
        <v>684</v>
      </c>
      <c r="Y193" s="57"/>
      <c r="Z193" s="40"/>
      <c r="AA193" s="40"/>
      <c r="AB193" s="40"/>
      <c r="AC193" s="40"/>
      <c r="AD193" s="40"/>
      <c r="AE193" s="40"/>
      <c r="AF193" s="40"/>
      <c r="AG193" s="58"/>
      <c r="AH193" s="58"/>
      <c r="AI193" s="58"/>
      <c r="AJ193" s="40">
        <f t="shared" si="286"/>
        <v>2548.6324691469999</v>
      </c>
      <c r="AK193" s="40">
        <f t="shared" si="287"/>
        <v>16991.794814882</v>
      </c>
      <c r="AL193" s="40">
        <f t="shared" si="288"/>
        <v>234230.83691439769</v>
      </c>
      <c r="AN193" s="43">
        <f t="shared" si="289"/>
        <v>1984.3333333333335</v>
      </c>
      <c r="AO193" s="43">
        <f t="shared" si="290"/>
        <v>347.25833333333333</v>
      </c>
      <c r="AP193" s="43">
        <f t="shared" si="291"/>
        <v>59.53</v>
      </c>
      <c r="AQ193" s="43">
        <f t="shared" si="292"/>
        <v>117.82413581366667</v>
      </c>
      <c r="AR193" s="43">
        <f t="shared" si="293"/>
        <v>39.686666666666667</v>
      </c>
      <c r="AS193" s="44">
        <f t="shared" si="294"/>
        <v>0</v>
      </c>
      <c r="AT193" s="42"/>
      <c r="AU193" s="42"/>
      <c r="AV193" s="42">
        <f t="shared" si="295"/>
        <v>396.86666666666667</v>
      </c>
      <c r="AW193" s="42">
        <f t="shared" si="296"/>
        <v>472.98569333333336</v>
      </c>
      <c r="AX193" s="42">
        <f t="shared" si="297"/>
        <v>489.84480000000002</v>
      </c>
      <c r="AY193" s="42">
        <f t="shared" si="298"/>
        <v>7203.6</v>
      </c>
      <c r="AZ193" s="42">
        <f t="shared" si="299"/>
        <v>14189.570800000001</v>
      </c>
      <c r="BA193" s="42">
        <f t="shared" si="300"/>
        <v>104.789562</v>
      </c>
      <c r="BB193" s="42">
        <f t="shared" si="301"/>
        <v>112.31045288200001</v>
      </c>
      <c r="BC193" s="42">
        <f t="shared" si="302"/>
        <v>706.94481488200006</v>
      </c>
      <c r="BD193" s="42">
        <f t="shared" si="303"/>
        <v>0</v>
      </c>
    </row>
    <row r="194" spans="1:56" s="9" customFormat="1" ht="21" customHeight="1" x14ac:dyDescent="0.25">
      <c r="A194" s="45">
        <v>159</v>
      </c>
      <c r="B194" s="35">
        <v>2030</v>
      </c>
      <c r="C194" s="60" t="s">
        <v>289</v>
      </c>
      <c r="D194" s="47">
        <v>41791</v>
      </c>
      <c r="E194" s="48">
        <v>5</v>
      </c>
      <c r="F194" s="48">
        <v>12</v>
      </c>
      <c r="G194" s="37" t="s">
        <v>67</v>
      </c>
      <c r="H194" s="49" t="s">
        <v>244</v>
      </c>
      <c r="I194" s="50" t="s">
        <v>236</v>
      </c>
      <c r="J194" s="99" t="s">
        <v>245</v>
      </c>
      <c r="K194" s="37">
        <v>2</v>
      </c>
      <c r="L194" s="52">
        <v>11325</v>
      </c>
      <c r="M194" s="52"/>
      <c r="N194" s="40">
        <f t="shared" si="278"/>
        <v>11325</v>
      </c>
      <c r="O194" s="51"/>
      <c r="P194" s="51">
        <f t="shared" si="279"/>
        <v>1887.5</v>
      </c>
      <c r="Q194" s="53">
        <f t="shared" si="280"/>
        <v>18875</v>
      </c>
      <c r="R194" s="40">
        <f t="shared" si="281"/>
        <v>5662.5</v>
      </c>
      <c r="S194" s="40">
        <f t="shared" si="282"/>
        <v>1981.8749999999998</v>
      </c>
      <c r="T194" s="40">
        <f t="shared" si="283"/>
        <v>339.75</v>
      </c>
      <c r="U194" s="54">
        <f t="shared" si="284"/>
        <v>691.07764852500009</v>
      </c>
      <c r="V194" s="40">
        <f t="shared" si="285"/>
        <v>226.5</v>
      </c>
      <c r="W194" s="63">
        <v>903</v>
      </c>
      <c r="X194" s="56">
        <v>549</v>
      </c>
      <c r="Y194" s="57"/>
      <c r="Z194" s="40"/>
      <c r="AA194" s="40"/>
      <c r="AB194" s="40"/>
      <c r="AC194" s="40"/>
      <c r="AD194" s="40"/>
      <c r="AE194" s="40"/>
      <c r="AF194" s="40"/>
      <c r="AG194" s="58"/>
      <c r="AH194" s="58"/>
      <c r="AI194" s="58"/>
      <c r="AJ194" s="40">
        <f t="shared" si="286"/>
        <v>2427.3671080875001</v>
      </c>
      <c r="AK194" s="40">
        <f t="shared" si="287"/>
        <v>16016.202648525001</v>
      </c>
      <c r="AL194" s="40">
        <f t="shared" si="288"/>
        <v>221046.79889038749</v>
      </c>
      <c r="AN194" s="43">
        <f t="shared" si="289"/>
        <v>1887.5</v>
      </c>
      <c r="AO194" s="43">
        <f t="shared" si="290"/>
        <v>330.3125</v>
      </c>
      <c r="AP194" s="43">
        <f t="shared" si="291"/>
        <v>56.625</v>
      </c>
      <c r="AQ194" s="43">
        <f t="shared" si="292"/>
        <v>115.17960808750001</v>
      </c>
      <c r="AR194" s="43">
        <f t="shared" si="293"/>
        <v>37.75</v>
      </c>
      <c r="AS194" s="44">
        <f t="shared" si="294"/>
        <v>0</v>
      </c>
      <c r="AT194" s="42"/>
      <c r="AU194" s="42"/>
      <c r="AV194" s="42">
        <f t="shared" si="295"/>
        <v>377.5</v>
      </c>
      <c r="AW194" s="42">
        <f t="shared" si="296"/>
        <v>449.90449999999998</v>
      </c>
      <c r="AX194" s="42">
        <f t="shared" si="297"/>
        <v>489.84480000000002</v>
      </c>
      <c r="AY194" s="42">
        <f t="shared" si="298"/>
        <v>7203.6</v>
      </c>
      <c r="AZ194" s="42">
        <f t="shared" si="299"/>
        <v>13497.135</v>
      </c>
      <c r="BA194" s="42">
        <f t="shared" si="300"/>
        <v>94.403025</v>
      </c>
      <c r="BB194" s="42">
        <f t="shared" si="301"/>
        <v>106.82982352500001</v>
      </c>
      <c r="BC194" s="42">
        <f t="shared" si="302"/>
        <v>691.07764852500009</v>
      </c>
      <c r="BD194" s="42">
        <f t="shared" si="303"/>
        <v>0</v>
      </c>
    </row>
    <row r="195" spans="1:56" s="9" customFormat="1" ht="21" customHeight="1" x14ac:dyDescent="0.25">
      <c r="A195" s="45">
        <v>160</v>
      </c>
      <c r="B195" s="35">
        <v>2074</v>
      </c>
      <c r="C195" s="46" t="s">
        <v>290</v>
      </c>
      <c r="D195" s="47">
        <v>42201</v>
      </c>
      <c r="E195" s="48">
        <v>5</v>
      </c>
      <c r="F195" s="48">
        <v>12</v>
      </c>
      <c r="G195" s="37" t="s">
        <v>67</v>
      </c>
      <c r="H195" s="49" t="s">
        <v>244</v>
      </c>
      <c r="I195" s="50" t="s">
        <v>236</v>
      </c>
      <c r="J195" s="99" t="s">
        <v>245</v>
      </c>
      <c r="K195" s="37">
        <v>2</v>
      </c>
      <c r="L195" s="52">
        <v>11325</v>
      </c>
      <c r="M195" s="52"/>
      <c r="N195" s="40">
        <f t="shared" si="278"/>
        <v>11325</v>
      </c>
      <c r="O195" s="51"/>
      <c r="P195" s="51">
        <f t="shared" si="279"/>
        <v>1887.5</v>
      </c>
      <c r="Q195" s="53">
        <f t="shared" si="280"/>
        <v>18875</v>
      </c>
      <c r="R195" s="40">
        <f t="shared" si="281"/>
        <v>5662.5</v>
      </c>
      <c r="S195" s="40">
        <f t="shared" si="282"/>
        <v>1981.8749999999998</v>
      </c>
      <c r="T195" s="40">
        <f t="shared" si="283"/>
        <v>339.75</v>
      </c>
      <c r="U195" s="54">
        <f t="shared" si="284"/>
        <v>691.07764852500009</v>
      </c>
      <c r="V195" s="40">
        <f t="shared" si="285"/>
        <v>226.5</v>
      </c>
      <c r="W195" s="63">
        <v>903</v>
      </c>
      <c r="X195" s="56">
        <v>549</v>
      </c>
      <c r="Y195" s="57"/>
      <c r="Z195" s="40"/>
      <c r="AA195" s="40"/>
      <c r="AB195" s="40"/>
      <c r="AC195" s="40"/>
      <c r="AD195" s="40"/>
      <c r="AE195" s="40"/>
      <c r="AF195" s="40"/>
      <c r="AG195" s="58"/>
      <c r="AH195" s="58"/>
      <c r="AI195" s="58"/>
      <c r="AJ195" s="40">
        <f t="shared" si="286"/>
        <v>2427.3671080875001</v>
      </c>
      <c r="AK195" s="40">
        <f t="shared" si="287"/>
        <v>16016.202648525001</v>
      </c>
      <c r="AL195" s="40">
        <f t="shared" si="288"/>
        <v>221046.79889038749</v>
      </c>
      <c r="AN195" s="43">
        <f t="shared" si="289"/>
        <v>1887.5</v>
      </c>
      <c r="AO195" s="43">
        <f t="shared" si="290"/>
        <v>330.3125</v>
      </c>
      <c r="AP195" s="43">
        <f t="shared" si="291"/>
        <v>56.625</v>
      </c>
      <c r="AQ195" s="43">
        <f t="shared" si="292"/>
        <v>115.17960808750001</v>
      </c>
      <c r="AR195" s="43">
        <f t="shared" si="293"/>
        <v>37.75</v>
      </c>
      <c r="AS195" s="44">
        <f t="shared" si="294"/>
        <v>0</v>
      </c>
      <c r="AT195" s="42"/>
      <c r="AU195" s="42"/>
      <c r="AV195" s="42">
        <f t="shared" si="295"/>
        <v>377.5</v>
      </c>
      <c r="AW195" s="42">
        <f t="shared" si="296"/>
        <v>449.90449999999998</v>
      </c>
      <c r="AX195" s="42">
        <f t="shared" si="297"/>
        <v>489.84480000000002</v>
      </c>
      <c r="AY195" s="42">
        <f t="shared" si="298"/>
        <v>7203.6</v>
      </c>
      <c r="AZ195" s="42">
        <f t="shared" si="299"/>
        <v>13497.135</v>
      </c>
      <c r="BA195" s="42">
        <f t="shared" si="300"/>
        <v>94.403025</v>
      </c>
      <c r="BB195" s="42">
        <f t="shared" si="301"/>
        <v>106.82982352500001</v>
      </c>
      <c r="BC195" s="42">
        <f t="shared" si="302"/>
        <v>691.07764852500009</v>
      </c>
      <c r="BD195" s="42">
        <f t="shared" si="303"/>
        <v>0</v>
      </c>
    </row>
    <row r="196" spans="1:56" s="9" customFormat="1" ht="21" customHeight="1" x14ac:dyDescent="0.25">
      <c r="A196" s="45">
        <v>161</v>
      </c>
      <c r="B196" s="35">
        <v>2080</v>
      </c>
      <c r="C196" s="60" t="s">
        <v>291</v>
      </c>
      <c r="D196" s="47">
        <v>42318</v>
      </c>
      <c r="E196" s="48">
        <v>6</v>
      </c>
      <c r="F196" s="48">
        <v>12</v>
      </c>
      <c r="G196" s="37" t="s">
        <v>67</v>
      </c>
      <c r="H196" s="49" t="s">
        <v>271</v>
      </c>
      <c r="I196" s="50" t="s">
        <v>236</v>
      </c>
      <c r="J196" s="99" t="s">
        <v>245</v>
      </c>
      <c r="K196" s="37">
        <v>2</v>
      </c>
      <c r="L196" s="52">
        <v>11906</v>
      </c>
      <c r="M196" s="52"/>
      <c r="N196" s="40">
        <f t="shared" si="278"/>
        <v>11906</v>
      </c>
      <c r="O196" s="51"/>
      <c r="P196" s="51">
        <f t="shared" si="279"/>
        <v>1984.3333333333335</v>
      </c>
      <c r="Q196" s="53">
        <f t="shared" si="280"/>
        <v>19843.333333333332</v>
      </c>
      <c r="R196" s="40">
        <f t="shared" si="281"/>
        <v>5953</v>
      </c>
      <c r="S196" s="40">
        <f t="shared" si="282"/>
        <v>2083.5499999999997</v>
      </c>
      <c r="T196" s="40">
        <f t="shared" si="283"/>
        <v>357.18</v>
      </c>
      <c r="U196" s="54">
        <f t="shared" si="284"/>
        <v>706.94481488200006</v>
      </c>
      <c r="V196" s="40">
        <f t="shared" si="285"/>
        <v>238.12</v>
      </c>
      <c r="W196" s="63">
        <v>1016</v>
      </c>
      <c r="X196" s="56">
        <v>684</v>
      </c>
      <c r="Y196" s="57"/>
      <c r="Z196" s="40"/>
      <c r="AA196" s="40"/>
      <c r="AB196" s="40"/>
      <c r="AC196" s="40"/>
      <c r="AD196" s="40">
        <v>150</v>
      </c>
      <c r="AE196" s="40"/>
      <c r="AF196" s="40"/>
      <c r="AG196" s="58"/>
      <c r="AH196" s="58"/>
      <c r="AI196" s="58"/>
      <c r="AJ196" s="40">
        <f t="shared" si="286"/>
        <v>2548.6324691469999</v>
      </c>
      <c r="AK196" s="40">
        <f t="shared" si="287"/>
        <v>17141.794814882</v>
      </c>
      <c r="AL196" s="40">
        <f t="shared" si="288"/>
        <v>236030.83691439769</v>
      </c>
      <c r="AN196" s="43">
        <f t="shared" si="289"/>
        <v>1984.3333333333335</v>
      </c>
      <c r="AO196" s="43">
        <f t="shared" si="290"/>
        <v>347.25833333333333</v>
      </c>
      <c r="AP196" s="43">
        <f t="shared" si="291"/>
        <v>59.53</v>
      </c>
      <c r="AQ196" s="43">
        <f t="shared" si="292"/>
        <v>117.82413581366667</v>
      </c>
      <c r="AR196" s="43">
        <f t="shared" si="293"/>
        <v>39.686666666666667</v>
      </c>
      <c r="AS196" s="44">
        <f t="shared" si="294"/>
        <v>0</v>
      </c>
      <c r="AT196" s="42"/>
      <c r="AU196" s="42"/>
      <c r="AV196" s="42">
        <f t="shared" si="295"/>
        <v>396.86666666666667</v>
      </c>
      <c r="AW196" s="42">
        <f t="shared" si="296"/>
        <v>472.98569333333336</v>
      </c>
      <c r="AX196" s="42">
        <f t="shared" si="297"/>
        <v>489.84480000000002</v>
      </c>
      <c r="AY196" s="42">
        <f t="shared" si="298"/>
        <v>7203.6</v>
      </c>
      <c r="AZ196" s="42">
        <f t="shared" si="299"/>
        <v>14189.570800000001</v>
      </c>
      <c r="BA196" s="42">
        <f t="shared" si="300"/>
        <v>104.789562</v>
      </c>
      <c r="BB196" s="42">
        <f t="shared" si="301"/>
        <v>112.31045288200001</v>
      </c>
      <c r="BC196" s="42">
        <f t="shared" si="302"/>
        <v>706.94481488200006</v>
      </c>
      <c r="BD196" s="42">
        <f t="shared" si="303"/>
        <v>0</v>
      </c>
    </row>
    <row r="197" spans="1:56" s="9" customFormat="1" ht="21" customHeight="1" x14ac:dyDescent="0.25">
      <c r="A197" s="45">
        <v>162</v>
      </c>
      <c r="B197" s="35">
        <v>2092</v>
      </c>
      <c r="C197" s="46" t="s">
        <v>292</v>
      </c>
      <c r="D197" s="47">
        <v>42418</v>
      </c>
      <c r="E197" s="48">
        <v>6</v>
      </c>
      <c r="F197" s="48">
        <v>12</v>
      </c>
      <c r="G197" s="37" t="s">
        <v>67</v>
      </c>
      <c r="H197" s="49" t="s">
        <v>271</v>
      </c>
      <c r="I197" s="50" t="s">
        <v>236</v>
      </c>
      <c r="J197" s="99" t="s">
        <v>245</v>
      </c>
      <c r="K197" s="37">
        <v>2</v>
      </c>
      <c r="L197" s="52">
        <v>11906</v>
      </c>
      <c r="M197" s="52"/>
      <c r="N197" s="40">
        <f t="shared" si="278"/>
        <v>11906</v>
      </c>
      <c r="O197" s="73"/>
      <c r="P197" s="51">
        <f t="shared" si="279"/>
        <v>1984.3333333333335</v>
      </c>
      <c r="Q197" s="53">
        <f t="shared" si="280"/>
        <v>19843.333333333332</v>
      </c>
      <c r="R197" s="40">
        <f t="shared" si="281"/>
        <v>5953</v>
      </c>
      <c r="S197" s="40">
        <f t="shared" si="282"/>
        <v>2083.5499999999997</v>
      </c>
      <c r="T197" s="40">
        <f t="shared" si="283"/>
        <v>357.18</v>
      </c>
      <c r="U197" s="54">
        <f t="shared" si="284"/>
        <v>706.94481488200006</v>
      </c>
      <c r="V197" s="40">
        <f t="shared" si="285"/>
        <v>238.12</v>
      </c>
      <c r="W197" s="63">
        <v>1016</v>
      </c>
      <c r="X197" s="56">
        <v>684</v>
      </c>
      <c r="Y197" s="57"/>
      <c r="Z197" s="40"/>
      <c r="AA197" s="40"/>
      <c r="AB197" s="40"/>
      <c r="AC197" s="40"/>
      <c r="AD197" s="40"/>
      <c r="AE197" s="40"/>
      <c r="AF197" s="40"/>
      <c r="AG197" s="58"/>
      <c r="AH197" s="58"/>
      <c r="AI197" s="58"/>
      <c r="AJ197" s="40">
        <f t="shared" si="286"/>
        <v>2548.6324691469999</v>
      </c>
      <c r="AK197" s="40">
        <f t="shared" si="287"/>
        <v>16991.794814882</v>
      </c>
      <c r="AL197" s="40">
        <f t="shared" si="288"/>
        <v>234230.83691439769</v>
      </c>
      <c r="AN197" s="43">
        <f t="shared" si="289"/>
        <v>1984.3333333333335</v>
      </c>
      <c r="AO197" s="43">
        <f t="shared" si="290"/>
        <v>347.25833333333333</v>
      </c>
      <c r="AP197" s="43">
        <f t="shared" si="291"/>
        <v>59.53</v>
      </c>
      <c r="AQ197" s="43">
        <f t="shared" si="292"/>
        <v>117.82413581366667</v>
      </c>
      <c r="AR197" s="43">
        <f t="shared" si="293"/>
        <v>39.686666666666667</v>
      </c>
      <c r="AS197" s="44">
        <f t="shared" si="294"/>
        <v>0</v>
      </c>
      <c r="AT197" s="42"/>
      <c r="AU197" s="42"/>
      <c r="AV197" s="42">
        <f t="shared" si="295"/>
        <v>396.86666666666667</v>
      </c>
      <c r="AW197" s="42">
        <f t="shared" si="296"/>
        <v>472.98569333333336</v>
      </c>
      <c r="AX197" s="42">
        <f t="shared" si="297"/>
        <v>489.84480000000002</v>
      </c>
      <c r="AY197" s="42">
        <f t="shared" si="298"/>
        <v>7203.6</v>
      </c>
      <c r="AZ197" s="42">
        <f t="shared" si="299"/>
        <v>14189.570800000001</v>
      </c>
      <c r="BA197" s="42">
        <f t="shared" si="300"/>
        <v>104.789562</v>
      </c>
      <c r="BB197" s="42">
        <f t="shared" si="301"/>
        <v>112.31045288200001</v>
      </c>
      <c r="BC197" s="42">
        <f t="shared" si="302"/>
        <v>706.94481488200006</v>
      </c>
      <c r="BD197" s="42">
        <f t="shared" si="303"/>
        <v>0</v>
      </c>
    </row>
    <row r="198" spans="1:56" s="9" customFormat="1" ht="21" customHeight="1" x14ac:dyDescent="0.25">
      <c r="A198" s="45">
        <v>163</v>
      </c>
      <c r="B198" s="35">
        <v>2123</v>
      </c>
      <c r="C198" s="60" t="s">
        <v>293</v>
      </c>
      <c r="D198" s="47">
        <v>42725</v>
      </c>
      <c r="E198" s="48">
        <v>6</v>
      </c>
      <c r="F198" s="48">
        <v>12</v>
      </c>
      <c r="G198" s="37" t="s">
        <v>67</v>
      </c>
      <c r="H198" s="49" t="s">
        <v>271</v>
      </c>
      <c r="I198" s="50" t="s">
        <v>236</v>
      </c>
      <c r="J198" s="99" t="s">
        <v>245</v>
      </c>
      <c r="K198" s="37">
        <v>2</v>
      </c>
      <c r="L198" s="52">
        <v>11906</v>
      </c>
      <c r="M198" s="52"/>
      <c r="N198" s="40">
        <f t="shared" si="278"/>
        <v>11906</v>
      </c>
      <c r="O198" s="51"/>
      <c r="P198" s="51">
        <f t="shared" si="279"/>
        <v>1984.3333333333335</v>
      </c>
      <c r="Q198" s="53">
        <f t="shared" si="280"/>
        <v>19843.333333333332</v>
      </c>
      <c r="R198" s="40">
        <f t="shared" si="281"/>
        <v>5953</v>
      </c>
      <c r="S198" s="40">
        <f t="shared" si="282"/>
        <v>2083.5499999999997</v>
      </c>
      <c r="T198" s="40">
        <f t="shared" si="283"/>
        <v>357.18</v>
      </c>
      <c r="U198" s="54">
        <f t="shared" si="284"/>
        <v>706.94481488200006</v>
      </c>
      <c r="V198" s="40">
        <f t="shared" si="285"/>
        <v>238.12</v>
      </c>
      <c r="W198" s="63">
        <v>1016</v>
      </c>
      <c r="X198" s="56">
        <v>684</v>
      </c>
      <c r="Y198" s="57"/>
      <c r="Z198" s="40"/>
      <c r="AA198" s="40"/>
      <c r="AB198" s="40"/>
      <c r="AC198" s="40"/>
      <c r="AD198" s="40"/>
      <c r="AE198" s="40"/>
      <c r="AF198" s="40"/>
      <c r="AG198" s="58"/>
      <c r="AH198" s="58"/>
      <c r="AI198" s="58"/>
      <c r="AJ198" s="40">
        <f t="shared" si="286"/>
        <v>2548.6324691469999</v>
      </c>
      <c r="AK198" s="40">
        <f t="shared" si="287"/>
        <v>16991.794814882</v>
      </c>
      <c r="AL198" s="40">
        <f t="shared" si="288"/>
        <v>234230.83691439769</v>
      </c>
      <c r="AN198" s="43">
        <f t="shared" si="289"/>
        <v>1984.3333333333335</v>
      </c>
      <c r="AO198" s="43">
        <f t="shared" si="290"/>
        <v>347.25833333333333</v>
      </c>
      <c r="AP198" s="43">
        <f t="shared" si="291"/>
        <v>59.53</v>
      </c>
      <c r="AQ198" s="43">
        <f t="shared" si="292"/>
        <v>117.82413581366667</v>
      </c>
      <c r="AR198" s="43">
        <f t="shared" si="293"/>
        <v>39.686666666666667</v>
      </c>
      <c r="AS198" s="44">
        <f t="shared" si="294"/>
        <v>0</v>
      </c>
      <c r="AT198" s="42"/>
      <c r="AU198" s="42"/>
      <c r="AV198" s="42">
        <f t="shared" si="295"/>
        <v>396.86666666666667</v>
      </c>
      <c r="AW198" s="42">
        <f t="shared" si="296"/>
        <v>472.98569333333336</v>
      </c>
      <c r="AX198" s="42">
        <f t="shared" si="297"/>
        <v>489.84480000000002</v>
      </c>
      <c r="AY198" s="42">
        <f t="shared" si="298"/>
        <v>7203.6</v>
      </c>
      <c r="AZ198" s="42">
        <f t="shared" si="299"/>
        <v>14189.570800000001</v>
      </c>
      <c r="BA198" s="42">
        <f t="shared" si="300"/>
        <v>104.789562</v>
      </c>
      <c r="BB198" s="42">
        <f t="shared" si="301"/>
        <v>112.31045288200001</v>
      </c>
      <c r="BC198" s="42">
        <f t="shared" si="302"/>
        <v>706.94481488200006</v>
      </c>
      <c r="BD198" s="42">
        <f t="shared" si="303"/>
        <v>0</v>
      </c>
    </row>
    <row r="199" spans="1:56" s="16" customFormat="1" ht="21" customHeight="1" x14ac:dyDescent="0.25">
      <c r="A199" s="45">
        <v>164</v>
      </c>
      <c r="B199" s="167">
        <v>2124</v>
      </c>
      <c r="C199" s="103" t="s">
        <v>294</v>
      </c>
      <c r="D199" s="185">
        <v>42725</v>
      </c>
      <c r="E199" s="170">
        <v>5</v>
      </c>
      <c r="F199" s="170">
        <v>12</v>
      </c>
      <c r="G199" s="169" t="s">
        <v>67</v>
      </c>
      <c r="H199" s="171" t="s">
        <v>244</v>
      </c>
      <c r="I199" s="172" t="s">
        <v>236</v>
      </c>
      <c r="J199" s="198" t="s">
        <v>245</v>
      </c>
      <c r="K199" s="169">
        <v>2</v>
      </c>
      <c r="L199" s="173">
        <v>11325</v>
      </c>
      <c r="M199" s="173"/>
      <c r="N199" s="174">
        <f t="shared" si="278"/>
        <v>11325</v>
      </c>
      <c r="O199" s="175"/>
      <c r="P199" s="175">
        <f t="shared" si="279"/>
        <v>1887.5</v>
      </c>
      <c r="Q199" s="176">
        <f t="shared" si="280"/>
        <v>18875</v>
      </c>
      <c r="R199" s="174">
        <f t="shared" si="281"/>
        <v>5662.5</v>
      </c>
      <c r="S199" s="174">
        <f t="shared" si="282"/>
        <v>1981.8749999999998</v>
      </c>
      <c r="T199" s="174">
        <f t="shared" si="283"/>
        <v>339.75</v>
      </c>
      <c r="U199" s="177">
        <f t="shared" si="284"/>
        <v>691.07764852500009</v>
      </c>
      <c r="V199" s="174">
        <f t="shared" si="285"/>
        <v>226.5</v>
      </c>
      <c r="W199" s="178">
        <v>903</v>
      </c>
      <c r="X199" s="179">
        <v>549</v>
      </c>
      <c r="Y199" s="180"/>
      <c r="Z199" s="174"/>
      <c r="AA199" s="174"/>
      <c r="AB199" s="174"/>
      <c r="AC199" s="174"/>
      <c r="AD199" s="174"/>
      <c r="AE199" s="174"/>
      <c r="AF199" s="174"/>
      <c r="AG199" s="181"/>
      <c r="AH199" s="181"/>
      <c r="AI199" s="181"/>
      <c r="AJ199" s="174">
        <f t="shared" si="286"/>
        <v>2427.3671080875001</v>
      </c>
      <c r="AK199" s="174">
        <f t="shared" si="287"/>
        <v>16016.202648525001</v>
      </c>
      <c r="AL199" s="174">
        <f t="shared" si="288"/>
        <v>221046.79889038749</v>
      </c>
      <c r="AN199" s="182">
        <f t="shared" si="289"/>
        <v>1887.5</v>
      </c>
      <c r="AO199" s="182">
        <f t="shared" si="290"/>
        <v>330.3125</v>
      </c>
      <c r="AP199" s="182">
        <f t="shared" si="291"/>
        <v>56.625</v>
      </c>
      <c r="AQ199" s="182">
        <f t="shared" si="292"/>
        <v>115.17960808750001</v>
      </c>
      <c r="AR199" s="182">
        <f t="shared" si="293"/>
        <v>37.75</v>
      </c>
      <c r="AS199" s="183">
        <f t="shared" si="294"/>
        <v>0</v>
      </c>
      <c r="AT199" s="184"/>
      <c r="AU199" s="184"/>
      <c r="AV199" s="184">
        <f t="shared" si="295"/>
        <v>377.5</v>
      </c>
      <c r="AW199" s="184">
        <f t="shared" si="296"/>
        <v>449.90449999999998</v>
      </c>
      <c r="AX199" s="184">
        <f t="shared" si="297"/>
        <v>489.84480000000002</v>
      </c>
      <c r="AY199" s="184">
        <f t="shared" si="298"/>
        <v>7203.6</v>
      </c>
      <c r="AZ199" s="184">
        <f t="shared" si="299"/>
        <v>13497.135</v>
      </c>
      <c r="BA199" s="184">
        <f t="shared" si="300"/>
        <v>94.403025</v>
      </c>
      <c r="BB199" s="184">
        <f t="shared" si="301"/>
        <v>106.82982352500001</v>
      </c>
      <c r="BC199" s="184">
        <f t="shared" si="302"/>
        <v>691.07764852500009</v>
      </c>
      <c r="BD199" s="184">
        <f t="shared" si="303"/>
        <v>0</v>
      </c>
    </row>
    <row r="200" spans="1:56" s="9" customFormat="1" ht="21" customHeight="1" x14ac:dyDescent="0.25">
      <c r="A200" s="45">
        <v>165</v>
      </c>
      <c r="B200" s="35">
        <v>2141</v>
      </c>
      <c r="C200" s="60" t="s">
        <v>295</v>
      </c>
      <c r="D200" s="47">
        <v>42856</v>
      </c>
      <c r="E200" s="48">
        <v>6</v>
      </c>
      <c r="F200" s="48">
        <v>12</v>
      </c>
      <c r="G200" s="37" t="s">
        <v>67</v>
      </c>
      <c r="H200" s="49" t="s">
        <v>271</v>
      </c>
      <c r="I200" s="50" t="s">
        <v>236</v>
      </c>
      <c r="J200" s="99" t="s">
        <v>245</v>
      </c>
      <c r="K200" s="37">
        <v>2</v>
      </c>
      <c r="L200" s="52">
        <v>11906</v>
      </c>
      <c r="M200" s="52"/>
      <c r="N200" s="40">
        <f t="shared" si="278"/>
        <v>11906</v>
      </c>
      <c r="O200" s="73"/>
      <c r="P200" s="51">
        <f t="shared" si="279"/>
        <v>1984.3333333333335</v>
      </c>
      <c r="Q200" s="53">
        <f t="shared" si="280"/>
        <v>19843.333333333332</v>
      </c>
      <c r="R200" s="40">
        <f t="shared" si="281"/>
        <v>5953</v>
      </c>
      <c r="S200" s="40">
        <f t="shared" si="282"/>
        <v>2083.5499999999997</v>
      </c>
      <c r="T200" s="40">
        <f t="shared" si="283"/>
        <v>357.18</v>
      </c>
      <c r="U200" s="54">
        <f t="shared" si="284"/>
        <v>706.94481488200006</v>
      </c>
      <c r="V200" s="40">
        <f t="shared" si="285"/>
        <v>238.12</v>
      </c>
      <c r="W200" s="63">
        <v>1016</v>
      </c>
      <c r="X200" s="56">
        <v>684</v>
      </c>
      <c r="Y200" s="57"/>
      <c r="Z200" s="40"/>
      <c r="AA200" s="40"/>
      <c r="AB200" s="40"/>
      <c r="AC200" s="40"/>
      <c r="AD200" s="40"/>
      <c r="AE200" s="40"/>
      <c r="AF200" s="40"/>
      <c r="AG200" s="58"/>
      <c r="AH200" s="58"/>
      <c r="AI200" s="58"/>
      <c r="AJ200" s="40">
        <f t="shared" si="286"/>
        <v>2548.6324691469999</v>
      </c>
      <c r="AK200" s="40">
        <f t="shared" si="287"/>
        <v>16991.794814882</v>
      </c>
      <c r="AL200" s="40">
        <f t="shared" si="288"/>
        <v>234230.83691439769</v>
      </c>
      <c r="AN200" s="43">
        <f t="shared" si="289"/>
        <v>1984.3333333333335</v>
      </c>
      <c r="AO200" s="43">
        <f t="shared" si="290"/>
        <v>347.25833333333333</v>
      </c>
      <c r="AP200" s="43">
        <f t="shared" si="291"/>
        <v>59.53</v>
      </c>
      <c r="AQ200" s="43">
        <f t="shared" si="292"/>
        <v>117.82413581366667</v>
      </c>
      <c r="AR200" s="43">
        <f t="shared" si="293"/>
        <v>39.686666666666667</v>
      </c>
      <c r="AS200" s="44">
        <f t="shared" si="294"/>
        <v>0</v>
      </c>
      <c r="AT200" s="42"/>
      <c r="AU200" s="42"/>
      <c r="AV200" s="42">
        <f t="shared" si="295"/>
        <v>396.86666666666667</v>
      </c>
      <c r="AW200" s="42">
        <f t="shared" si="296"/>
        <v>472.98569333333336</v>
      </c>
      <c r="AX200" s="42">
        <f t="shared" si="297"/>
        <v>489.84480000000002</v>
      </c>
      <c r="AY200" s="42">
        <f t="shared" si="298"/>
        <v>7203.6</v>
      </c>
      <c r="AZ200" s="42">
        <f t="shared" si="299"/>
        <v>14189.570800000001</v>
      </c>
      <c r="BA200" s="42">
        <f t="shared" si="300"/>
        <v>104.789562</v>
      </c>
      <c r="BB200" s="42">
        <f t="shared" si="301"/>
        <v>112.31045288200001</v>
      </c>
      <c r="BC200" s="42">
        <f t="shared" si="302"/>
        <v>706.94481488200006</v>
      </c>
      <c r="BD200" s="42">
        <f t="shared" si="303"/>
        <v>0</v>
      </c>
    </row>
    <row r="201" spans="1:56" s="9" customFormat="1" ht="21" customHeight="1" x14ac:dyDescent="0.25">
      <c r="A201" s="45">
        <v>166</v>
      </c>
      <c r="B201" s="35">
        <v>2142</v>
      </c>
      <c r="C201" s="46" t="s">
        <v>296</v>
      </c>
      <c r="D201" s="47">
        <v>42858</v>
      </c>
      <c r="E201" s="48">
        <v>6</v>
      </c>
      <c r="F201" s="48">
        <v>12</v>
      </c>
      <c r="G201" s="37" t="s">
        <v>67</v>
      </c>
      <c r="H201" s="49" t="s">
        <v>271</v>
      </c>
      <c r="I201" s="50" t="s">
        <v>236</v>
      </c>
      <c r="J201" s="99" t="s">
        <v>245</v>
      </c>
      <c r="K201" s="37">
        <v>2</v>
      </c>
      <c r="L201" s="52">
        <v>11906</v>
      </c>
      <c r="M201" s="52"/>
      <c r="N201" s="40">
        <f t="shared" si="278"/>
        <v>11906</v>
      </c>
      <c r="O201" s="51"/>
      <c r="P201" s="51">
        <f t="shared" si="279"/>
        <v>1984.3333333333335</v>
      </c>
      <c r="Q201" s="53">
        <f t="shared" si="280"/>
        <v>19843.333333333332</v>
      </c>
      <c r="R201" s="40">
        <f t="shared" si="281"/>
        <v>5953</v>
      </c>
      <c r="S201" s="40">
        <f t="shared" si="282"/>
        <v>2083.5499999999997</v>
      </c>
      <c r="T201" s="40">
        <f t="shared" si="283"/>
        <v>357.18</v>
      </c>
      <c r="U201" s="54">
        <f t="shared" si="284"/>
        <v>706.94481488200006</v>
      </c>
      <c r="V201" s="40">
        <f t="shared" si="285"/>
        <v>238.12</v>
      </c>
      <c r="W201" s="63">
        <v>1016</v>
      </c>
      <c r="X201" s="56">
        <v>684</v>
      </c>
      <c r="Y201" s="57"/>
      <c r="Z201" s="40"/>
      <c r="AA201" s="40"/>
      <c r="AB201" s="40"/>
      <c r="AC201" s="40"/>
      <c r="AD201" s="40"/>
      <c r="AE201" s="40"/>
      <c r="AF201" s="40"/>
      <c r="AG201" s="58"/>
      <c r="AH201" s="58"/>
      <c r="AI201" s="58"/>
      <c r="AJ201" s="40">
        <f t="shared" si="286"/>
        <v>2548.6324691469999</v>
      </c>
      <c r="AK201" s="40">
        <f t="shared" si="287"/>
        <v>16991.794814882</v>
      </c>
      <c r="AL201" s="40">
        <f t="shared" si="288"/>
        <v>234230.83691439769</v>
      </c>
      <c r="AN201" s="43">
        <f t="shared" si="289"/>
        <v>1984.3333333333335</v>
      </c>
      <c r="AO201" s="43">
        <f t="shared" si="290"/>
        <v>347.25833333333333</v>
      </c>
      <c r="AP201" s="43">
        <f t="shared" si="291"/>
        <v>59.53</v>
      </c>
      <c r="AQ201" s="43">
        <f t="shared" si="292"/>
        <v>117.82413581366667</v>
      </c>
      <c r="AR201" s="43">
        <f t="shared" si="293"/>
        <v>39.686666666666667</v>
      </c>
      <c r="AS201" s="44">
        <f t="shared" si="294"/>
        <v>0</v>
      </c>
      <c r="AT201" s="42"/>
      <c r="AU201" s="42"/>
      <c r="AV201" s="42">
        <f t="shared" si="295"/>
        <v>396.86666666666667</v>
      </c>
      <c r="AW201" s="42">
        <f t="shared" si="296"/>
        <v>472.98569333333336</v>
      </c>
      <c r="AX201" s="42">
        <f t="shared" si="297"/>
        <v>489.84480000000002</v>
      </c>
      <c r="AY201" s="42">
        <f t="shared" si="298"/>
        <v>7203.6</v>
      </c>
      <c r="AZ201" s="42">
        <f t="shared" si="299"/>
        <v>14189.570800000001</v>
      </c>
      <c r="BA201" s="42">
        <f t="shared" si="300"/>
        <v>104.789562</v>
      </c>
      <c r="BB201" s="42">
        <f t="shared" si="301"/>
        <v>112.31045288200001</v>
      </c>
      <c r="BC201" s="42">
        <f t="shared" si="302"/>
        <v>706.94481488200006</v>
      </c>
      <c r="BD201" s="42">
        <f t="shared" si="303"/>
        <v>0</v>
      </c>
    </row>
    <row r="202" spans="1:56" s="9" customFormat="1" ht="21" customHeight="1" x14ac:dyDescent="0.25">
      <c r="A202" s="45">
        <v>167</v>
      </c>
      <c r="B202" s="35">
        <v>2148</v>
      </c>
      <c r="C202" s="46" t="s">
        <v>431</v>
      </c>
      <c r="D202" s="47">
        <v>42964</v>
      </c>
      <c r="E202" s="48">
        <v>6</v>
      </c>
      <c r="F202" s="48">
        <v>12</v>
      </c>
      <c r="G202" s="37" t="s">
        <v>67</v>
      </c>
      <c r="H202" s="49" t="s">
        <v>271</v>
      </c>
      <c r="I202" s="50" t="s">
        <v>236</v>
      </c>
      <c r="J202" s="99" t="s">
        <v>245</v>
      </c>
      <c r="K202" s="37">
        <v>2</v>
      </c>
      <c r="L202" s="52">
        <v>11906</v>
      </c>
      <c r="M202" s="52"/>
      <c r="N202" s="40">
        <f>SUM(L202+M202)</f>
        <v>11906</v>
      </c>
      <c r="O202" s="51"/>
      <c r="P202" s="51">
        <f>+L202/30*20*0.25</f>
        <v>1984.3333333333335</v>
      </c>
      <c r="Q202" s="53">
        <f>+N202/30*50</f>
        <v>19843.333333333332</v>
      </c>
      <c r="R202" s="40">
        <f>L202/2</f>
        <v>5953</v>
      </c>
      <c r="S202" s="40">
        <f>L202*17.5%</f>
        <v>2083.5499999999997</v>
      </c>
      <c r="T202" s="40">
        <f>L202*0.03</f>
        <v>357.18</v>
      </c>
      <c r="U202" s="54">
        <f>+BC202</f>
        <v>706.94481488200006</v>
      </c>
      <c r="V202" s="40">
        <f>L202*2%</f>
        <v>238.12</v>
      </c>
      <c r="W202" s="63">
        <v>1016</v>
      </c>
      <c r="X202" s="56">
        <v>684</v>
      </c>
      <c r="Y202" s="57"/>
      <c r="Z202" s="40"/>
      <c r="AA202" s="40"/>
      <c r="AB202" s="40"/>
      <c r="AC202" s="40"/>
      <c r="AD202" s="40">
        <v>150</v>
      </c>
      <c r="AE202" s="40"/>
      <c r="AF202" s="40"/>
      <c r="AG202" s="58"/>
      <c r="AH202" s="58"/>
      <c r="AI202" s="58"/>
      <c r="AJ202" s="40">
        <f>L202/30*5+S202/30*5+T202/30*5+U202/30*5+V202/30*5</f>
        <v>2548.6324691469999</v>
      </c>
      <c r="AK202" s="40">
        <f>N202+O202+S202+T202+U202+V202+W202+X202+AD202+AC202</f>
        <v>17141.794814882</v>
      </c>
      <c r="AL202" s="40">
        <f>(AK202*12)+P202+Q202+R202+AJ202+Y202+AG202</f>
        <v>236030.83691439769</v>
      </c>
      <c r="AN202" s="43">
        <f>L202/30*5</f>
        <v>1984.3333333333335</v>
      </c>
      <c r="AO202" s="43">
        <f>L202/30*5*0.175</f>
        <v>347.25833333333333</v>
      </c>
      <c r="AP202" s="43">
        <f>L202/30*5*0.03</f>
        <v>59.53</v>
      </c>
      <c r="AQ202" s="43">
        <f>U202/30*5</f>
        <v>117.82413581366667</v>
      </c>
      <c r="AR202" s="43">
        <f>L202/30*5*0.02</f>
        <v>39.686666666666667</v>
      </c>
      <c r="AS202" s="44">
        <f>+AN202+AO202+AP202+AQ202+AR202-AJ202</f>
        <v>0</v>
      </c>
      <c r="AT202" s="42"/>
      <c r="AU202" s="42"/>
      <c r="AV202" s="42">
        <f>L202/30</f>
        <v>396.86666666666667</v>
      </c>
      <c r="AW202" s="42">
        <f>AV202*1.1918</f>
        <v>472.98569333333336</v>
      </c>
      <c r="AX202" s="42">
        <f t="shared" si="297"/>
        <v>489.84480000000002</v>
      </c>
      <c r="AY202" s="42">
        <f t="shared" si="298"/>
        <v>7203.6</v>
      </c>
      <c r="AZ202" s="42">
        <f>AW202*30</f>
        <v>14189.570800000001</v>
      </c>
      <c r="BA202" s="42">
        <f>(AZ202-AY202)*1.5%</f>
        <v>104.789562</v>
      </c>
      <c r="BB202" s="42">
        <f>AW202*30*0.7915%</f>
        <v>112.31045288200001</v>
      </c>
      <c r="BC202" s="42">
        <f>AX202+BA202+BB202</f>
        <v>706.94481488200006</v>
      </c>
      <c r="BD202" s="42">
        <f>+BC202-U202</f>
        <v>0</v>
      </c>
    </row>
    <row r="203" spans="1:56" s="9" customFormat="1" ht="21" customHeight="1" x14ac:dyDescent="0.25">
      <c r="A203" s="45">
        <v>168</v>
      </c>
      <c r="B203" s="35">
        <v>2149</v>
      </c>
      <c r="C203" s="103" t="s">
        <v>443</v>
      </c>
      <c r="D203" s="47">
        <v>42967</v>
      </c>
      <c r="E203" s="48">
        <v>6</v>
      </c>
      <c r="F203" s="48">
        <v>12</v>
      </c>
      <c r="G203" s="37" t="s">
        <v>67</v>
      </c>
      <c r="H203" s="49" t="s">
        <v>271</v>
      </c>
      <c r="I203" s="50" t="s">
        <v>236</v>
      </c>
      <c r="J203" s="99" t="s">
        <v>245</v>
      </c>
      <c r="K203" s="37">
        <v>2</v>
      </c>
      <c r="L203" s="52">
        <v>11906</v>
      </c>
      <c r="M203" s="52"/>
      <c r="N203" s="40">
        <f>SUM(L203+M203)</f>
        <v>11906</v>
      </c>
      <c r="O203" s="51"/>
      <c r="P203" s="51">
        <f>+L203/30*20*0.25</f>
        <v>1984.3333333333335</v>
      </c>
      <c r="Q203" s="53">
        <f>+N203/30*50</f>
        <v>19843.333333333332</v>
      </c>
      <c r="R203" s="40">
        <f>L203/2</f>
        <v>5953</v>
      </c>
      <c r="S203" s="40">
        <f>L203*17.5%</f>
        <v>2083.5499999999997</v>
      </c>
      <c r="T203" s="40">
        <f>L203*0.03</f>
        <v>357.18</v>
      </c>
      <c r="U203" s="54">
        <f>+BC203</f>
        <v>706.94481488200006</v>
      </c>
      <c r="V203" s="40">
        <f>L203*2%</f>
        <v>238.12</v>
      </c>
      <c r="W203" s="63">
        <v>1016</v>
      </c>
      <c r="X203" s="56">
        <v>684</v>
      </c>
      <c r="Y203" s="57"/>
      <c r="Z203" s="40"/>
      <c r="AA203" s="40"/>
      <c r="AB203" s="40"/>
      <c r="AC203" s="40"/>
      <c r="AD203" s="40"/>
      <c r="AE203" s="40"/>
      <c r="AF203" s="40"/>
      <c r="AG203" s="58"/>
      <c r="AH203" s="58"/>
      <c r="AI203" s="58"/>
      <c r="AJ203" s="40">
        <f>L203/30*5+S203/30*5+T203/30*5+U203/30*5+V203/30*5</f>
        <v>2548.6324691469999</v>
      </c>
      <c r="AK203" s="40">
        <f>N203+O203+S203+T203+U203+V203+W203+X203+AD203+AC203</f>
        <v>16991.794814882</v>
      </c>
      <c r="AL203" s="40">
        <f>(AK203*12)+P203+Q203+R203+AJ203+Y203+AG203</f>
        <v>234230.83691439769</v>
      </c>
      <c r="AN203" s="43">
        <f>L203/30*5</f>
        <v>1984.3333333333335</v>
      </c>
      <c r="AO203" s="43">
        <f>L203/30*5*0.175</f>
        <v>347.25833333333333</v>
      </c>
      <c r="AP203" s="43">
        <f>L203/30*5*0.03</f>
        <v>59.53</v>
      </c>
      <c r="AQ203" s="43">
        <f>U203/30*5</f>
        <v>117.82413581366667</v>
      </c>
      <c r="AR203" s="43">
        <f>L203/30*5*0.02</f>
        <v>39.686666666666667</v>
      </c>
      <c r="AS203" s="44">
        <f>+AN203+AO203+AP203+AQ203+AR203-AJ203</f>
        <v>0</v>
      </c>
      <c r="AT203" s="42"/>
      <c r="AU203" s="42"/>
      <c r="AV203" s="42">
        <f>L203/30</f>
        <v>396.86666666666667</v>
      </c>
      <c r="AW203" s="42">
        <f>AV203*1.1918</f>
        <v>472.98569333333336</v>
      </c>
      <c r="AX203" s="42">
        <f t="shared" si="297"/>
        <v>489.84480000000002</v>
      </c>
      <c r="AY203" s="42">
        <f t="shared" si="298"/>
        <v>7203.6</v>
      </c>
      <c r="AZ203" s="42">
        <f>AW203*30</f>
        <v>14189.570800000001</v>
      </c>
      <c r="BA203" s="42">
        <f>(AZ203-AY203)*1.5%</f>
        <v>104.789562</v>
      </c>
      <c r="BB203" s="42">
        <f>AW203*30*0.7915%</f>
        <v>112.31045288200001</v>
      </c>
      <c r="BC203" s="42">
        <f>AX203+BA203+BB203</f>
        <v>706.94481488200006</v>
      </c>
      <c r="BD203" s="42">
        <f>+BC203-U203</f>
        <v>0</v>
      </c>
    </row>
    <row r="204" spans="1:56" s="96" customFormat="1" ht="21" customHeight="1" x14ac:dyDescent="0.25">
      <c r="A204" s="81"/>
      <c r="B204" s="83"/>
      <c r="C204" s="194" t="s">
        <v>0</v>
      </c>
      <c r="D204" s="187"/>
      <c r="E204" s="84">
        <v>2</v>
      </c>
      <c r="F204" s="84">
        <v>12</v>
      </c>
      <c r="G204" s="85" t="s">
        <v>67</v>
      </c>
      <c r="H204" s="86" t="s">
        <v>297</v>
      </c>
      <c r="I204" s="166" t="s">
        <v>236</v>
      </c>
      <c r="J204" s="166" t="s">
        <v>63</v>
      </c>
      <c r="K204" s="85">
        <v>2</v>
      </c>
      <c r="L204" s="87">
        <v>663</v>
      </c>
      <c r="M204" s="87"/>
      <c r="N204" s="90">
        <f>SUM(L204+M204)</f>
        <v>663</v>
      </c>
      <c r="O204" s="199"/>
      <c r="P204" s="88">
        <f>+L204/30*20*0.25</f>
        <v>110.5</v>
      </c>
      <c r="Q204" s="89">
        <f>+N204/30*50</f>
        <v>1105</v>
      </c>
      <c r="R204" s="90">
        <f>L204/2</f>
        <v>331.5</v>
      </c>
      <c r="S204" s="90">
        <f>L204*17.5%</f>
        <v>116.02499999999999</v>
      </c>
      <c r="T204" s="90">
        <f>L204*0.03</f>
        <v>19.89</v>
      </c>
      <c r="U204" s="91">
        <f>+BC204</f>
        <v>399.89739431100003</v>
      </c>
      <c r="V204" s="90">
        <f>L204*2%</f>
        <v>13.26</v>
      </c>
      <c r="W204" s="92">
        <v>35</v>
      </c>
      <c r="X204" s="93">
        <v>-36</v>
      </c>
      <c r="Y204" s="94"/>
      <c r="Z204" s="90"/>
      <c r="AA204" s="90"/>
      <c r="AB204" s="90"/>
      <c r="AC204" s="90"/>
      <c r="AD204" s="90"/>
      <c r="AE204" s="90"/>
      <c r="AF204" s="90"/>
      <c r="AG204" s="95"/>
      <c r="AH204" s="95"/>
      <c r="AI204" s="95"/>
      <c r="AJ204" s="90">
        <f>L204/30*5+S204/30*5+T204/30*5+U204/30*5+V204/30*5</f>
        <v>202.0120657185</v>
      </c>
      <c r="AK204" s="90">
        <f>N204+O90+S204+T204+U204+V204+W204+X204+AD204+AC204</f>
        <v>1451.192394311</v>
      </c>
      <c r="AL204" s="90">
        <f>(AK204*12)+P204+Q204+R204+AJ204+Y204+AG204</f>
        <v>19163.320797450502</v>
      </c>
      <c r="AN204" s="200">
        <f>L204/30*5</f>
        <v>110.5</v>
      </c>
      <c r="AO204" s="200">
        <f>L204/30*5*0.175</f>
        <v>19.337499999999999</v>
      </c>
      <c r="AP204" s="200">
        <f>L204/30*5*0.03</f>
        <v>3.3149999999999999</v>
      </c>
      <c r="AQ204" s="200">
        <f>U204/30*5</f>
        <v>66.6495657185</v>
      </c>
      <c r="AR204" s="200">
        <f>L204/30*5*0.02</f>
        <v>2.21</v>
      </c>
      <c r="AS204" s="201">
        <f>+AN204+AO204+AP204+AQ204+AR204-AJ204</f>
        <v>0</v>
      </c>
      <c r="AT204" s="97"/>
      <c r="AU204" s="97"/>
      <c r="AV204" s="97">
        <f>L204/30</f>
        <v>22.1</v>
      </c>
      <c r="AW204" s="97">
        <f>AV204*1.1918</f>
        <v>26.33878</v>
      </c>
      <c r="AX204" s="97">
        <f t="shared" si="297"/>
        <v>489.84480000000002</v>
      </c>
      <c r="AY204" s="97">
        <f t="shared" si="298"/>
        <v>7203.6</v>
      </c>
      <c r="AZ204" s="97">
        <f>AW204*30</f>
        <v>790.16340000000002</v>
      </c>
      <c r="BA204" s="97">
        <f>(AZ204-AY204)*1.5%</f>
        <v>-96.201549</v>
      </c>
      <c r="BB204" s="97">
        <f>AW204*30*0.7915%</f>
        <v>6.254143311</v>
      </c>
      <c r="BC204" s="97">
        <f>AX204+BA204+BB204</f>
        <v>399.89739431100003</v>
      </c>
      <c r="BD204" s="97">
        <f>+BC204-U204</f>
        <v>0</v>
      </c>
    </row>
    <row r="205" spans="1:56" s="96" customFormat="1" ht="21" customHeight="1" x14ac:dyDescent="0.25">
      <c r="A205" s="81"/>
      <c r="B205" s="83"/>
      <c r="C205" s="194" t="s">
        <v>0</v>
      </c>
      <c r="D205" s="187"/>
      <c r="E205" s="84">
        <v>2</v>
      </c>
      <c r="F205" s="84">
        <v>12</v>
      </c>
      <c r="G205" s="85" t="s">
        <v>67</v>
      </c>
      <c r="H205" s="86" t="s">
        <v>298</v>
      </c>
      <c r="I205" s="166" t="s">
        <v>236</v>
      </c>
      <c r="J205" s="166" t="s">
        <v>63</v>
      </c>
      <c r="K205" s="85">
        <v>2</v>
      </c>
      <c r="L205" s="87">
        <v>0</v>
      </c>
      <c r="M205" s="87"/>
      <c r="N205" s="90">
        <f t="shared" si="278"/>
        <v>0</v>
      </c>
      <c r="O205" s="199"/>
      <c r="P205" s="88">
        <f t="shared" si="279"/>
        <v>0</v>
      </c>
      <c r="Q205" s="89">
        <f t="shared" si="280"/>
        <v>0</v>
      </c>
      <c r="R205" s="90">
        <f t="shared" si="281"/>
        <v>0</v>
      </c>
      <c r="S205" s="40">
        <f t="shared" si="282"/>
        <v>0</v>
      </c>
      <c r="T205" s="90">
        <f t="shared" si="283"/>
        <v>0</v>
      </c>
      <c r="U205" s="91">
        <v>0</v>
      </c>
      <c r="V205" s="90">
        <f t="shared" si="285"/>
        <v>0</v>
      </c>
      <c r="W205" s="92">
        <v>0</v>
      </c>
      <c r="X205" s="93">
        <v>0</v>
      </c>
      <c r="Y205" s="57"/>
      <c r="Z205" s="40"/>
      <c r="AA205" s="40"/>
      <c r="AB205" s="40"/>
      <c r="AC205" s="40"/>
      <c r="AD205" s="40"/>
      <c r="AE205" s="40"/>
      <c r="AF205" s="40"/>
      <c r="AG205" s="58"/>
      <c r="AH205" s="58"/>
      <c r="AI205" s="58"/>
      <c r="AJ205" s="40">
        <f t="shared" si="286"/>
        <v>0</v>
      </c>
      <c r="AK205" s="90">
        <f>N205+O205+S205+T205+U205+V205+W205+X205+AD205+AC205</f>
        <v>0</v>
      </c>
      <c r="AL205" s="90">
        <f t="shared" si="288"/>
        <v>0</v>
      </c>
      <c r="AN205" s="43">
        <f t="shared" si="289"/>
        <v>0</v>
      </c>
      <c r="AO205" s="43">
        <f t="shared" si="290"/>
        <v>0</v>
      </c>
      <c r="AP205" s="43">
        <f t="shared" si="291"/>
        <v>0</v>
      </c>
      <c r="AQ205" s="43">
        <f t="shared" si="292"/>
        <v>0</v>
      </c>
      <c r="AR205" s="43">
        <f t="shared" si="293"/>
        <v>0</v>
      </c>
      <c r="AS205" s="44">
        <f t="shared" si="294"/>
        <v>0</v>
      </c>
      <c r="AT205" s="97"/>
      <c r="AU205" s="97"/>
      <c r="AV205" s="97">
        <f t="shared" si="295"/>
        <v>0</v>
      </c>
      <c r="AW205" s="97">
        <f t="shared" si="296"/>
        <v>0</v>
      </c>
      <c r="AX205" s="42">
        <f t="shared" si="297"/>
        <v>489.84480000000002</v>
      </c>
      <c r="AY205" s="42">
        <f t="shared" si="298"/>
        <v>7203.6</v>
      </c>
      <c r="AZ205" s="97">
        <f t="shared" si="299"/>
        <v>0</v>
      </c>
      <c r="BA205" s="97">
        <f t="shared" si="300"/>
        <v>-108.054</v>
      </c>
      <c r="BB205" s="97">
        <f t="shared" si="301"/>
        <v>0</v>
      </c>
      <c r="BC205" s="97">
        <f t="shared" si="302"/>
        <v>381.79079999999999</v>
      </c>
      <c r="BD205" s="97">
        <f t="shared" si="303"/>
        <v>381.79079999999999</v>
      </c>
    </row>
    <row r="206" spans="1:56" s="9" customFormat="1" ht="21" customHeight="1" x14ac:dyDescent="0.25">
      <c r="A206" s="45"/>
      <c r="B206" s="119"/>
      <c r="C206" s="119"/>
      <c r="D206" s="119"/>
      <c r="E206" s="33"/>
      <c r="F206" s="33"/>
      <c r="G206" s="33"/>
      <c r="H206" s="49"/>
      <c r="I206" s="50"/>
      <c r="J206" s="50"/>
      <c r="K206" s="37"/>
      <c r="L206" s="53"/>
      <c r="M206" s="52"/>
      <c r="N206" s="40"/>
      <c r="O206" s="51"/>
      <c r="P206" s="51"/>
      <c r="Q206" s="53"/>
      <c r="R206" s="40"/>
      <c r="S206" s="40"/>
      <c r="T206" s="40"/>
      <c r="U206" s="54"/>
      <c r="V206" s="40"/>
      <c r="W206" s="63"/>
      <c r="X206" s="56"/>
      <c r="Y206" s="57"/>
      <c r="Z206" s="40"/>
      <c r="AA206" s="40"/>
      <c r="AB206" s="40"/>
      <c r="AC206" s="40"/>
      <c r="AD206" s="40"/>
      <c r="AE206" s="40"/>
      <c r="AF206" s="40"/>
      <c r="AG206" s="58"/>
      <c r="AH206" s="58"/>
      <c r="AI206" s="58"/>
      <c r="AJ206" s="40"/>
      <c r="AK206" s="40"/>
      <c r="AL206" s="40"/>
      <c r="AN206" s="43"/>
      <c r="AO206" s="43"/>
      <c r="AP206" s="43"/>
      <c r="AQ206" s="43"/>
      <c r="AR206" s="43"/>
      <c r="AS206" s="44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</row>
    <row r="207" spans="1:56" s="9" customFormat="1" ht="21" customHeight="1" x14ac:dyDescent="0.25">
      <c r="A207" s="45"/>
      <c r="B207" s="35"/>
      <c r="C207" s="46" t="s">
        <v>299</v>
      </c>
      <c r="D207" s="47"/>
      <c r="E207" s="48"/>
      <c r="F207" s="48"/>
      <c r="G207" s="37"/>
      <c r="H207" s="49"/>
      <c r="I207" s="50"/>
      <c r="J207" s="50"/>
      <c r="K207" s="37"/>
      <c r="L207" s="53"/>
      <c r="M207" s="52"/>
      <c r="N207" s="40"/>
      <c r="O207" s="51"/>
      <c r="P207" s="51"/>
      <c r="Q207" s="53"/>
      <c r="R207" s="40"/>
      <c r="S207" s="40"/>
      <c r="T207" s="40"/>
      <c r="U207" s="54"/>
      <c r="V207" s="40"/>
      <c r="W207" s="63"/>
      <c r="X207" s="56"/>
      <c r="Y207" s="57"/>
      <c r="Z207" s="40"/>
      <c r="AA207" s="40"/>
      <c r="AB207" s="40"/>
      <c r="AC207" s="40"/>
      <c r="AD207" s="40"/>
      <c r="AE207" s="40"/>
      <c r="AF207" s="40"/>
      <c r="AG207" s="58"/>
      <c r="AH207" s="58"/>
      <c r="AI207" s="58"/>
      <c r="AJ207" s="40"/>
      <c r="AK207" s="40"/>
      <c r="AL207" s="40"/>
      <c r="AN207" s="43"/>
      <c r="AO207" s="43"/>
      <c r="AP207" s="43"/>
      <c r="AQ207" s="43"/>
      <c r="AR207" s="43"/>
      <c r="AS207" s="44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</row>
    <row r="208" spans="1:56" s="9" customFormat="1" ht="21" customHeight="1" x14ac:dyDescent="0.25">
      <c r="A208" s="45">
        <v>169</v>
      </c>
      <c r="B208" s="35">
        <v>1453</v>
      </c>
      <c r="C208" s="46" t="s">
        <v>300</v>
      </c>
      <c r="D208" s="47">
        <v>36477</v>
      </c>
      <c r="E208" s="48">
        <v>6</v>
      </c>
      <c r="F208" s="48">
        <v>12</v>
      </c>
      <c r="G208" s="37" t="s">
        <v>67</v>
      </c>
      <c r="H208" s="49" t="s">
        <v>271</v>
      </c>
      <c r="I208" s="50" t="s">
        <v>299</v>
      </c>
      <c r="J208" s="99" t="s">
        <v>245</v>
      </c>
      <c r="K208" s="37">
        <v>2</v>
      </c>
      <c r="L208" s="52">
        <v>11906</v>
      </c>
      <c r="M208" s="52"/>
      <c r="N208" s="40">
        <f t="shared" ref="N208:N224" si="304">SUM(L208+M208)</f>
        <v>11906</v>
      </c>
      <c r="O208" s="51">
        <v>320.16000000000003</v>
      </c>
      <c r="P208" s="51">
        <f t="shared" ref="P208:P224" si="305">+L208/30*20*0.25</f>
        <v>1984.3333333333335</v>
      </c>
      <c r="Q208" s="53">
        <f t="shared" ref="Q208:Q224" si="306">+N208/30*50</f>
        <v>19843.333333333332</v>
      </c>
      <c r="R208" s="40">
        <f t="shared" ref="R208:R224" si="307">L208/2</f>
        <v>5953</v>
      </c>
      <c r="S208" s="40">
        <f t="shared" ref="S208:S224" si="308">L208*17.5%</f>
        <v>2083.5499999999997</v>
      </c>
      <c r="T208" s="40">
        <f t="shared" ref="T208:T224" si="309">L208*0.03</f>
        <v>357.18</v>
      </c>
      <c r="U208" s="54">
        <f t="shared" ref="U208:U224" si="310">+BC208</f>
        <v>706.94481488200006</v>
      </c>
      <c r="V208" s="40">
        <f t="shared" ref="V208:V224" si="311">L208*2%</f>
        <v>238.12</v>
      </c>
      <c r="W208" s="63">
        <v>1016</v>
      </c>
      <c r="X208" s="56">
        <v>684</v>
      </c>
      <c r="Y208" s="57"/>
      <c r="Z208" s="40"/>
      <c r="AA208" s="40"/>
      <c r="AB208" s="40"/>
      <c r="AC208" s="40"/>
      <c r="AD208" s="40">
        <v>250</v>
      </c>
      <c r="AE208" s="40"/>
      <c r="AF208" s="40"/>
      <c r="AG208" s="58"/>
      <c r="AH208" s="58"/>
      <c r="AI208" s="58"/>
      <c r="AJ208" s="40">
        <f t="shared" ref="AJ208:AJ224" si="312">L208/30*5+S208/30*5+T208/30*5+U208/30*5+V208/30*5</f>
        <v>2548.6324691469999</v>
      </c>
      <c r="AK208" s="40">
        <f t="shared" ref="AK208:AK224" si="313">N208+O208+S208+T208+U208+V208+W208+X208+AD208+AC208</f>
        <v>17561.954814881999</v>
      </c>
      <c r="AL208" s="40">
        <f t="shared" ref="AL208:AL224" si="314">(AK208*12)+P208+Q208+R208+AJ208+Y208+AG208</f>
        <v>241072.75691439767</v>
      </c>
      <c r="AN208" s="43">
        <f t="shared" ref="AN208:AN224" si="315">L208/30*5</f>
        <v>1984.3333333333335</v>
      </c>
      <c r="AO208" s="43">
        <f t="shared" ref="AO208:AO224" si="316">L208/30*5*0.175</f>
        <v>347.25833333333333</v>
      </c>
      <c r="AP208" s="43">
        <f t="shared" ref="AP208:AP224" si="317">L208/30*5*0.03</f>
        <v>59.53</v>
      </c>
      <c r="AQ208" s="43">
        <f t="shared" ref="AQ208:AQ224" si="318">U208/30*5</f>
        <v>117.82413581366667</v>
      </c>
      <c r="AR208" s="43">
        <f t="shared" ref="AR208:AR224" si="319">L208/30*5*0.02</f>
        <v>39.686666666666667</v>
      </c>
      <c r="AS208" s="44">
        <f t="shared" ref="AS208:AS224" si="320">+AN208+AO208+AP208+AQ208+AR208-AJ208</f>
        <v>0</v>
      </c>
      <c r="AT208" s="42"/>
      <c r="AU208" s="42"/>
      <c r="AV208" s="42">
        <f t="shared" ref="AV208:AV224" si="321">L208/30</f>
        <v>396.86666666666667</v>
      </c>
      <c r="AW208" s="42">
        <f t="shared" ref="AW208:AW224" si="322">AV208*1.1918</f>
        <v>472.98569333333336</v>
      </c>
      <c r="AX208" s="42">
        <f t="shared" ref="AX208:AX260" si="323">80.04*30*20.4%</f>
        <v>489.84480000000002</v>
      </c>
      <c r="AY208" s="42">
        <f t="shared" ref="AY208:AY260" si="324">80.04*3*30</f>
        <v>7203.6</v>
      </c>
      <c r="AZ208" s="42">
        <f t="shared" ref="AZ208:AZ224" si="325">AW208*30</f>
        <v>14189.570800000001</v>
      </c>
      <c r="BA208" s="42">
        <f t="shared" ref="BA208:BA224" si="326">(AZ208-AY208)*1.5%</f>
        <v>104.789562</v>
      </c>
      <c r="BB208" s="42">
        <f t="shared" ref="BB208:BB224" si="327">AW208*30*0.7915%</f>
        <v>112.31045288200001</v>
      </c>
      <c r="BC208" s="42">
        <f t="shared" ref="BC208:BC224" si="328">AX208+BA208+BB208</f>
        <v>706.94481488200006</v>
      </c>
      <c r="BD208" s="42">
        <f t="shared" ref="BD208:BD224" si="329">+BC208-U208</f>
        <v>0</v>
      </c>
    </row>
    <row r="209" spans="1:56" s="9" customFormat="1" ht="21" customHeight="1" x14ac:dyDescent="0.25">
      <c r="A209" s="45">
        <v>170</v>
      </c>
      <c r="B209" s="35">
        <v>1640</v>
      </c>
      <c r="C209" s="46" t="s">
        <v>301</v>
      </c>
      <c r="D209" s="47">
        <v>38008</v>
      </c>
      <c r="E209" s="48">
        <v>6</v>
      </c>
      <c r="F209" s="48">
        <v>12</v>
      </c>
      <c r="G209" s="37" t="s">
        <v>67</v>
      </c>
      <c r="H209" s="49" t="s">
        <v>271</v>
      </c>
      <c r="I209" s="50" t="s">
        <v>299</v>
      </c>
      <c r="J209" s="99" t="s">
        <v>245</v>
      </c>
      <c r="K209" s="37">
        <v>2</v>
      </c>
      <c r="L209" s="52">
        <v>11906</v>
      </c>
      <c r="M209" s="52"/>
      <c r="N209" s="40">
        <f t="shared" si="304"/>
        <v>11906</v>
      </c>
      <c r="O209" s="51">
        <v>240.12</v>
      </c>
      <c r="P209" s="51">
        <f t="shared" si="305"/>
        <v>1984.3333333333335</v>
      </c>
      <c r="Q209" s="53">
        <f t="shared" si="306"/>
        <v>19843.333333333332</v>
      </c>
      <c r="R209" s="40">
        <f t="shared" si="307"/>
        <v>5953</v>
      </c>
      <c r="S209" s="40">
        <f t="shared" si="308"/>
        <v>2083.5499999999997</v>
      </c>
      <c r="T209" s="40">
        <f t="shared" si="309"/>
        <v>357.18</v>
      </c>
      <c r="U209" s="54">
        <f t="shared" si="310"/>
        <v>706.94481488200006</v>
      </c>
      <c r="V209" s="40">
        <f t="shared" si="311"/>
        <v>238.12</v>
      </c>
      <c r="W209" s="63">
        <v>1016</v>
      </c>
      <c r="X209" s="56">
        <v>684</v>
      </c>
      <c r="Y209" s="57"/>
      <c r="Z209" s="40"/>
      <c r="AA209" s="40"/>
      <c r="AB209" s="40"/>
      <c r="AC209" s="40"/>
      <c r="AD209" s="40">
        <v>250</v>
      </c>
      <c r="AE209" s="40"/>
      <c r="AF209" s="40"/>
      <c r="AG209" s="58"/>
      <c r="AH209" s="58"/>
      <c r="AI209" s="58"/>
      <c r="AJ209" s="40">
        <f t="shared" si="312"/>
        <v>2548.6324691469999</v>
      </c>
      <c r="AK209" s="40">
        <f t="shared" si="313"/>
        <v>17481.914814882002</v>
      </c>
      <c r="AL209" s="40">
        <f t="shared" si="314"/>
        <v>240112.27691439772</v>
      </c>
      <c r="AN209" s="43">
        <f t="shared" si="315"/>
        <v>1984.3333333333335</v>
      </c>
      <c r="AO209" s="43">
        <f t="shared" si="316"/>
        <v>347.25833333333333</v>
      </c>
      <c r="AP209" s="43">
        <f t="shared" si="317"/>
        <v>59.53</v>
      </c>
      <c r="AQ209" s="43">
        <f t="shared" si="318"/>
        <v>117.82413581366667</v>
      </c>
      <c r="AR209" s="43">
        <f t="shared" si="319"/>
        <v>39.686666666666667</v>
      </c>
      <c r="AS209" s="44">
        <f t="shared" si="320"/>
        <v>0</v>
      </c>
      <c r="AT209" s="42"/>
      <c r="AU209" s="42"/>
      <c r="AV209" s="42">
        <f t="shared" si="321"/>
        <v>396.86666666666667</v>
      </c>
      <c r="AW209" s="42">
        <f t="shared" si="322"/>
        <v>472.98569333333336</v>
      </c>
      <c r="AX209" s="42">
        <f t="shared" si="323"/>
        <v>489.84480000000002</v>
      </c>
      <c r="AY209" s="42">
        <f t="shared" si="324"/>
        <v>7203.6</v>
      </c>
      <c r="AZ209" s="42">
        <f t="shared" si="325"/>
        <v>14189.570800000001</v>
      </c>
      <c r="BA209" s="42">
        <f t="shared" si="326"/>
        <v>104.789562</v>
      </c>
      <c r="BB209" s="42">
        <f t="shared" si="327"/>
        <v>112.31045288200001</v>
      </c>
      <c r="BC209" s="42">
        <f t="shared" si="328"/>
        <v>706.94481488200006</v>
      </c>
      <c r="BD209" s="42">
        <f t="shared" si="329"/>
        <v>0</v>
      </c>
    </row>
    <row r="210" spans="1:56" s="9" customFormat="1" ht="21" customHeight="1" x14ac:dyDescent="0.25">
      <c r="A210" s="45">
        <v>171</v>
      </c>
      <c r="B210" s="35">
        <v>1902</v>
      </c>
      <c r="C210" s="46" t="s">
        <v>302</v>
      </c>
      <c r="D210" s="47">
        <v>40485</v>
      </c>
      <c r="E210" s="48">
        <v>6</v>
      </c>
      <c r="F210" s="48">
        <v>12</v>
      </c>
      <c r="G210" s="37" t="s">
        <v>67</v>
      </c>
      <c r="H210" s="49" t="s">
        <v>271</v>
      </c>
      <c r="I210" s="50" t="s">
        <v>299</v>
      </c>
      <c r="J210" s="99" t="s">
        <v>245</v>
      </c>
      <c r="K210" s="37">
        <v>2</v>
      </c>
      <c r="L210" s="52">
        <v>11906</v>
      </c>
      <c r="M210" s="52"/>
      <c r="N210" s="40">
        <f t="shared" si="304"/>
        <v>11906</v>
      </c>
      <c r="O210" s="51">
        <v>160.08000000000001</v>
      </c>
      <c r="P210" s="51">
        <f t="shared" si="305"/>
        <v>1984.3333333333335</v>
      </c>
      <c r="Q210" s="53">
        <f t="shared" si="306"/>
        <v>19843.333333333332</v>
      </c>
      <c r="R210" s="40">
        <f t="shared" si="307"/>
        <v>5953</v>
      </c>
      <c r="S210" s="40">
        <f t="shared" si="308"/>
        <v>2083.5499999999997</v>
      </c>
      <c r="T210" s="40">
        <f t="shared" si="309"/>
        <v>357.18</v>
      </c>
      <c r="U210" s="54">
        <f t="shared" si="310"/>
        <v>706.94481488200006</v>
      </c>
      <c r="V210" s="40">
        <f t="shared" si="311"/>
        <v>238.12</v>
      </c>
      <c r="W210" s="63">
        <v>1016</v>
      </c>
      <c r="X210" s="56">
        <v>684</v>
      </c>
      <c r="Y210" s="57"/>
      <c r="Z210" s="40"/>
      <c r="AA210" s="40"/>
      <c r="AB210" s="40"/>
      <c r="AC210" s="40"/>
      <c r="AD210" s="40"/>
      <c r="AE210" s="40"/>
      <c r="AF210" s="40"/>
      <c r="AG210" s="58"/>
      <c r="AH210" s="58"/>
      <c r="AI210" s="58"/>
      <c r="AJ210" s="40">
        <f t="shared" si="312"/>
        <v>2548.6324691469999</v>
      </c>
      <c r="AK210" s="40">
        <f t="shared" si="313"/>
        <v>17151.874814882001</v>
      </c>
      <c r="AL210" s="40">
        <f t="shared" si="314"/>
        <v>236151.79691439771</v>
      </c>
      <c r="AN210" s="43">
        <f t="shared" si="315"/>
        <v>1984.3333333333335</v>
      </c>
      <c r="AO210" s="43">
        <f t="shared" si="316"/>
        <v>347.25833333333333</v>
      </c>
      <c r="AP210" s="43">
        <f t="shared" si="317"/>
        <v>59.53</v>
      </c>
      <c r="AQ210" s="43">
        <f t="shared" si="318"/>
        <v>117.82413581366667</v>
      </c>
      <c r="AR210" s="43">
        <f t="shared" si="319"/>
        <v>39.686666666666667</v>
      </c>
      <c r="AS210" s="44">
        <f t="shared" si="320"/>
        <v>0</v>
      </c>
      <c r="AT210" s="42"/>
      <c r="AU210" s="42"/>
      <c r="AV210" s="42">
        <f t="shared" si="321"/>
        <v>396.86666666666667</v>
      </c>
      <c r="AW210" s="42">
        <f t="shared" si="322"/>
        <v>472.98569333333336</v>
      </c>
      <c r="AX210" s="42">
        <f t="shared" si="323"/>
        <v>489.84480000000002</v>
      </c>
      <c r="AY210" s="42">
        <f t="shared" si="324"/>
        <v>7203.6</v>
      </c>
      <c r="AZ210" s="42">
        <f t="shared" si="325"/>
        <v>14189.570800000001</v>
      </c>
      <c r="BA210" s="42">
        <f t="shared" si="326"/>
        <v>104.789562</v>
      </c>
      <c r="BB210" s="42">
        <f t="shared" si="327"/>
        <v>112.31045288200001</v>
      </c>
      <c r="BC210" s="42">
        <f t="shared" si="328"/>
        <v>706.94481488200006</v>
      </c>
      <c r="BD210" s="42">
        <f t="shared" si="329"/>
        <v>0</v>
      </c>
    </row>
    <row r="211" spans="1:56" s="9" customFormat="1" ht="21" customHeight="1" x14ac:dyDescent="0.25">
      <c r="A211" s="45">
        <v>172</v>
      </c>
      <c r="B211" s="35">
        <v>1921</v>
      </c>
      <c r="C211" s="46" t="s">
        <v>303</v>
      </c>
      <c r="D211" s="47">
        <v>40729</v>
      </c>
      <c r="E211" s="48">
        <v>2</v>
      </c>
      <c r="F211" s="48">
        <v>8</v>
      </c>
      <c r="G211" s="37" t="s">
        <v>67</v>
      </c>
      <c r="H211" s="49" t="s">
        <v>261</v>
      </c>
      <c r="I211" s="50" t="s">
        <v>299</v>
      </c>
      <c r="J211" s="50" t="s">
        <v>63</v>
      </c>
      <c r="K211" s="37">
        <v>2</v>
      </c>
      <c r="L211" s="52">
        <v>9479</v>
      </c>
      <c r="M211" s="52"/>
      <c r="N211" s="40">
        <f t="shared" si="304"/>
        <v>9479</v>
      </c>
      <c r="O211" s="51">
        <v>160.08000000000001</v>
      </c>
      <c r="P211" s="51">
        <f t="shared" si="305"/>
        <v>1579.8333333333333</v>
      </c>
      <c r="Q211" s="53">
        <f t="shared" si="306"/>
        <v>15798.333333333332</v>
      </c>
      <c r="R211" s="40">
        <f t="shared" si="307"/>
        <v>4739.5</v>
      </c>
      <c r="S211" s="40">
        <f t="shared" si="308"/>
        <v>1658.8249999999998</v>
      </c>
      <c r="T211" s="40">
        <f t="shared" si="309"/>
        <v>284.37</v>
      </c>
      <c r="U211" s="54">
        <f t="shared" si="310"/>
        <v>640.66320946300004</v>
      </c>
      <c r="V211" s="40">
        <f t="shared" si="311"/>
        <v>189.58</v>
      </c>
      <c r="W211" s="63">
        <v>737</v>
      </c>
      <c r="X211" s="56">
        <v>455</v>
      </c>
      <c r="Y211" s="57"/>
      <c r="Z211" s="40"/>
      <c r="AA211" s="40"/>
      <c r="AB211" s="40"/>
      <c r="AC211" s="40"/>
      <c r="AD211" s="40"/>
      <c r="AE211" s="40"/>
      <c r="AF211" s="40"/>
      <c r="AG211" s="58"/>
      <c r="AH211" s="58"/>
      <c r="AI211" s="58"/>
      <c r="AJ211" s="40">
        <f t="shared" si="312"/>
        <v>2042.0730349104997</v>
      </c>
      <c r="AK211" s="40">
        <f t="shared" si="313"/>
        <v>13604.518209463</v>
      </c>
      <c r="AL211" s="40">
        <f t="shared" si="314"/>
        <v>187413.95821513317</v>
      </c>
      <c r="AN211" s="43">
        <f t="shared" si="315"/>
        <v>1579.8333333333333</v>
      </c>
      <c r="AO211" s="43">
        <f t="shared" si="316"/>
        <v>276.4708333333333</v>
      </c>
      <c r="AP211" s="43">
        <f t="shared" si="317"/>
        <v>47.394999999999996</v>
      </c>
      <c r="AQ211" s="43">
        <f t="shared" si="318"/>
        <v>106.77720157716666</v>
      </c>
      <c r="AR211" s="43">
        <f t="shared" si="319"/>
        <v>31.596666666666668</v>
      </c>
      <c r="AS211" s="44">
        <f t="shared" si="320"/>
        <v>0</v>
      </c>
      <c r="AT211" s="42"/>
      <c r="AU211" s="42"/>
      <c r="AV211" s="42">
        <f t="shared" si="321"/>
        <v>315.96666666666664</v>
      </c>
      <c r="AW211" s="42">
        <f t="shared" si="322"/>
        <v>376.56907333333328</v>
      </c>
      <c r="AX211" s="42">
        <f t="shared" si="323"/>
        <v>489.84480000000002</v>
      </c>
      <c r="AY211" s="42">
        <f t="shared" si="324"/>
        <v>7203.6</v>
      </c>
      <c r="AZ211" s="42">
        <f t="shared" si="325"/>
        <v>11297.072199999999</v>
      </c>
      <c r="BA211" s="42">
        <f t="shared" si="326"/>
        <v>61.402082999999976</v>
      </c>
      <c r="BB211" s="42">
        <f t="shared" si="327"/>
        <v>89.41632646299999</v>
      </c>
      <c r="BC211" s="42">
        <f t="shared" si="328"/>
        <v>640.66320946300004</v>
      </c>
      <c r="BD211" s="42">
        <f t="shared" si="329"/>
        <v>0</v>
      </c>
    </row>
    <row r="212" spans="1:56" s="9" customFormat="1" ht="21" customHeight="1" x14ac:dyDescent="0.25">
      <c r="A212" s="45">
        <v>173</v>
      </c>
      <c r="B212" s="167">
        <v>1947</v>
      </c>
      <c r="C212" s="60" t="s">
        <v>304</v>
      </c>
      <c r="D212" s="59">
        <v>41001</v>
      </c>
      <c r="E212" s="48">
        <v>2</v>
      </c>
      <c r="F212" s="48">
        <v>8</v>
      </c>
      <c r="G212" s="37" t="s">
        <v>67</v>
      </c>
      <c r="H212" s="49" t="s">
        <v>261</v>
      </c>
      <c r="I212" s="50" t="s">
        <v>299</v>
      </c>
      <c r="J212" s="50" t="s">
        <v>63</v>
      </c>
      <c r="K212" s="37">
        <v>2</v>
      </c>
      <c r="L212" s="52">
        <v>9479</v>
      </c>
      <c r="M212" s="52"/>
      <c r="N212" s="40">
        <f>SUM(L212+M212)</f>
        <v>9479</v>
      </c>
      <c r="O212" s="51">
        <v>160.08000000000001</v>
      </c>
      <c r="P212" s="51">
        <f>+L212/30*20*0.25</f>
        <v>1579.8333333333333</v>
      </c>
      <c r="Q212" s="53">
        <f>+N212/30*50</f>
        <v>15798.333333333332</v>
      </c>
      <c r="R212" s="40">
        <f>L212/2</f>
        <v>4739.5</v>
      </c>
      <c r="S212" s="40">
        <f>L212*17.5%</f>
        <v>1658.8249999999998</v>
      </c>
      <c r="T212" s="40">
        <f>L212*0.03</f>
        <v>284.37</v>
      </c>
      <c r="U212" s="54">
        <f>+BC212</f>
        <v>640.66320946300004</v>
      </c>
      <c r="V212" s="40">
        <f>L212*2%</f>
        <v>189.58</v>
      </c>
      <c r="W212" s="63">
        <v>737</v>
      </c>
      <c r="X212" s="56">
        <v>455</v>
      </c>
      <c r="Y212" s="57"/>
      <c r="Z212" s="40"/>
      <c r="AA212" s="40"/>
      <c r="AB212" s="40"/>
      <c r="AC212" s="40"/>
      <c r="AD212" s="40"/>
      <c r="AE212" s="40"/>
      <c r="AF212" s="40"/>
      <c r="AG212" s="58"/>
      <c r="AH212" s="40"/>
      <c r="AI212" s="40"/>
      <c r="AJ212" s="40">
        <f>L212/30*5+S212/30*5+T212/30*5+U212/30*5+V212/30*5</f>
        <v>2042.0730349104997</v>
      </c>
      <c r="AK212" s="40">
        <f>N212+O212+S212+T212+U212+V212+W212+X212+AD212+AC212</f>
        <v>13604.518209463</v>
      </c>
      <c r="AL212" s="40">
        <f>(AK212*12)+P212+Q212+R212+AJ212+Y212+AG212</f>
        <v>187413.95821513317</v>
      </c>
      <c r="AN212" s="43">
        <f>L212/30*5</f>
        <v>1579.8333333333333</v>
      </c>
      <c r="AO212" s="43">
        <f>L212/30*5*0.175</f>
        <v>276.4708333333333</v>
      </c>
      <c r="AP212" s="43">
        <f>L212/30*5*0.03</f>
        <v>47.394999999999996</v>
      </c>
      <c r="AQ212" s="43">
        <f>U212/30*5</f>
        <v>106.77720157716666</v>
      </c>
      <c r="AR212" s="43">
        <f>L212/30*5*0.02</f>
        <v>31.596666666666668</v>
      </c>
      <c r="AS212" s="44">
        <f>+AN212+AO212+AP212+AQ212+AR212-AJ212</f>
        <v>0</v>
      </c>
      <c r="AT212" s="42"/>
      <c r="AU212" s="42"/>
      <c r="AV212" s="42">
        <f>L212/30</f>
        <v>315.96666666666664</v>
      </c>
      <c r="AW212" s="42">
        <f>AV212*1.1918</f>
        <v>376.56907333333328</v>
      </c>
      <c r="AX212" s="42">
        <f t="shared" si="323"/>
        <v>489.84480000000002</v>
      </c>
      <c r="AY212" s="42">
        <f t="shared" si="324"/>
        <v>7203.6</v>
      </c>
      <c r="AZ212" s="42">
        <f>AW212*30</f>
        <v>11297.072199999999</v>
      </c>
      <c r="BA212" s="42">
        <f>(AZ212-AY212)*1.5%</f>
        <v>61.402082999999976</v>
      </c>
      <c r="BB212" s="42">
        <f>AW212*30*0.7915%</f>
        <v>89.41632646299999</v>
      </c>
      <c r="BC212" s="42">
        <f>AX212+BA212+BB212</f>
        <v>640.66320946300004</v>
      </c>
      <c r="BD212" s="42">
        <f>+BC212-U212</f>
        <v>0</v>
      </c>
    </row>
    <row r="213" spans="1:56" s="9" customFormat="1" ht="21" customHeight="1" x14ac:dyDescent="0.25">
      <c r="A213" s="45">
        <v>174</v>
      </c>
      <c r="B213" s="35">
        <v>1963</v>
      </c>
      <c r="C213" s="71" t="s">
        <v>306</v>
      </c>
      <c r="D213" s="47">
        <v>41173</v>
      </c>
      <c r="E213" s="48">
        <v>6</v>
      </c>
      <c r="F213" s="48">
        <v>12</v>
      </c>
      <c r="G213" s="37" t="s">
        <v>67</v>
      </c>
      <c r="H213" s="49" t="s">
        <v>271</v>
      </c>
      <c r="I213" s="50" t="s">
        <v>299</v>
      </c>
      <c r="J213" s="99" t="s">
        <v>245</v>
      </c>
      <c r="K213" s="37">
        <v>2</v>
      </c>
      <c r="L213" s="52">
        <v>11906</v>
      </c>
      <c r="M213" s="52"/>
      <c r="N213" s="40">
        <f t="shared" si="304"/>
        <v>11906</v>
      </c>
      <c r="O213" s="51">
        <v>160.08000000000001</v>
      </c>
      <c r="P213" s="51">
        <f t="shared" si="305"/>
        <v>1984.3333333333335</v>
      </c>
      <c r="Q213" s="53">
        <f t="shared" si="306"/>
        <v>19843.333333333332</v>
      </c>
      <c r="R213" s="40">
        <f t="shared" si="307"/>
        <v>5953</v>
      </c>
      <c r="S213" s="40">
        <f t="shared" si="308"/>
        <v>2083.5499999999997</v>
      </c>
      <c r="T213" s="40">
        <f t="shared" si="309"/>
        <v>357.18</v>
      </c>
      <c r="U213" s="54">
        <f t="shared" si="310"/>
        <v>706.94481488200006</v>
      </c>
      <c r="V213" s="40">
        <f t="shared" si="311"/>
        <v>238.12</v>
      </c>
      <c r="W213" s="63">
        <v>1016</v>
      </c>
      <c r="X213" s="56">
        <v>684</v>
      </c>
      <c r="Y213" s="57"/>
      <c r="Z213" s="40"/>
      <c r="AA213" s="40"/>
      <c r="AB213" s="40"/>
      <c r="AC213" s="40"/>
      <c r="AD213" s="40"/>
      <c r="AE213" s="40"/>
      <c r="AF213" s="40"/>
      <c r="AG213" s="58"/>
      <c r="AH213" s="58"/>
      <c r="AI213" s="58"/>
      <c r="AJ213" s="40">
        <f t="shared" si="312"/>
        <v>2548.6324691469999</v>
      </c>
      <c r="AK213" s="40">
        <f t="shared" si="313"/>
        <v>17151.874814882001</v>
      </c>
      <c r="AL213" s="40">
        <f t="shared" si="314"/>
        <v>236151.79691439771</v>
      </c>
      <c r="AN213" s="43">
        <f t="shared" si="315"/>
        <v>1984.3333333333335</v>
      </c>
      <c r="AO213" s="43">
        <f t="shared" si="316"/>
        <v>347.25833333333333</v>
      </c>
      <c r="AP213" s="43">
        <f t="shared" si="317"/>
        <v>59.53</v>
      </c>
      <c r="AQ213" s="43">
        <f t="shared" si="318"/>
        <v>117.82413581366667</v>
      </c>
      <c r="AR213" s="43">
        <f t="shared" si="319"/>
        <v>39.686666666666667</v>
      </c>
      <c r="AS213" s="44">
        <f t="shared" si="320"/>
        <v>0</v>
      </c>
      <c r="AT213" s="42"/>
      <c r="AU213" s="42"/>
      <c r="AV213" s="42">
        <f t="shared" si="321"/>
        <v>396.86666666666667</v>
      </c>
      <c r="AW213" s="42">
        <f t="shared" si="322"/>
        <v>472.98569333333336</v>
      </c>
      <c r="AX213" s="42">
        <f t="shared" si="323"/>
        <v>489.84480000000002</v>
      </c>
      <c r="AY213" s="42">
        <f t="shared" si="324"/>
        <v>7203.6</v>
      </c>
      <c r="AZ213" s="42">
        <f t="shared" si="325"/>
        <v>14189.570800000001</v>
      </c>
      <c r="BA213" s="42">
        <f t="shared" si="326"/>
        <v>104.789562</v>
      </c>
      <c r="BB213" s="42">
        <f t="shared" si="327"/>
        <v>112.31045288200001</v>
      </c>
      <c r="BC213" s="42">
        <f t="shared" si="328"/>
        <v>706.94481488200006</v>
      </c>
      <c r="BD213" s="42">
        <f t="shared" si="329"/>
        <v>0</v>
      </c>
    </row>
    <row r="214" spans="1:56" s="9" customFormat="1" ht="21" customHeight="1" x14ac:dyDescent="0.25">
      <c r="A214" s="45">
        <v>175</v>
      </c>
      <c r="B214" s="69">
        <v>2007</v>
      </c>
      <c r="C214" s="101" t="s">
        <v>307</v>
      </c>
      <c r="D214" s="102">
        <v>41584</v>
      </c>
      <c r="E214" s="48">
        <v>6</v>
      </c>
      <c r="F214" s="48">
        <v>12</v>
      </c>
      <c r="G214" s="37" t="s">
        <v>67</v>
      </c>
      <c r="H214" s="49" t="s">
        <v>271</v>
      </c>
      <c r="I214" s="50" t="s">
        <v>299</v>
      </c>
      <c r="J214" s="99" t="s">
        <v>245</v>
      </c>
      <c r="K214" s="37">
        <v>2</v>
      </c>
      <c r="L214" s="52">
        <v>11906</v>
      </c>
      <c r="M214" s="52"/>
      <c r="N214" s="40">
        <f t="shared" si="304"/>
        <v>11906</v>
      </c>
      <c r="O214" s="51"/>
      <c r="P214" s="51">
        <f t="shared" si="305"/>
        <v>1984.3333333333335</v>
      </c>
      <c r="Q214" s="53">
        <f t="shared" si="306"/>
        <v>19843.333333333332</v>
      </c>
      <c r="R214" s="40">
        <f t="shared" si="307"/>
        <v>5953</v>
      </c>
      <c r="S214" s="40">
        <f t="shared" si="308"/>
        <v>2083.5499999999997</v>
      </c>
      <c r="T214" s="40">
        <f t="shared" si="309"/>
        <v>357.18</v>
      </c>
      <c r="U214" s="54">
        <f t="shared" si="310"/>
        <v>706.94481488200006</v>
      </c>
      <c r="V214" s="40">
        <f t="shared" si="311"/>
        <v>238.12</v>
      </c>
      <c r="W214" s="63">
        <v>1016</v>
      </c>
      <c r="X214" s="56">
        <v>684</v>
      </c>
      <c r="Y214" s="57"/>
      <c r="Z214" s="40"/>
      <c r="AA214" s="40"/>
      <c r="AB214" s="40"/>
      <c r="AC214" s="40"/>
      <c r="AD214" s="40"/>
      <c r="AE214" s="40"/>
      <c r="AF214" s="40"/>
      <c r="AG214" s="58"/>
      <c r="AH214" s="58"/>
      <c r="AI214" s="58"/>
      <c r="AJ214" s="40">
        <f t="shared" si="312"/>
        <v>2548.6324691469999</v>
      </c>
      <c r="AK214" s="40">
        <f t="shared" si="313"/>
        <v>16991.794814882</v>
      </c>
      <c r="AL214" s="40">
        <f t="shared" si="314"/>
        <v>234230.83691439769</v>
      </c>
      <c r="AN214" s="43">
        <f t="shared" si="315"/>
        <v>1984.3333333333335</v>
      </c>
      <c r="AO214" s="43">
        <f t="shared" si="316"/>
        <v>347.25833333333333</v>
      </c>
      <c r="AP214" s="43">
        <f t="shared" si="317"/>
        <v>59.53</v>
      </c>
      <c r="AQ214" s="43">
        <f t="shared" si="318"/>
        <v>117.82413581366667</v>
      </c>
      <c r="AR214" s="43">
        <f t="shared" si="319"/>
        <v>39.686666666666667</v>
      </c>
      <c r="AS214" s="44">
        <f t="shared" si="320"/>
        <v>0</v>
      </c>
      <c r="AT214" s="42"/>
      <c r="AU214" s="42"/>
      <c r="AV214" s="42">
        <f t="shared" si="321"/>
        <v>396.86666666666667</v>
      </c>
      <c r="AW214" s="42">
        <f t="shared" si="322"/>
        <v>472.98569333333336</v>
      </c>
      <c r="AX214" s="42">
        <f t="shared" si="323"/>
        <v>489.84480000000002</v>
      </c>
      <c r="AY214" s="42">
        <f t="shared" si="324"/>
        <v>7203.6</v>
      </c>
      <c r="AZ214" s="42">
        <f t="shared" si="325"/>
        <v>14189.570800000001</v>
      </c>
      <c r="BA214" s="42">
        <f t="shared" si="326"/>
        <v>104.789562</v>
      </c>
      <c r="BB214" s="42">
        <f t="shared" si="327"/>
        <v>112.31045288200001</v>
      </c>
      <c r="BC214" s="42">
        <f t="shared" si="328"/>
        <v>706.94481488200006</v>
      </c>
      <c r="BD214" s="42">
        <f t="shared" si="329"/>
        <v>0</v>
      </c>
    </row>
    <row r="215" spans="1:56" s="9" customFormat="1" ht="21" customHeight="1" x14ac:dyDescent="0.25">
      <c r="A215" s="45">
        <v>176</v>
      </c>
      <c r="B215" s="35">
        <v>2029</v>
      </c>
      <c r="C215" s="71" t="s">
        <v>308</v>
      </c>
      <c r="D215" s="47">
        <v>41791</v>
      </c>
      <c r="E215" s="48">
        <v>2</v>
      </c>
      <c r="F215" s="48">
        <v>8</v>
      </c>
      <c r="G215" s="37" t="s">
        <v>67</v>
      </c>
      <c r="H215" s="49" t="s">
        <v>261</v>
      </c>
      <c r="I215" s="50" t="s">
        <v>299</v>
      </c>
      <c r="J215" s="50" t="s">
        <v>63</v>
      </c>
      <c r="K215" s="37">
        <v>2</v>
      </c>
      <c r="L215" s="52">
        <v>9479</v>
      </c>
      <c r="M215" s="52"/>
      <c r="N215" s="40">
        <f t="shared" si="304"/>
        <v>9479</v>
      </c>
      <c r="O215" s="51"/>
      <c r="P215" s="51">
        <f t="shared" si="305"/>
        <v>1579.8333333333333</v>
      </c>
      <c r="Q215" s="53">
        <f t="shared" si="306"/>
        <v>15798.333333333332</v>
      </c>
      <c r="R215" s="40">
        <f t="shared" si="307"/>
        <v>4739.5</v>
      </c>
      <c r="S215" s="40">
        <f t="shared" si="308"/>
        <v>1658.8249999999998</v>
      </c>
      <c r="T215" s="40">
        <f t="shared" si="309"/>
        <v>284.37</v>
      </c>
      <c r="U215" s="54">
        <f t="shared" si="310"/>
        <v>640.66320946300004</v>
      </c>
      <c r="V215" s="40">
        <f t="shared" si="311"/>
        <v>189.58</v>
      </c>
      <c r="W215" s="63">
        <v>737</v>
      </c>
      <c r="X215" s="56">
        <v>455</v>
      </c>
      <c r="Y215" s="57"/>
      <c r="Z215" s="40"/>
      <c r="AA215" s="40"/>
      <c r="AB215" s="40"/>
      <c r="AC215" s="40"/>
      <c r="AD215" s="40"/>
      <c r="AE215" s="40"/>
      <c r="AF215" s="40"/>
      <c r="AG215" s="58"/>
      <c r="AH215" s="58"/>
      <c r="AI215" s="58"/>
      <c r="AJ215" s="40">
        <f t="shared" si="312"/>
        <v>2042.0730349104997</v>
      </c>
      <c r="AK215" s="40">
        <f t="shared" si="313"/>
        <v>13444.438209463002</v>
      </c>
      <c r="AL215" s="40">
        <f t="shared" si="314"/>
        <v>185492.99821513321</v>
      </c>
      <c r="AN215" s="43">
        <f t="shared" si="315"/>
        <v>1579.8333333333333</v>
      </c>
      <c r="AO215" s="43">
        <f t="shared" si="316"/>
        <v>276.4708333333333</v>
      </c>
      <c r="AP215" s="43">
        <f t="shared" si="317"/>
        <v>47.394999999999996</v>
      </c>
      <c r="AQ215" s="43">
        <f t="shared" si="318"/>
        <v>106.77720157716666</v>
      </c>
      <c r="AR215" s="43">
        <f t="shared" si="319"/>
        <v>31.596666666666668</v>
      </c>
      <c r="AS215" s="44">
        <f t="shared" si="320"/>
        <v>0</v>
      </c>
      <c r="AT215" s="42"/>
      <c r="AU215" s="42"/>
      <c r="AV215" s="42">
        <f t="shared" si="321"/>
        <v>315.96666666666664</v>
      </c>
      <c r="AW215" s="42">
        <f t="shared" si="322"/>
        <v>376.56907333333328</v>
      </c>
      <c r="AX215" s="42">
        <f t="shared" si="323"/>
        <v>489.84480000000002</v>
      </c>
      <c r="AY215" s="42">
        <f t="shared" si="324"/>
        <v>7203.6</v>
      </c>
      <c r="AZ215" s="42">
        <f t="shared" si="325"/>
        <v>11297.072199999999</v>
      </c>
      <c r="BA215" s="42">
        <f t="shared" si="326"/>
        <v>61.402082999999976</v>
      </c>
      <c r="BB215" s="42">
        <f t="shared" si="327"/>
        <v>89.41632646299999</v>
      </c>
      <c r="BC215" s="42">
        <f t="shared" si="328"/>
        <v>640.66320946300004</v>
      </c>
      <c r="BD215" s="42">
        <f t="shared" si="329"/>
        <v>0</v>
      </c>
    </row>
    <row r="216" spans="1:56" s="9" customFormat="1" ht="21" customHeight="1" x14ac:dyDescent="0.25">
      <c r="A216" s="45">
        <v>177</v>
      </c>
      <c r="B216" s="35">
        <v>2037</v>
      </c>
      <c r="C216" s="46" t="s">
        <v>309</v>
      </c>
      <c r="D216" s="47">
        <v>41899</v>
      </c>
      <c r="E216" s="48">
        <v>6</v>
      </c>
      <c r="F216" s="48">
        <v>12</v>
      </c>
      <c r="G216" s="37" t="s">
        <v>67</v>
      </c>
      <c r="H216" s="49" t="s">
        <v>271</v>
      </c>
      <c r="I216" s="50" t="s">
        <v>299</v>
      </c>
      <c r="J216" s="99" t="s">
        <v>245</v>
      </c>
      <c r="K216" s="37">
        <v>2</v>
      </c>
      <c r="L216" s="52">
        <v>11906</v>
      </c>
      <c r="M216" s="52"/>
      <c r="N216" s="40">
        <f t="shared" si="304"/>
        <v>11906</v>
      </c>
      <c r="O216" s="51"/>
      <c r="P216" s="51">
        <f t="shared" si="305"/>
        <v>1984.3333333333335</v>
      </c>
      <c r="Q216" s="53">
        <f t="shared" si="306"/>
        <v>19843.333333333332</v>
      </c>
      <c r="R216" s="40">
        <f t="shared" si="307"/>
        <v>5953</v>
      </c>
      <c r="S216" s="40">
        <f t="shared" si="308"/>
        <v>2083.5499999999997</v>
      </c>
      <c r="T216" s="40">
        <f t="shared" si="309"/>
        <v>357.18</v>
      </c>
      <c r="U216" s="54">
        <f t="shared" si="310"/>
        <v>706.94481488200006</v>
      </c>
      <c r="V216" s="40">
        <f t="shared" si="311"/>
        <v>238.12</v>
      </c>
      <c r="W216" s="63">
        <v>1016</v>
      </c>
      <c r="X216" s="56">
        <v>684</v>
      </c>
      <c r="Y216" s="57"/>
      <c r="Z216" s="40"/>
      <c r="AA216" s="40"/>
      <c r="AB216" s="40"/>
      <c r="AC216" s="40"/>
      <c r="AD216" s="40"/>
      <c r="AE216" s="40"/>
      <c r="AF216" s="40"/>
      <c r="AG216" s="58"/>
      <c r="AH216" s="58"/>
      <c r="AI216" s="58"/>
      <c r="AJ216" s="40">
        <f t="shared" si="312"/>
        <v>2548.6324691469999</v>
      </c>
      <c r="AK216" s="40">
        <f t="shared" si="313"/>
        <v>16991.794814882</v>
      </c>
      <c r="AL216" s="40">
        <f t="shared" si="314"/>
        <v>234230.83691439769</v>
      </c>
      <c r="AN216" s="43">
        <f t="shared" si="315"/>
        <v>1984.3333333333335</v>
      </c>
      <c r="AO216" s="43">
        <f t="shared" si="316"/>
        <v>347.25833333333333</v>
      </c>
      <c r="AP216" s="43">
        <f t="shared" si="317"/>
        <v>59.53</v>
      </c>
      <c r="AQ216" s="43">
        <f t="shared" si="318"/>
        <v>117.82413581366667</v>
      </c>
      <c r="AR216" s="43">
        <f t="shared" si="319"/>
        <v>39.686666666666667</v>
      </c>
      <c r="AS216" s="44">
        <f t="shared" si="320"/>
        <v>0</v>
      </c>
      <c r="AT216" s="42"/>
      <c r="AU216" s="42"/>
      <c r="AV216" s="42">
        <f t="shared" si="321"/>
        <v>396.86666666666667</v>
      </c>
      <c r="AW216" s="42">
        <f t="shared" si="322"/>
        <v>472.98569333333336</v>
      </c>
      <c r="AX216" s="42">
        <f t="shared" si="323"/>
        <v>489.84480000000002</v>
      </c>
      <c r="AY216" s="42">
        <f t="shared" si="324"/>
        <v>7203.6</v>
      </c>
      <c r="AZ216" s="42">
        <f t="shared" si="325"/>
        <v>14189.570800000001</v>
      </c>
      <c r="BA216" s="42">
        <f t="shared" si="326"/>
        <v>104.789562</v>
      </c>
      <c r="BB216" s="42">
        <f t="shared" si="327"/>
        <v>112.31045288200001</v>
      </c>
      <c r="BC216" s="42">
        <f t="shared" si="328"/>
        <v>706.94481488200006</v>
      </c>
      <c r="BD216" s="42">
        <f t="shared" si="329"/>
        <v>0</v>
      </c>
    </row>
    <row r="217" spans="1:56" s="9" customFormat="1" ht="21" customHeight="1" x14ac:dyDescent="0.25">
      <c r="A217" s="45">
        <v>178</v>
      </c>
      <c r="B217" s="35">
        <v>2078</v>
      </c>
      <c r="C217" s="46" t="s">
        <v>310</v>
      </c>
      <c r="D217" s="47">
        <v>42278</v>
      </c>
      <c r="E217" s="48">
        <v>6</v>
      </c>
      <c r="F217" s="48">
        <v>12</v>
      </c>
      <c r="G217" s="37" t="s">
        <v>67</v>
      </c>
      <c r="H217" s="49" t="s">
        <v>271</v>
      </c>
      <c r="I217" s="50" t="s">
        <v>299</v>
      </c>
      <c r="J217" s="99" t="s">
        <v>245</v>
      </c>
      <c r="K217" s="37">
        <v>2</v>
      </c>
      <c r="L217" s="52">
        <v>11906</v>
      </c>
      <c r="M217" s="52"/>
      <c r="N217" s="40">
        <f t="shared" si="304"/>
        <v>11906</v>
      </c>
      <c r="O217" s="51"/>
      <c r="P217" s="51">
        <f t="shared" si="305"/>
        <v>1984.3333333333335</v>
      </c>
      <c r="Q217" s="53">
        <f t="shared" si="306"/>
        <v>19843.333333333332</v>
      </c>
      <c r="R217" s="40">
        <f t="shared" si="307"/>
        <v>5953</v>
      </c>
      <c r="S217" s="40">
        <f t="shared" si="308"/>
        <v>2083.5499999999997</v>
      </c>
      <c r="T217" s="40">
        <f t="shared" si="309"/>
        <v>357.18</v>
      </c>
      <c r="U217" s="54">
        <f t="shared" si="310"/>
        <v>706.94481488200006</v>
      </c>
      <c r="V217" s="40">
        <f t="shared" si="311"/>
        <v>238.12</v>
      </c>
      <c r="W217" s="63">
        <v>1016</v>
      </c>
      <c r="X217" s="56">
        <v>684</v>
      </c>
      <c r="Y217" s="57"/>
      <c r="Z217" s="40"/>
      <c r="AA217" s="40"/>
      <c r="AB217" s="40"/>
      <c r="AC217" s="40"/>
      <c r="AD217" s="40"/>
      <c r="AE217" s="40"/>
      <c r="AF217" s="40"/>
      <c r="AG217" s="58"/>
      <c r="AH217" s="58"/>
      <c r="AI217" s="58"/>
      <c r="AJ217" s="40">
        <f t="shared" si="312"/>
        <v>2548.6324691469999</v>
      </c>
      <c r="AK217" s="40">
        <f t="shared" si="313"/>
        <v>16991.794814882</v>
      </c>
      <c r="AL217" s="40">
        <f t="shared" si="314"/>
        <v>234230.83691439769</v>
      </c>
      <c r="AN217" s="43">
        <f t="shared" si="315"/>
        <v>1984.3333333333335</v>
      </c>
      <c r="AO217" s="43">
        <f t="shared" si="316"/>
        <v>347.25833333333333</v>
      </c>
      <c r="AP217" s="43">
        <f t="shared" si="317"/>
        <v>59.53</v>
      </c>
      <c r="AQ217" s="43">
        <f t="shared" si="318"/>
        <v>117.82413581366667</v>
      </c>
      <c r="AR217" s="43">
        <f t="shared" si="319"/>
        <v>39.686666666666667</v>
      </c>
      <c r="AS217" s="44">
        <f t="shared" si="320"/>
        <v>0</v>
      </c>
      <c r="AT217" s="42"/>
      <c r="AU217" s="42"/>
      <c r="AV217" s="42">
        <f t="shared" si="321"/>
        <v>396.86666666666667</v>
      </c>
      <c r="AW217" s="42">
        <f t="shared" si="322"/>
        <v>472.98569333333336</v>
      </c>
      <c r="AX217" s="42">
        <f t="shared" si="323"/>
        <v>489.84480000000002</v>
      </c>
      <c r="AY217" s="42">
        <f t="shared" si="324"/>
        <v>7203.6</v>
      </c>
      <c r="AZ217" s="42">
        <f t="shared" si="325"/>
        <v>14189.570800000001</v>
      </c>
      <c r="BA217" s="42">
        <f t="shared" si="326"/>
        <v>104.789562</v>
      </c>
      <c r="BB217" s="42">
        <f t="shared" si="327"/>
        <v>112.31045288200001</v>
      </c>
      <c r="BC217" s="42">
        <f t="shared" si="328"/>
        <v>706.94481488200006</v>
      </c>
      <c r="BD217" s="42">
        <f t="shared" si="329"/>
        <v>0</v>
      </c>
    </row>
    <row r="218" spans="1:56" s="9" customFormat="1" ht="21" customHeight="1" x14ac:dyDescent="0.25">
      <c r="A218" s="45">
        <v>179</v>
      </c>
      <c r="B218" s="35">
        <v>2101</v>
      </c>
      <c r="C218" s="71" t="s">
        <v>311</v>
      </c>
      <c r="D218" s="47">
        <v>42625</v>
      </c>
      <c r="E218" s="48">
        <v>6</v>
      </c>
      <c r="F218" s="48">
        <v>12</v>
      </c>
      <c r="G218" s="37" t="s">
        <v>67</v>
      </c>
      <c r="H218" s="49" t="s">
        <v>271</v>
      </c>
      <c r="I218" s="50" t="s">
        <v>299</v>
      </c>
      <c r="J218" s="99" t="s">
        <v>245</v>
      </c>
      <c r="K218" s="37">
        <v>2</v>
      </c>
      <c r="L218" s="52">
        <v>11906</v>
      </c>
      <c r="M218" s="52"/>
      <c r="N218" s="40">
        <f t="shared" si="304"/>
        <v>11906</v>
      </c>
      <c r="O218" s="51"/>
      <c r="P218" s="51">
        <f t="shared" si="305"/>
        <v>1984.3333333333335</v>
      </c>
      <c r="Q218" s="53">
        <f t="shared" si="306"/>
        <v>19843.333333333332</v>
      </c>
      <c r="R218" s="40">
        <f t="shared" si="307"/>
        <v>5953</v>
      </c>
      <c r="S218" s="40">
        <f t="shared" si="308"/>
        <v>2083.5499999999997</v>
      </c>
      <c r="T218" s="40">
        <f t="shared" si="309"/>
        <v>357.18</v>
      </c>
      <c r="U218" s="54">
        <f t="shared" si="310"/>
        <v>706.94481488200006</v>
      </c>
      <c r="V218" s="40">
        <f t="shared" si="311"/>
        <v>238.12</v>
      </c>
      <c r="W218" s="63">
        <v>1016</v>
      </c>
      <c r="X218" s="56">
        <v>684</v>
      </c>
      <c r="Y218" s="57"/>
      <c r="Z218" s="40"/>
      <c r="AA218" s="40"/>
      <c r="AB218" s="40"/>
      <c r="AC218" s="40"/>
      <c r="AD218" s="40"/>
      <c r="AE218" s="40"/>
      <c r="AF218" s="40"/>
      <c r="AG218" s="58"/>
      <c r="AH218" s="58"/>
      <c r="AI218" s="58"/>
      <c r="AJ218" s="40">
        <f t="shared" si="312"/>
        <v>2548.6324691469999</v>
      </c>
      <c r="AK218" s="40">
        <f t="shared" si="313"/>
        <v>16991.794814882</v>
      </c>
      <c r="AL218" s="40">
        <f t="shared" si="314"/>
        <v>234230.83691439769</v>
      </c>
      <c r="AN218" s="43">
        <f t="shared" si="315"/>
        <v>1984.3333333333335</v>
      </c>
      <c r="AO218" s="43">
        <f t="shared" si="316"/>
        <v>347.25833333333333</v>
      </c>
      <c r="AP218" s="43">
        <f t="shared" si="317"/>
        <v>59.53</v>
      </c>
      <c r="AQ218" s="43">
        <f t="shared" si="318"/>
        <v>117.82413581366667</v>
      </c>
      <c r="AR218" s="43">
        <f t="shared" si="319"/>
        <v>39.686666666666667</v>
      </c>
      <c r="AS218" s="44">
        <f t="shared" si="320"/>
        <v>0</v>
      </c>
      <c r="AT218" s="42"/>
      <c r="AU218" s="42"/>
      <c r="AV218" s="42">
        <f t="shared" si="321"/>
        <v>396.86666666666667</v>
      </c>
      <c r="AW218" s="42">
        <f t="shared" si="322"/>
        <v>472.98569333333336</v>
      </c>
      <c r="AX218" s="42">
        <f t="shared" si="323"/>
        <v>489.84480000000002</v>
      </c>
      <c r="AY218" s="42">
        <f t="shared" si="324"/>
        <v>7203.6</v>
      </c>
      <c r="AZ218" s="42">
        <f t="shared" si="325"/>
        <v>14189.570800000001</v>
      </c>
      <c r="BA218" s="42">
        <f t="shared" si="326"/>
        <v>104.789562</v>
      </c>
      <c r="BB218" s="42">
        <f t="shared" si="327"/>
        <v>112.31045288200001</v>
      </c>
      <c r="BC218" s="42">
        <f t="shared" si="328"/>
        <v>706.94481488200006</v>
      </c>
      <c r="BD218" s="42">
        <f t="shared" si="329"/>
        <v>0</v>
      </c>
    </row>
    <row r="219" spans="1:56" s="9" customFormat="1" ht="21" customHeight="1" x14ac:dyDescent="0.25">
      <c r="A219" s="45">
        <v>180</v>
      </c>
      <c r="B219" s="35">
        <v>2105</v>
      </c>
      <c r="C219" s="71" t="s">
        <v>312</v>
      </c>
      <c r="D219" s="47">
        <v>42531</v>
      </c>
      <c r="E219" s="48">
        <v>6</v>
      </c>
      <c r="F219" s="48">
        <v>12</v>
      </c>
      <c r="G219" s="37" t="s">
        <v>67</v>
      </c>
      <c r="H219" s="49" t="s">
        <v>271</v>
      </c>
      <c r="I219" s="50" t="s">
        <v>299</v>
      </c>
      <c r="J219" s="99" t="s">
        <v>245</v>
      </c>
      <c r="K219" s="37">
        <v>2</v>
      </c>
      <c r="L219" s="52">
        <v>11906</v>
      </c>
      <c r="M219" s="52"/>
      <c r="N219" s="40">
        <f t="shared" si="304"/>
        <v>11906</v>
      </c>
      <c r="O219" s="98"/>
      <c r="P219" s="51">
        <f t="shared" si="305"/>
        <v>1984.3333333333335</v>
      </c>
      <c r="Q219" s="53">
        <f t="shared" si="306"/>
        <v>19843.333333333332</v>
      </c>
      <c r="R219" s="40">
        <f t="shared" si="307"/>
        <v>5953</v>
      </c>
      <c r="S219" s="40">
        <f t="shared" si="308"/>
        <v>2083.5499999999997</v>
      </c>
      <c r="T219" s="40">
        <f t="shared" si="309"/>
        <v>357.18</v>
      </c>
      <c r="U219" s="54">
        <f t="shared" si="310"/>
        <v>706.94481488200006</v>
      </c>
      <c r="V219" s="40">
        <f t="shared" si="311"/>
        <v>238.12</v>
      </c>
      <c r="W219" s="63">
        <v>1016</v>
      </c>
      <c r="X219" s="56">
        <v>684</v>
      </c>
      <c r="Y219" s="57"/>
      <c r="Z219" s="40"/>
      <c r="AA219" s="40"/>
      <c r="AB219" s="40"/>
      <c r="AC219" s="40"/>
      <c r="AD219" s="73"/>
      <c r="AE219" s="40"/>
      <c r="AF219" s="40"/>
      <c r="AG219" s="58"/>
      <c r="AH219" s="58"/>
      <c r="AI219" s="58"/>
      <c r="AJ219" s="40">
        <f t="shared" si="312"/>
        <v>2548.6324691469999</v>
      </c>
      <c r="AK219" s="40">
        <f t="shared" si="313"/>
        <v>16991.794814882</v>
      </c>
      <c r="AL219" s="40">
        <f t="shared" si="314"/>
        <v>234230.83691439769</v>
      </c>
      <c r="AN219" s="43">
        <f t="shared" si="315"/>
        <v>1984.3333333333335</v>
      </c>
      <c r="AO219" s="43">
        <f t="shared" si="316"/>
        <v>347.25833333333333</v>
      </c>
      <c r="AP219" s="43">
        <f t="shared" si="317"/>
        <v>59.53</v>
      </c>
      <c r="AQ219" s="43">
        <f t="shared" si="318"/>
        <v>117.82413581366667</v>
      </c>
      <c r="AR219" s="43">
        <f t="shared" si="319"/>
        <v>39.686666666666667</v>
      </c>
      <c r="AS219" s="44">
        <f t="shared" si="320"/>
        <v>0</v>
      </c>
      <c r="AT219" s="42"/>
      <c r="AU219" s="42"/>
      <c r="AV219" s="42">
        <f t="shared" si="321"/>
        <v>396.86666666666667</v>
      </c>
      <c r="AW219" s="42">
        <f t="shared" si="322"/>
        <v>472.98569333333336</v>
      </c>
      <c r="AX219" s="42">
        <f t="shared" si="323"/>
        <v>489.84480000000002</v>
      </c>
      <c r="AY219" s="42">
        <f t="shared" si="324"/>
        <v>7203.6</v>
      </c>
      <c r="AZ219" s="42">
        <f t="shared" si="325"/>
        <v>14189.570800000001</v>
      </c>
      <c r="BA219" s="42">
        <f t="shared" si="326"/>
        <v>104.789562</v>
      </c>
      <c r="BB219" s="42">
        <f t="shared" si="327"/>
        <v>112.31045288200001</v>
      </c>
      <c r="BC219" s="42">
        <f t="shared" si="328"/>
        <v>706.94481488200006</v>
      </c>
      <c r="BD219" s="42">
        <f t="shared" si="329"/>
        <v>0</v>
      </c>
    </row>
    <row r="220" spans="1:56" s="9" customFormat="1" ht="21" customHeight="1" x14ac:dyDescent="0.25">
      <c r="A220" s="45">
        <v>181</v>
      </c>
      <c r="B220" s="35">
        <v>2106</v>
      </c>
      <c r="C220" s="71" t="s">
        <v>313</v>
      </c>
      <c r="D220" s="47">
        <v>42567</v>
      </c>
      <c r="E220" s="48">
        <v>6</v>
      </c>
      <c r="F220" s="48">
        <v>12</v>
      </c>
      <c r="G220" s="37" t="s">
        <v>67</v>
      </c>
      <c r="H220" s="49" t="s">
        <v>271</v>
      </c>
      <c r="I220" s="50" t="s">
        <v>299</v>
      </c>
      <c r="J220" s="99" t="s">
        <v>245</v>
      </c>
      <c r="K220" s="37">
        <v>2</v>
      </c>
      <c r="L220" s="52">
        <v>11906</v>
      </c>
      <c r="M220" s="52"/>
      <c r="N220" s="40">
        <f t="shared" si="304"/>
        <v>11906</v>
      </c>
      <c r="O220" s="98"/>
      <c r="P220" s="51">
        <f t="shared" si="305"/>
        <v>1984.3333333333335</v>
      </c>
      <c r="Q220" s="53">
        <f t="shared" si="306"/>
        <v>19843.333333333332</v>
      </c>
      <c r="R220" s="40">
        <f t="shared" si="307"/>
        <v>5953</v>
      </c>
      <c r="S220" s="40">
        <f t="shared" si="308"/>
        <v>2083.5499999999997</v>
      </c>
      <c r="T220" s="40">
        <f t="shared" si="309"/>
        <v>357.18</v>
      </c>
      <c r="U220" s="54">
        <f t="shared" si="310"/>
        <v>706.94481488200006</v>
      </c>
      <c r="V220" s="40">
        <f t="shared" si="311"/>
        <v>238.12</v>
      </c>
      <c r="W220" s="63">
        <v>1016</v>
      </c>
      <c r="X220" s="56">
        <v>684</v>
      </c>
      <c r="Y220" s="57"/>
      <c r="Z220" s="40"/>
      <c r="AA220" s="40"/>
      <c r="AB220" s="40"/>
      <c r="AC220" s="40"/>
      <c r="AD220" s="73"/>
      <c r="AE220" s="40"/>
      <c r="AF220" s="40"/>
      <c r="AG220" s="58"/>
      <c r="AH220" s="58"/>
      <c r="AI220" s="58"/>
      <c r="AJ220" s="40">
        <f t="shared" si="312"/>
        <v>2548.6324691469999</v>
      </c>
      <c r="AK220" s="40">
        <f t="shared" si="313"/>
        <v>16991.794814882</v>
      </c>
      <c r="AL220" s="40">
        <f t="shared" si="314"/>
        <v>234230.83691439769</v>
      </c>
      <c r="AN220" s="43">
        <f t="shared" si="315"/>
        <v>1984.3333333333335</v>
      </c>
      <c r="AO220" s="43">
        <f t="shared" si="316"/>
        <v>347.25833333333333</v>
      </c>
      <c r="AP220" s="43">
        <f t="shared" si="317"/>
        <v>59.53</v>
      </c>
      <c r="AQ220" s="43">
        <f t="shared" si="318"/>
        <v>117.82413581366667</v>
      </c>
      <c r="AR220" s="43">
        <f t="shared" si="319"/>
        <v>39.686666666666667</v>
      </c>
      <c r="AS220" s="44">
        <f t="shared" si="320"/>
        <v>0</v>
      </c>
      <c r="AT220" s="42"/>
      <c r="AU220" s="42"/>
      <c r="AV220" s="42">
        <f t="shared" si="321"/>
        <v>396.86666666666667</v>
      </c>
      <c r="AW220" s="42">
        <f t="shared" si="322"/>
        <v>472.98569333333336</v>
      </c>
      <c r="AX220" s="42">
        <f t="shared" si="323"/>
        <v>489.84480000000002</v>
      </c>
      <c r="AY220" s="42">
        <f t="shared" si="324"/>
        <v>7203.6</v>
      </c>
      <c r="AZ220" s="42">
        <f t="shared" si="325"/>
        <v>14189.570800000001</v>
      </c>
      <c r="BA220" s="42">
        <f t="shared" si="326"/>
        <v>104.789562</v>
      </c>
      <c r="BB220" s="42">
        <f t="shared" si="327"/>
        <v>112.31045288200001</v>
      </c>
      <c r="BC220" s="42">
        <f t="shared" si="328"/>
        <v>706.94481488200006</v>
      </c>
      <c r="BD220" s="42">
        <f t="shared" si="329"/>
        <v>0</v>
      </c>
    </row>
    <row r="221" spans="1:56" s="9" customFormat="1" ht="21" customHeight="1" x14ac:dyDescent="0.25">
      <c r="A221" s="45">
        <v>182</v>
      </c>
      <c r="B221" s="35">
        <v>2110</v>
      </c>
      <c r="C221" s="46" t="s">
        <v>314</v>
      </c>
      <c r="D221" s="47">
        <v>42572</v>
      </c>
      <c r="E221" s="48">
        <v>6</v>
      </c>
      <c r="F221" s="48">
        <v>12</v>
      </c>
      <c r="G221" s="37" t="s">
        <v>67</v>
      </c>
      <c r="H221" s="49" t="s">
        <v>271</v>
      </c>
      <c r="I221" s="50" t="s">
        <v>299</v>
      </c>
      <c r="J221" s="99" t="s">
        <v>245</v>
      </c>
      <c r="K221" s="37">
        <v>2</v>
      </c>
      <c r="L221" s="52">
        <v>11906</v>
      </c>
      <c r="M221" s="52"/>
      <c r="N221" s="40">
        <f t="shared" si="304"/>
        <v>11906</v>
      </c>
      <c r="O221" s="51"/>
      <c r="P221" s="51">
        <f t="shared" si="305"/>
        <v>1984.3333333333335</v>
      </c>
      <c r="Q221" s="53">
        <f t="shared" si="306"/>
        <v>19843.333333333332</v>
      </c>
      <c r="R221" s="40">
        <f t="shared" si="307"/>
        <v>5953</v>
      </c>
      <c r="S221" s="40">
        <f t="shared" si="308"/>
        <v>2083.5499999999997</v>
      </c>
      <c r="T221" s="40">
        <f t="shared" si="309"/>
        <v>357.18</v>
      </c>
      <c r="U221" s="54">
        <f t="shared" si="310"/>
        <v>706.94481488200006</v>
      </c>
      <c r="V221" s="40">
        <f t="shared" si="311"/>
        <v>238.12</v>
      </c>
      <c r="W221" s="63">
        <v>1016</v>
      </c>
      <c r="X221" s="56">
        <v>684</v>
      </c>
      <c r="Y221" s="57"/>
      <c r="Z221" s="40"/>
      <c r="AA221" s="40"/>
      <c r="AB221" s="40"/>
      <c r="AC221" s="40"/>
      <c r="AD221" s="40"/>
      <c r="AE221" s="40"/>
      <c r="AF221" s="40"/>
      <c r="AG221" s="58"/>
      <c r="AH221" s="58"/>
      <c r="AI221" s="58"/>
      <c r="AJ221" s="40">
        <f t="shared" si="312"/>
        <v>2548.6324691469999</v>
      </c>
      <c r="AK221" s="40">
        <f t="shared" si="313"/>
        <v>16991.794814882</v>
      </c>
      <c r="AL221" s="40">
        <f t="shared" si="314"/>
        <v>234230.83691439769</v>
      </c>
      <c r="AN221" s="43">
        <f t="shared" si="315"/>
        <v>1984.3333333333335</v>
      </c>
      <c r="AO221" s="43">
        <f t="shared" si="316"/>
        <v>347.25833333333333</v>
      </c>
      <c r="AP221" s="43">
        <f t="shared" si="317"/>
        <v>59.53</v>
      </c>
      <c r="AQ221" s="43">
        <f t="shared" si="318"/>
        <v>117.82413581366667</v>
      </c>
      <c r="AR221" s="43">
        <f t="shared" si="319"/>
        <v>39.686666666666667</v>
      </c>
      <c r="AS221" s="44">
        <f t="shared" si="320"/>
        <v>0</v>
      </c>
      <c r="AT221" s="42"/>
      <c r="AU221" s="42"/>
      <c r="AV221" s="42">
        <f t="shared" si="321"/>
        <v>396.86666666666667</v>
      </c>
      <c r="AW221" s="42">
        <f t="shared" si="322"/>
        <v>472.98569333333336</v>
      </c>
      <c r="AX221" s="42">
        <f t="shared" si="323"/>
        <v>489.84480000000002</v>
      </c>
      <c r="AY221" s="42">
        <f t="shared" si="324"/>
        <v>7203.6</v>
      </c>
      <c r="AZ221" s="42">
        <f t="shared" si="325"/>
        <v>14189.570800000001</v>
      </c>
      <c r="BA221" s="42">
        <f t="shared" si="326"/>
        <v>104.789562</v>
      </c>
      <c r="BB221" s="42">
        <f t="shared" si="327"/>
        <v>112.31045288200001</v>
      </c>
      <c r="BC221" s="42">
        <f t="shared" si="328"/>
        <v>706.94481488200006</v>
      </c>
      <c r="BD221" s="42">
        <f t="shared" si="329"/>
        <v>0</v>
      </c>
    </row>
    <row r="222" spans="1:56" s="9" customFormat="1" ht="21" customHeight="1" x14ac:dyDescent="0.25">
      <c r="A222" s="45">
        <v>183</v>
      </c>
      <c r="B222" s="35">
        <v>2112</v>
      </c>
      <c r="C222" s="71" t="s">
        <v>315</v>
      </c>
      <c r="D222" s="47">
        <v>42623</v>
      </c>
      <c r="E222" s="48">
        <v>6</v>
      </c>
      <c r="F222" s="48">
        <v>12</v>
      </c>
      <c r="G222" s="37" t="s">
        <v>67</v>
      </c>
      <c r="H222" s="49" t="s">
        <v>271</v>
      </c>
      <c r="I222" s="50" t="s">
        <v>299</v>
      </c>
      <c r="J222" s="99" t="s">
        <v>245</v>
      </c>
      <c r="K222" s="37">
        <v>2</v>
      </c>
      <c r="L222" s="52">
        <v>11906</v>
      </c>
      <c r="M222" s="52"/>
      <c r="N222" s="40">
        <f t="shared" si="304"/>
        <v>11906</v>
      </c>
      <c r="O222" s="51"/>
      <c r="P222" s="51">
        <f t="shared" si="305"/>
        <v>1984.3333333333335</v>
      </c>
      <c r="Q222" s="53">
        <f t="shared" si="306"/>
        <v>19843.333333333332</v>
      </c>
      <c r="R222" s="40">
        <f t="shared" si="307"/>
        <v>5953</v>
      </c>
      <c r="S222" s="40">
        <f t="shared" si="308"/>
        <v>2083.5499999999997</v>
      </c>
      <c r="T222" s="40">
        <f t="shared" si="309"/>
        <v>357.18</v>
      </c>
      <c r="U222" s="54">
        <f t="shared" si="310"/>
        <v>706.94481488200006</v>
      </c>
      <c r="V222" s="40">
        <f t="shared" si="311"/>
        <v>238.12</v>
      </c>
      <c r="W222" s="63">
        <v>1016</v>
      </c>
      <c r="X222" s="56">
        <v>684</v>
      </c>
      <c r="Y222" s="57"/>
      <c r="Z222" s="40"/>
      <c r="AA222" s="40"/>
      <c r="AB222" s="40"/>
      <c r="AC222" s="40"/>
      <c r="AD222" s="40"/>
      <c r="AE222" s="40"/>
      <c r="AF222" s="40"/>
      <c r="AG222" s="58"/>
      <c r="AH222" s="58"/>
      <c r="AI222" s="58"/>
      <c r="AJ222" s="40">
        <f t="shared" si="312"/>
        <v>2548.6324691469999</v>
      </c>
      <c r="AK222" s="40">
        <f t="shared" si="313"/>
        <v>16991.794814882</v>
      </c>
      <c r="AL222" s="40">
        <f t="shared" si="314"/>
        <v>234230.83691439769</v>
      </c>
      <c r="AN222" s="43">
        <f t="shared" si="315"/>
        <v>1984.3333333333335</v>
      </c>
      <c r="AO222" s="43">
        <f t="shared" si="316"/>
        <v>347.25833333333333</v>
      </c>
      <c r="AP222" s="43">
        <f t="shared" si="317"/>
        <v>59.53</v>
      </c>
      <c r="AQ222" s="43">
        <f t="shared" si="318"/>
        <v>117.82413581366667</v>
      </c>
      <c r="AR222" s="43">
        <f t="shared" si="319"/>
        <v>39.686666666666667</v>
      </c>
      <c r="AS222" s="44">
        <f t="shared" si="320"/>
        <v>0</v>
      </c>
      <c r="AT222" s="42"/>
      <c r="AU222" s="42"/>
      <c r="AV222" s="42">
        <f t="shared" si="321"/>
        <v>396.86666666666667</v>
      </c>
      <c r="AW222" s="42">
        <f t="shared" si="322"/>
        <v>472.98569333333336</v>
      </c>
      <c r="AX222" s="42">
        <f t="shared" si="323"/>
        <v>489.84480000000002</v>
      </c>
      <c r="AY222" s="42">
        <f t="shared" si="324"/>
        <v>7203.6</v>
      </c>
      <c r="AZ222" s="42">
        <f t="shared" si="325"/>
        <v>14189.570800000001</v>
      </c>
      <c r="BA222" s="42">
        <f t="shared" si="326"/>
        <v>104.789562</v>
      </c>
      <c r="BB222" s="42">
        <f t="shared" si="327"/>
        <v>112.31045288200001</v>
      </c>
      <c r="BC222" s="42">
        <f t="shared" si="328"/>
        <v>706.94481488200006</v>
      </c>
      <c r="BD222" s="42">
        <f t="shared" si="329"/>
        <v>0</v>
      </c>
    </row>
    <row r="223" spans="1:56" s="9" customFormat="1" ht="21" customHeight="1" x14ac:dyDescent="0.25">
      <c r="A223" s="45">
        <v>184</v>
      </c>
      <c r="B223" s="35">
        <v>2117</v>
      </c>
      <c r="C223" s="71" t="s">
        <v>316</v>
      </c>
      <c r="D223" s="47">
        <v>42662</v>
      </c>
      <c r="E223" s="48">
        <v>6</v>
      </c>
      <c r="F223" s="48">
        <v>12</v>
      </c>
      <c r="G223" s="37" t="s">
        <v>67</v>
      </c>
      <c r="H223" s="49" t="s">
        <v>271</v>
      </c>
      <c r="I223" s="50" t="s">
        <v>299</v>
      </c>
      <c r="J223" s="99" t="s">
        <v>245</v>
      </c>
      <c r="K223" s="37">
        <v>2</v>
      </c>
      <c r="L223" s="52">
        <v>11906</v>
      </c>
      <c r="M223" s="52"/>
      <c r="N223" s="40">
        <f t="shared" si="304"/>
        <v>11906</v>
      </c>
      <c r="O223" s="98"/>
      <c r="P223" s="51">
        <f t="shared" si="305"/>
        <v>1984.3333333333335</v>
      </c>
      <c r="Q223" s="53">
        <f t="shared" si="306"/>
        <v>19843.333333333332</v>
      </c>
      <c r="R223" s="40">
        <f t="shared" si="307"/>
        <v>5953</v>
      </c>
      <c r="S223" s="40">
        <f t="shared" si="308"/>
        <v>2083.5499999999997</v>
      </c>
      <c r="T223" s="40">
        <f t="shared" si="309"/>
        <v>357.18</v>
      </c>
      <c r="U223" s="54">
        <f t="shared" si="310"/>
        <v>706.94481488200006</v>
      </c>
      <c r="V223" s="40">
        <f t="shared" si="311"/>
        <v>238.12</v>
      </c>
      <c r="W223" s="63">
        <v>1016</v>
      </c>
      <c r="X223" s="56">
        <v>684</v>
      </c>
      <c r="Y223" s="57"/>
      <c r="Z223" s="40"/>
      <c r="AA223" s="40"/>
      <c r="AB223" s="40"/>
      <c r="AC223" s="40"/>
      <c r="AD223" s="73"/>
      <c r="AE223" s="40"/>
      <c r="AF223" s="40"/>
      <c r="AG223" s="58"/>
      <c r="AH223" s="58"/>
      <c r="AI223" s="58"/>
      <c r="AJ223" s="40">
        <f t="shared" si="312"/>
        <v>2548.6324691469999</v>
      </c>
      <c r="AK223" s="40">
        <f t="shared" si="313"/>
        <v>16991.794814882</v>
      </c>
      <c r="AL223" s="40">
        <f t="shared" si="314"/>
        <v>234230.83691439769</v>
      </c>
      <c r="AN223" s="43">
        <f t="shared" si="315"/>
        <v>1984.3333333333335</v>
      </c>
      <c r="AO223" s="43">
        <f t="shared" si="316"/>
        <v>347.25833333333333</v>
      </c>
      <c r="AP223" s="43">
        <f t="shared" si="317"/>
        <v>59.53</v>
      </c>
      <c r="AQ223" s="43">
        <f t="shared" si="318"/>
        <v>117.82413581366667</v>
      </c>
      <c r="AR223" s="43">
        <f t="shared" si="319"/>
        <v>39.686666666666667</v>
      </c>
      <c r="AS223" s="44">
        <f t="shared" si="320"/>
        <v>0</v>
      </c>
      <c r="AT223" s="42"/>
      <c r="AU223" s="42"/>
      <c r="AV223" s="42">
        <f t="shared" si="321"/>
        <v>396.86666666666667</v>
      </c>
      <c r="AW223" s="42">
        <f t="shared" si="322"/>
        <v>472.98569333333336</v>
      </c>
      <c r="AX223" s="42">
        <f t="shared" si="323"/>
        <v>489.84480000000002</v>
      </c>
      <c r="AY223" s="42">
        <f t="shared" si="324"/>
        <v>7203.6</v>
      </c>
      <c r="AZ223" s="42">
        <f t="shared" si="325"/>
        <v>14189.570800000001</v>
      </c>
      <c r="BA223" s="42">
        <f t="shared" si="326"/>
        <v>104.789562</v>
      </c>
      <c r="BB223" s="42">
        <f t="shared" si="327"/>
        <v>112.31045288200001</v>
      </c>
      <c r="BC223" s="42">
        <f t="shared" si="328"/>
        <v>706.94481488200006</v>
      </c>
      <c r="BD223" s="42">
        <f t="shared" si="329"/>
        <v>0</v>
      </c>
    </row>
    <row r="224" spans="1:56" s="9" customFormat="1" ht="21" customHeight="1" x14ac:dyDescent="0.25">
      <c r="A224" s="45">
        <v>185</v>
      </c>
      <c r="B224" s="35">
        <v>2128</v>
      </c>
      <c r="C224" s="71" t="s">
        <v>318</v>
      </c>
      <c r="D224" s="47">
        <v>42754</v>
      </c>
      <c r="E224" s="48">
        <v>6</v>
      </c>
      <c r="F224" s="48">
        <v>12</v>
      </c>
      <c r="G224" s="37" t="s">
        <v>67</v>
      </c>
      <c r="H224" s="49" t="s">
        <v>271</v>
      </c>
      <c r="I224" s="50" t="s">
        <v>299</v>
      </c>
      <c r="J224" s="99" t="s">
        <v>245</v>
      </c>
      <c r="K224" s="37">
        <v>2</v>
      </c>
      <c r="L224" s="52">
        <v>11906</v>
      </c>
      <c r="M224" s="52"/>
      <c r="N224" s="40">
        <f t="shared" si="304"/>
        <v>11906</v>
      </c>
      <c r="O224" s="51"/>
      <c r="P224" s="51">
        <f t="shared" si="305"/>
        <v>1984.3333333333335</v>
      </c>
      <c r="Q224" s="53">
        <f t="shared" si="306"/>
        <v>19843.333333333332</v>
      </c>
      <c r="R224" s="40">
        <f t="shared" si="307"/>
        <v>5953</v>
      </c>
      <c r="S224" s="40">
        <f t="shared" si="308"/>
        <v>2083.5499999999997</v>
      </c>
      <c r="T224" s="40">
        <f t="shared" si="309"/>
        <v>357.18</v>
      </c>
      <c r="U224" s="54">
        <f t="shared" si="310"/>
        <v>706.94481488200006</v>
      </c>
      <c r="V224" s="40">
        <f t="shared" si="311"/>
        <v>238.12</v>
      </c>
      <c r="W224" s="63">
        <v>1016</v>
      </c>
      <c r="X224" s="56">
        <v>684</v>
      </c>
      <c r="Y224" s="57"/>
      <c r="Z224" s="40"/>
      <c r="AA224" s="40"/>
      <c r="AB224" s="40"/>
      <c r="AC224" s="40"/>
      <c r="AD224" s="40"/>
      <c r="AE224" s="40"/>
      <c r="AF224" s="40"/>
      <c r="AG224" s="58"/>
      <c r="AH224" s="58"/>
      <c r="AI224" s="58"/>
      <c r="AJ224" s="40">
        <f t="shared" si="312"/>
        <v>2548.6324691469999</v>
      </c>
      <c r="AK224" s="40">
        <f t="shared" si="313"/>
        <v>16991.794814882</v>
      </c>
      <c r="AL224" s="40">
        <f t="shared" si="314"/>
        <v>234230.83691439769</v>
      </c>
      <c r="AN224" s="43">
        <f t="shared" si="315"/>
        <v>1984.3333333333335</v>
      </c>
      <c r="AO224" s="43">
        <f t="shared" si="316"/>
        <v>347.25833333333333</v>
      </c>
      <c r="AP224" s="43">
        <f t="shared" si="317"/>
        <v>59.53</v>
      </c>
      <c r="AQ224" s="43">
        <f t="shared" si="318"/>
        <v>117.82413581366667</v>
      </c>
      <c r="AR224" s="43">
        <f t="shared" si="319"/>
        <v>39.686666666666667</v>
      </c>
      <c r="AS224" s="44">
        <f t="shared" si="320"/>
        <v>0</v>
      </c>
      <c r="AT224" s="42"/>
      <c r="AU224" s="42"/>
      <c r="AV224" s="42">
        <f t="shared" si="321"/>
        <v>396.86666666666667</v>
      </c>
      <c r="AW224" s="42">
        <f t="shared" si="322"/>
        <v>472.98569333333336</v>
      </c>
      <c r="AX224" s="42">
        <f t="shared" si="323"/>
        <v>489.84480000000002</v>
      </c>
      <c r="AY224" s="42">
        <f t="shared" si="324"/>
        <v>7203.6</v>
      </c>
      <c r="AZ224" s="42">
        <f t="shared" si="325"/>
        <v>14189.570800000001</v>
      </c>
      <c r="BA224" s="42">
        <f t="shared" si="326"/>
        <v>104.789562</v>
      </c>
      <c r="BB224" s="42">
        <f t="shared" si="327"/>
        <v>112.31045288200001</v>
      </c>
      <c r="BC224" s="42">
        <f t="shared" si="328"/>
        <v>706.94481488200006</v>
      </c>
      <c r="BD224" s="42">
        <f t="shared" si="329"/>
        <v>0</v>
      </c>
    </row>
    <row r="225" spans="1:56" s="9" customFormat="1" ht="21" customHeight="1" x14ac:dyDescent="0.25">
      <c r="A225" s="45">
        <v>186</v>
      </c>
      <c r="B225" s="35">
        <v>2151</v>
      </c>
      <c r="C225" s="71" t="s">
        <v>436</v>
      </c>
      <c r="D225" s="47">
        <v>42979</v>
      </c>
      <c r="E225" s="48">
        <v>6</v>
      </c>
      <c r="F225" s="48">
        <v>12</v>
      </c>
      <c r="G225" s="37" t="s">
        <v>67</v>
      </c>
      <c r="H225" s="49" t="s">
        <v>271</v>
      </c>
      <c r="I225" s="50" t="s">
        <v>299</v>
      </c>
      <c r="J225" s="99" t="s">
        <v>245</v>
      </c>
      <c r="K225" s="37">
        <v>2</v>
      </c>
      <c r="L225" s="52">
        <v>11906</v>
      </c>
      <c r="M225" s="52"/>
      <c r="N225" s="40">
        <f>SUM(L225+M225)</f>
        <v>11906</v>
      </c>
      <c r="O225" s="51"/>
      <c r="P225" s="51">
        <f>+L225/30*20*0.25</f>
        <v>1984.3333333333335</v>
      </c>
      <c r="Q225" s="53">
        <f>+N225/30*50</f>
        <v>19843.333333333332</v>
      </c>
      <c r="R225" s="40">
        <f>L225/2</f>
        <v>5953</v>
      </c>
      <c r="S225" s="40">
        <f>L225*17.5%</f>
        <v>2083.5499999999997</v>
      </c>
      <c r="T225" s="40">
        <f>L225*0.03</f>
        <v>357.18</v>
      </c>
      <c r="U225" s="54">
        <f>+BC225</f>
        <v>706.94481488200006</v>
      </c>
      <c r="V225" s="40">
        <f>L225*2%</f>
        <v>238.12</v>
      </c>
      <c r="W225" s="63">
        <v>1016</v>
      </c>
      <c r="X225" s="56">
        <v>684</v>
      </c>
      <c r="Y225" s="57"/>
      <c r="Z225" s="40"/>
      <c r="AA225" s="40"/>
      <c r="AB225" s="40"/>
      <c r="AC225" s="40"/>
      <c r="AD225" s="40"/>
      <c r="AE225" s="40"/>
      <c r="AF225" s="40"/>
      <c r="AG225" s="58"/>
      <c r="AH225" s="58"/>
      <c r="AI225" s="58"/>
      <c r="AJ225" s="40">
        <f>L225/30*5+S225/30*5+T225/30*5+U225/30*5+V225/30*5</f>
        <v>2548.6324691469999</v>
      </c>
      <c r="AK225" s="40">
        <f>N225+O225+S225+T225+U225+V225+W225+X225+AD225+AC225</f>
        <v>16991.794814882</v>
      </c>
      <c r="AL225" s="40">
        <f>(AK225*12)+P225+Q225+R225+AJ225+Y225+AG225</f>
        <v>234230.83691439769</v>
      </c>
      <c r="AN225" s="43">
        <f>L225/30*5</f>
        <v>1984.3333333333335</v>
      </c>
      <c r="AO225" s="43">
        <f>L225/30*5*0.175</f>
        <v>347.25833333333333</v>
      </c>
      <c r="AP225" s="43">
        <f>L225/30*5*0.03</f>
        <v>59.53</v>
      </c>
      <c r="AQ225" s="43">
        <f>U225/30*5</f>
        <v>117.82413581366667</v>
      </c>
      <c r="AR225" s="43">
        <f>L225/30*5*0.02</f>
        <v>39.686666666666667</v>
      </c>
      <c r="AS225" s="44">
        <f>+AN225+AO225+AP225+AQ225+AR225-AJ225</f>
        <v>0</v>
      </c>
      <c r="AT225" s="42"/>
      <c r="AU225" s="42"/>
      <c r="AV225" s="42">
        <f>L225/30</f>
        <v>396.86666666666667</v>
      </c>
      <c r="AW225" s="42">
        <f>AV225*1.1918</f>
        <v>472.98569333333336</v>
      </c>
      <c r="AX225" s="42">
        <f t="shared" si="323"/>
        <v>489.84480000000002</v>
      </c>
      <c r="AY225" s="42">
        <f t="shared" si="324"/>
        <v>7203.6</v>
      </c>
      <c r="AZ225" s="42">
        <f>AW225*30</f>
        <v>14189.570800000001</v>
      </c>
      <c r="BA225" s="42">
        <f>(AZ225-AY225)*1.5%</f>
        <v>104.789562</v>
      </c>
      <c r="BB225" s="42">
        <f>AW225*30*0.7915%</f>
        <v>112.31045288200001</v>
      </c>
      <c r="BC225" s="42">
        <f>AX225+BA225+BB225</f>
        <v>706.94481488200006</v>
      </c>
      <c r="BD225" s="42">
        <f>+BC225-U225</f>
        <v>0</v>
      </c>
    </row>
    <row r="226" spans="1:56" s="9" customFormat="1" ht="21" customHeight="1" x14ac:dyDescent="0.25">
      <c r="A226" s="45"/>
      <c r="B226" s="35"/>
      <c r="C226" s="72"/>
      <c r="D226" s="33"/>
      <c r="E226" s="48"/>
      <c r="F226" s="48"/>
      <c r="G226" s="37"/>
      <c r="H226" s="104"/>
      <c r="I226" s="50"/>
      <c r="J226" s="50"/>
      <c r="K226" s="37"/>
      <c r="L226" s="52"/>
      <c r="M226" s="52"/>
      <c r="N226" s="40"/>
      <c r="O226" s="51"/>
      <c r="P226" s="51"/>
      <c r="Q226" s="53"/>
      <c r="R226" s="40"/>
      <c r="S226" s="40"/>
      <c r="T226" s="40"/>
      <c r="U226" s="54"/>
      <c r="V226" s="40"/>
      <c r="W226" s="63"/>
      <c r="X226" s="56"/>
      <c r="Y226" s="57"/>
      <c r="Z226" s="40"/>
      <c r="AA226" s="40"/>
      <c r="AB226" s="40"/>
      <c r="AC226" s="40"/>
      <c r="AD226" s="40"/>
      <c r="AE226" s="40"/>
      <c r="AF226" s="40"/>
      <c r="AG226" s="58"/>
      <c r="AH226" s="58"/>
      <c r="AI226" s="58"/>
      <c r="AJ226" s="40"/>
      <c r="AK226" s="40"/>
      <c r="AL226" s="40"/>
      <c r="AN226" s="43"/>
      <c r="AO226" s="43"/>
      <c r="AP226" s="43"/>
      <c r="AQ226" s="43"/>
      <c r="AR226" s="43"/>
      <c r="AS226" s="44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</row>
    <row r="227" spans="1:56" s="9" customFormat="1" ht="21" customHeight="1" x14ac:dyDescent="0.25">
      <c r="A227" s="45"/>
      <c r="B227" s="35"/>
      <c r="C227" s="46" t="s">
        <v>305</v>
      </c>
      <c r="D227" s="59"/>
      <c r="E227" s="48"/>
      <c r="F227" s="48"/>
      <c r="G227" s="37"/>
      <c r="H227" s="49"/>
      <c r="I227" s="50"/>
      <c r="J227" s="50"/>
      <c r="K227" s="37"/>
      <c r="L227" s="53"/>
      <c r="M227" s="52"/>
      <c r="N227" s="40"/>
      <c r="O227" s="51"/>
      <c r="P227" s="51"/>
      <c r="Q227" s="53"/>
      <c r="R227" s="40"/>
      <c r="S227" s="40"/>
      <c r="T227" s="40"/>
      <c r="U227" s="54"/>
      <c r="V227" s="40"/>
      <c r="W227" s="63"/>
      <c r="X227" s="56"/>
      <c r="Y227" s="57"/>
      <c r="Z227" s="40"/>
      <c r="AA227" s="40"/>
      <c r="AB227" s="40"/>
      <c r="AC227" s="40"/>
      <c r="AD227" s="40"/>
      <c r="AE227" s="40"/>
      <c r="AF227" s="40"/>
      <c r="AG227" s="58"/>
      <c r="AH227" s="58"/>
      <c r="AI227" s="58"/>
      <c r="AJ227" s="40"/>
      <c r="AK227" s="40"/>
      <c r="AL227" s="40"/>
      <c r="AN227" s="43"/>
      <c r="AO227" s="43"/>
      <c r="AP227" s="43"/>
      <c r="AQ227" s="43"/>
      <c r="AR227" s="43"/>
      <c r="AS227" s="44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</row>
    <row r="228" spans="1:56" s="9" customFormat="1" ht="21" customHeight="1" x14ac:dyDescent="0.25">
      <c r="A228" s="45">
        <v>187</v>
      </c>
      <c r="B228" s="35">
        <v>830</v>
      </c>
      <c r="C228" s="46" t="s">
        <v>319</v>
      </c>
      <c r="D228" s="47">
        <v>29015</v>
      </c>
      <c r="E228" s="48">
        <v>2</v>
      </c>
      <c r="F228" s="48">
        <v>8</v>
      </c>
      <c r="G228" s="37" t="s">
        <v>67</v>
      </c>
      <c r="H228" s="49" t="s">
        <v>261</v>
      </c>
      <c r="I228" s="50" t="s">
        <v>305</v>
      </c>
      <c r="J228" s="50" t="s">
        <v>63</v>
      </c>
      <c r="K228" s="37">
        <v>2</v>
      </c>
      <c r="L228" s="52">
        <v>9479</v>
      </c>
      <c r="M228" s="52"/>
      <c r="N228" s="40">
        <f t="shared" ref="N228:N260" si="330">SUM(L228+M228)</f>
        <v>9479</v>
      </c>
      <c r="O228" s="51">
        <v>480.24</v>
      </c>
      <c r="P228" s="51">
        <f t="shared" ref="P228:P260" si="331">+L228/30*20*0.25</f>
        <v>1579.8333333333333</v>
      </c>
      <c r="Q228" s="53">
        <f t="shared" ref="Q228:Q260" si="332">+N228/30*50</f>
        <v>15798.333333333332</v>
      </c>
      <c r="R228" s="40">
        <f t="shared" ref="R228:R260" si="333">L228/2</f>
        <v>4739.5</v>
      </c>
      <c r="S228" s="40">
        <f t="shared" ref="S228:S260" si="334">L228*17.5%</f>
        <v>1658.8249999999998</v>
      </c>
      <c r="T228" s="40">
        <f t="shared" ref="T228:T260" si="335">L228*0.03</f>
        <v>284.37</v>
      </c>
      <c r="U228" s="54">
        <f t="shared" ref="U228:U260" si="336">+BC228</f>
        <v>640.66320946300004</v>
      </c>
      <c r="V228" s="40">
        <f t="shared" ref="V228:V260" si="337">L228*2%</f>
        <v>189.58</v>
      </c>
      <c r="W228" s="63">
        <v>737</v>
      </c>
      <c r="X228" s="56">
        <v>455</v>
      </c>
      <c r="Y228" s="57"/>
      <c r="Z228" s="40"/>
      <c r="AA228" s="40"/>
      <c r="AB228" s="40"/>
      <c r="AC228" s="40"/>
      <c r="AD228" s="40"/>
      <c r="AE228" s="40"/>
      <c r="AF228" s="40"/>
      <c r="AG228" s="58"/>
      <c r="AH228" s="58"/>
      <c r="AI228" s="58"/>
      <c r="AJ228" s="40">
        <f t="shared" ref="AJ228:AJ260" si="338">L228/30*5+S228/30*5+T228/30*5+U228/30*5+V228/30*5</f>
        <v>2042.0730349104997</v>
      </c>
      <c r="AK228" s="40">
        <f t="shared" ref="AK228:AK260" si="339">N228+O228+S228+T228+U228+V228+W228+X228+AD228+AC228</f>
        <v>13924.678209463</v>
      </c>
      <c r="AL228" s="40">
        <f t="shared" ref="AL228:AL260" si="340">(AK228*12)+P228+Q228+R228+AJ228+Y228+AG228</f>
        <v>191255.87821513315</v>
      </c>
      <c r="AN228" s="43">
        <f t="shared" ref="AN228:AN260" si="341">L228/30*5</f>
        <v>1579.8333333333333</v>
      </c>
      <c r="AO228" s="43">
        <f t="shared" ref="AO228:AO260" si="342">L228/30*5*0.175</f>
        <v>276.4708333333333</v>
      </c>
      <c r="AP228" s="43">
        <f t="shared" ref="AP228:AP260" si="343">L228/30*5*0.03</f>
        <v>47.394999999999996</v>
      </c>
      <c r="AQ228" s="43">
        <f t="shared" ref="AQ228:AQ260" si="344">U228/30*5</f>
        <v>106.77720157716666</v>
      </c>
      <c r="AR228" s="43">
        <f t="shared" ref="AR228:AR260" si="345">L228/30*5*0.02</f>
        <v>31.596666666666668</v>
      </c>
      <c r="AS228" s="44">
        <f t="shared" ref="AS228:AS260" si="346">+AN228+AO228+AP228+AQ228+AR228-AJ228</f>
        <v>0</v>
      </c>
      <c r="AT228" s="42"/>
      <c r="AU228" s="42"/>
      <c r="AV228" s="42">
        <f t="shared" ref="AV228:AV260" si="347">L228/30</f>
        <v>315.96666666666664</v>
      </c>
      <c r="AW228" s="42">
        <f t="shared" ref="AW228:AW260" si="348">AV228*1.1918</f>
        <v>376.56907333333328</v>
      </c>
      <c r="AX228" s="42">
        <f t="shared" si="323"/>
        <v>489.84480000000002</v>
      </c>
      <c r="AY228" s="42">
        <f t="shared" si="324"/>
        <v>7203.6</v>
      </c>
      <c r="AZ228" s="42">
        <f t="shared" ref="AZ228:AZ260" si="349">AW228*30</f>
        <v>11297.072199999999</v>
      </c>
      <c r="BA228" s="42">
        <f t="shared" ref="BA228:BA260" si="350">(AZ228-AY228)*1.5%</f>
        <v>61.402082999999976</v>
      </c>
      <c r="BB228" s="42">
        <f t="shared" ref="BB228:BB260" si="351">AW228*30*0.7915%</f>
        <v>89.41632646299999</v>
      </c>
      <c r="BC228" s="42">
        <f t="shared" ref="BC228:BC260" si="352">AX228+BA228+BB228</f>
        <v>640.66320946300004</v>
      </c>
      <c r="BD228" s="42">
        <f t="shared" ref="BD228:BD260" si="353">+BC228-U228</f>
        <v>0</v>
      </c>
    </row>
    <row r="229" spans="1:56" s="9" customFormat="1" ht="21" customHeight="1" x14ac:dyDescent="0.25">
      <c r="A229" s="45">
        <v>188</v>
      </c>
      <c r="B229" s="35">
        <v>1496</v>
      </c>
      <c r="C229" s="60" t="s">
        <v>320</v>
      </c>
      <c r="D229" s="47">
        <v>36770</v>
      </c>
      <c r="E229" s="48">
        <v>6</v>
      </c>
      <c r="F229" s="48">
        <v>12</v>
      </c>
      <c r="G229" s="37" t="s">
        <v>67</v>
      </c>
      <c r="H229" s="49" t="s">
        <v>271</v>
      </c>
      <c r="I229" s="50" t="s">
        <v>305</v>
      </c>
      <c r="J229" s="99" t="s">
        <v>245</v>
      </c>
      <c r="K229" s="37">
        <v>2</v>
      </c>
      <c r="L229" s="52">
        <v>11906</v>
      </c>
      <c r="M229" s="52"/>
      <c r="N229" s="40">
        <f t="shared" si="330"/>
        <v>11906</v>
      </c>
      <c r="O229" s="51">
        <v>320.16000000000003</v>
      </c>
      <c r="P229" s="51">
        <f t="shared" si="331"/>
        <v>1984.3333333333335</v>
      </c>
      <c r="Q229" s="53">
        <f t="shared" si="332"/>
        <v>19843.333333333332</v>
      </c>
      <c r="R229" s="40">
        <f t="shared" si="333"/>
        <v>5953</v>
      </c>
      <c r="S229" s="40">
        <f t="shared" si="334"/>
        <v>2083.5499999999997</v>
      </c>
      <c r="T229" s="40">
        <f t="shared" si="335"/>
        <v>357.18</v>
      </c>
      <c r="U229" s="54">
        <f t="shared" si="336"/>
        <v>706.94481488200006</v>
      </c>
      <c r="V229" s="40">
        <f t="shared" si="337"/>
        <v>238.12</v>
      </c>
      <c r="W229" s="63">
        <v>1016</v>
      </c>
      <c r="X229" s="56">
        <v>684</v>
      </c>
      <c r="Y229" s="57"/>
      <c r="Z229" s="40"/>
      <c r="AA229" s="40"/>
      <c r="AB229" s="40"/>
      <c r="AC229" s="40"/>
      <c r="AD229" s="40">
        <v>250</v>
      </c>
      <c r="AE229" s="40"/>
      <c r="AF229" s="40"/>
      <c r="AG229" s="58"/>
      <c r="AH229" s="58"/>
      <c r="AI229" s="58"/>
      <c r="AJ229" s="40">
        <f t="shared" si="338"/>
        <v>2548.6324691469999</v>
      </c>
      <c r="AK229" s="40">
        <f t="shared" si="339"/>
        <v>17561.954814881999</v>
      </c>
      <c r="AL229" s="40">
        <f t="shared" si="340"/>
        <v>241072.75691439767</v>
      </c>
      <c r="AN229" s="43">
        <f t="shared" si="341"/>
        <v>1984.3333333333335</v>
      </c>
      <c r="AO229" s="43">
        <f t="shared" si="342"/>
        <v>347.25833333333333</v>
      </c>
      <c r="AP229" s="43">
        <f t="shared" si="343"/>
        <v>59.53</v>
      </c>
      <c r="AQ229" s="43">
        <f t="shared" si="344"/>
        <v>117.82413581366667</v>
      </c>
      <c r="AR229" s="43">
        <f t="shared" si="345"/>
        <v>39.686666666666667</v>
      </c>
      <c r="AS229" s="44">
        <f t="shared" si="346"/>
        <v>0</v>
      </c>
      <c r="AT229" s="42"/>
      <c r="AU229" s="42"/>
      <c r="AV229" s="42">
        <f t="shared" si="347"/>
        <v>396.86666666666667</v>
      </c>
      <c r="AW229" s="42">
        <f t="shared" si="348"/>
        <v>472.98569333333336</v>
      </c>
      <c r="AX229" s="42">
        <f t="shared" si="323"/>
        <v>489.84480000000002</v>
      </c>
      <c r="AY229" s="42">
        <f t="shared" si="324"/>
        <v>7203.6</v>
      </c>
      <c r="AZ229" s="42">
        <f t="shared" si="349"/>
        <v>14189.570800000001</v>
      </c>
      <c r="BA229" s="42">
        <f t="shared" si="350"/>
        <v>104.789562</v>
      </c>
      <c r="BB229" s="42">
        <f t="shared" si="351"/>
        <v>112.31045288200001</v>
      </c>
      <c r="BC229" s="42">
        <f t="shared" si="352"/>
        <v>706.94481488200006</v>
      </c>
      <c r="BD229" s="42">
        <f t="shared" si="353"/>
        <v>0</v>
      </c>
    </row>
    <row r="230" spans="1:56" s="9" customFormat="1" ht="21" customHeight="1" x14ac:dyDescent="0.25">
      <c r="A230" s="45">
        <v>189</v>
      </c>
      <c r="B230" s="35">
        <v>1623</v>
      </c>
      <c r="C230" s="46" t="s">
        <v>321</v>
      </c>
      <c r="D230" s="59">
        <v>37806</v>
      </c>
      <c r="E230" s="48">
        <v>2</v>
      </c>
      <c r="F230" s="48">
        <v>8</v>
      </c>
      <c r="G230" s="37" t="s">
        <v>67</v>
      </c>
      <c r="H230" s="49" t="s">
        <v>261</v>
      </c>
      <c r="I230" s="50" t="s">
        <v>305</v>
      </c>
      <c r="J230" s="50" t="s">
        <v>63</v>
      </c>
      <c r="K230" s="37">
        <v>2</v>
      </c>
      <c r="L230" s="52">
        <v>9479</v>
      </c>
      <c r="M230" s="52"/>
      <c r="N230" s="40">
        <f t="shared" si="330"/>
        <v>9479</v>
      </c>
      <c r="O230" s="51">
        <v>240.12</v>
      </c>
      <c r="P230" s="51">
        <f t="shared" si="331"/>
        <v>1579.8333333333333</v>
      </c>
      <c r="Q230" s="53">
        <f t="shared" si="332"/>
        <v>15798.333333333332</v>
      </c>
      <c r="R230" s="40">
        <f t="shared" si="333"/>
        <v>4739.5</v>
      </c>
      <c r="S230" s="40">
        <f t="shared" si="334"/>
        <v>1658.8249999999998</v>
      </c>
      <c r="T230" s="40">
        <f t="shared" si="335"/>
        <v>284.37</v>
      </c>
      <c r="U230" s="54">
        <f t="shared" si="336"/>
        <v>640.66320946300004</v>
      </c>
      <c r="V230" s="40">
        <f t="shared" si="337"/>
        <v>189.58</v>
      </c>
      <c r="W230" s="63">
        <v>737</v>
      </c>
      <c r="X230" s="56">
        <v>455</v>
      </c>
      <c r="Y230" s="57"/>
      <c r="Z230" s="40"/>
      <c r="AA230" s="40"/>
      <c r="AB230" s="40"/>
      <c r="AC230" s="40"/>
      <c r="AD230" s="40"/>
      <c r="AE230" s="40"/>
      <c r="AF230" s="40"/>
      <c r="AG230" s="58"/>
      <c r="AH230" s="58"/>
      <c r="AI230" s="58"/>
      <c r="AJ230" s="40">
        <f t="shared" si="338"/>
        <v>2042.0730349104997</v>
      </c>
      <c r="AK230" s="40">
        <f t="shared" si="339"/>
        <v>13684.558209463001</v>
      </c>
      <c r="AL230" s="40">
        <f t="shared" si="340"/>
        <v>188374.43821513321</v>
      </c>
      <c r="AN230" s="43">
        <f t="shared" si="341"/>
        <v>1579.8333333333333</v>
      </c>
      <c r="AO230" s="43">
        <f t="shared" si="342"/>
        <v>276.4708333333333</v>
      </c>
      <c r="AP230" s="43">
        <f t="shared" si="343"/>
        <v>47.394999999999996</v>
      </c>
      <c r="AQ230" s="43">
        <f t="shared" si="344"/>
        <v>106.77720157716666</v>
      </c>
      <c r="AR230" s="43">
        <f t="shared" si="345"/>
        <v>31.596666666666668</v>
      </c>
      <c r="AS230" s="44">
        <f t="shared" si="346"/>
        <v>0</v>
      </c>
      <c r="AT230" s="42"/>
      <c r="AU230" s="42"/>
      <c r="AV230" s="42">
        <f t="shared" si="347"/>
        <v>315.96666666666664</v>
      </c>
      <c r="AW230" s="42">
        <f t="shared" si="348"/>
        <v>376.56907333333328</v>
      </c>
      <c r="AX230" s="42">
        <f t="shared" si="323"/>
        <v>489.84480000000002</v>
      </c>
      <c r="AY230" s="42">
        <f t="shared" si="324"/>
        <v>7203.6</v>
      </c>
      <c r="AZ230" s="42">
        <f t="shared" si="349"/>
        <v>11297.072199999999</v>
      </c>
      <c r="BA230" s="42">
        <f t="shared" si="350"/>
        <v>61.402082999999976</v>
      </c>
      <c r="BB230" s="42">
        <f t="shared" si="351"/>
        <v>89.41632646299999</v>
      </c>
      <c r="BC230" s="42">
        <f t="shared" si="352"/>
        <v>640.66320946300004</v>
      </c>
      <c r="BD230" s="42">
        <f t="shared" si="353"/>
        <v>0</v>
      </c>
    </row>
    <row r="231" spans="1:56" s="9" customFormat="1" ht="21" customHeight="1" x14ac:dyDescent="0.25">
      <c r="A231" s="45">
        <v>190</v>
      </c>
      <c r="B231" s="35">
        <v>1708</v>
      </c>
      <c r="C231" s="60" t="s">
        <v>322</v>
      </c>
      <c r="D231" s="47">
        <v>38597</v>
      </c>
      <c r="E231" s="48">
        <v>6</v>
      </c>
      <c r="F231" s="48">
        <v>12</v>
      </c>
      <c r="G231" s="37" t="s">
        <v>67</v>
      </c>
      <c r="H231" s="49" t="s">
        <v>271</v>
      </c>
      <c r="I231" s="50" t="s">
        <v>305</v>
      </c>
      <c r="J231" s="99" t="s">
        <v>245</v>
      </c>
      <c r="K231" s="37">
        <v>2</v>
      </c>
      <c r="L231" s="52">
        <v>11906</v>
      </c>
      <c r="M231" s="52"/>
      <c r="N231" s="40">
        <f t="shared" si="330"/>
        <v>11906</v>
      </c>
      <c r="O231" s="51">
        <v>240.12</v>
      </c>
      <c r="P231" s="51">
        <f t="shared" si="331"/>
        <v>1984.3333333333335</v>
      </c>
      <c r="Q231" s="53">
        <f t="shared" si="332"/>
        <v>19843.333333333332</v>
      </c>
      <c r="R231" s="40">
        <f t="shared" si="333"/>
        <v>5953</v>
      </c>
      <c r="S231" s="40">
        <f t="shared" si="334"/>
        <v>2083.5499999999997</v>
      </c>
      <c r="T231" s="40">
        <f t="shared" si="335"/>
        <v>357.18</v>
      </c>
      <c r="U231" s="54">
        <f t="shared" si="336"/>
        <v>706.94481488200006</v>
      </c>
      <c r="V231" s="40">
        <f t="shared" si="337"/>
        <v>238.12</v>
      </c>
      <c r="W231" s="63">
        <v>1016</v>
      </c>
      <c r="X231" s="56">
        <v>684</v>
      </c>
      <c r="Y231" s="57"/>
      <c r="Z231" s="40"/>
      <c r="AA231" s="40"/>
      <c r="AB231" s="40"/>
      <c r="AC231" s="40"/>
      <c r="AD231" s="40">
        <v>250</v>
      </c>
      <c r="AE231" s="40"/>
      <c r="AF231" s="40"/>
      <c r="AG231" s="58"/>
      <c r="AH231" s="58"/>
      <c r="AI231" s="58"/>
      <c r="AJ231" s="40">
        <f t="shared" si="338"/>
        <v>2548.6324691469999</v>
      </c>
      <c r="AK231" s="40">
        <f t="shared" si="339"/>
        <v>17481.914814882002</v>
      </c>
      <c r="AL231" s="40">
        <f t="shared" si="340"/>
        <v>240112.27691439772</v>
      </c>
      <c r="AN231" s="43">
        <f t="shared" si="341"/>
        <v>1984.3333333333335</v>
      </c>
      <c r="AO231" s="43">
        <f t="shared" si="342"/>
        <v>347.25833333333333</v>
      </c>
      <c r="AP231" s="43">
        <f t="shared" si="343"/>
        <v>59.53</v>
      </c>
      <c r="AQ231" s="43">
        <f t="shared" si="344"/>
        <v>117.82413581366667</v>
      </c>
      <c r="AR231" s="43">
        <f t="shared" si="345"/>
        <v>39.686666666666667</v>
      </c>
      <c r="AS231" s="44">
        <f t="shared" si="346"/>
        <v>0</v>
      </c>
      <c r="AT231" s="42"/>
      <c r="AU231" s="42"/>
      <c r="AV231" s="42">
        <f t="shared" si="347"/>
        <v>396.86666666666667</v>
      </c>
      <c r="AW231" s="42">
        <f t="shared" si="348"/>
        <v>472.98569333333336</v>
      </c>
      <c r="AX231" s="42">
        <f t="shared" si="323"/>
        <v>489.84480000000002</v>
      </c>
      <c r="AY231" s="42">
        <f t="shared" si="324"/>
        <v>7203.6</v>
      </c>
      <c r="AZ231" s="42">
        <f t="shared" si="349"/>
        <v>14189.570800000001</v>
      </c>
      <c r="BA231" s="42">
        <f t="shared" si="350"/>
        <v>104.789562</v>
      </c>
      <c r="BB231" s="42">
        <f t="shared" si="351"/>
        <v>112.31045288200001</v>
      </c>
      <c r="BC231" s="42">
        <f t="shared" si="352"/>
        <v>706.94481488200006</v>
      </c>
      <c r="BD231" s="42">
        <f t="shared" si="353"/>
        <v>0</v>
      </c>
    </row>
    <row r="232" spans="1:56" s="9" customFormat="1" ht="21" customHeight="1" x14ac:dyDescent="0.25">
      <c r="A232" s="45">
        <v>191</v>
      </c>
      <c r="B232" s="35">
        <v>1832</v>
      </c>
      <c r="C232" s="60" t="s">
        <v>323</v>
      </c>
      <c r="D232" s="47">
        <v>39638</v>
      </c>
      <c r="E232" s="48">
        <v>6</v>
      </c>
      <c r="F232" s="48">
        <v>12</v>
      </c>
      <c r="G232" s="37" t="s">
        <v>67</v>
      </c>
      <c r="H232" s="49" t="s">
        <v>271</v>
      </c>
      <c r="I232" s="50" t="s">
        <v>305</v>
      </c>
      <c r="J232" s="99" t="s">
        <v>245</v>
      </c>
      <c r="K232" s="37">
        <v>2</v>
      </c>
      <c r="L232" s="52">
        <v>11906</v>
      </c>
      <c r="M232" s="52"/>
      <c r="N232" s="40">
        <f t="shared" si="330"/>
        <v>11906</v>
      </c>
      <c r="O232" s="51">
        <v>160.08000000000001</v>
      </c>
      <c r="P232" s="51">
        <f t="shared" si="331"/>
        <v>1984.3333333333335</v>
      </c>
      <c r="Q232" s="53">
        <f t="shared" si="332"/>
        <v>19843.333333333332</v>
      </c>
      <c r="R232" s="40">
        <f t="shared" si="333"/>
        <v>5953</v>
      </c>
      <c r="S232" s="40">
        <f t="shared" si="334"/>
        <v>2083.5499999999997</v>
      </c>
      <c r="T232" s="40">
        <f t="shared" si="335"/>
        <v>357.18</v>
      </c>
      <c r="U232" s="54">
        <f t="shared" si="336"/>
        <v>706.94481488200006</v>
      </c>
      <c r="V232" s="40">
        <f t="shared" si="337"/>
        <v>238.12</v>
      </c>
      <c r="W232" s="63">
        <v>1016</v>
      </c>
      <c r="X232" s="56">
        <v>684</v>
      </c>
      <c r="Y232" s="57"/>
      <c r="Z232" s="40"/>
      <c r="AA232" s="40"/>
      <c r="AB232" s="40"/>
      <c r="AC232" s="40"/>
      <c r="AD232" s="40">
        <v>250</v>
      </c>
      <c r="AE232" s="40"/>
      <c r="AF232" s="40"/>
      <c r="AG232" s="58"/>
      <c r="AH232" s="58"/>
      <c r="AI232" s="58"/>
      <c r="AJ232" s="40">
        <f t="shared" si="338"/>
        <v>2548.6324691469999</v>
      </c>
      <c r="AK232" s="40">
        <f t="shared" si="339"/>
        <v>17401.874814882001</v>
      </c>
      <c r="AL232" s="40">
        <f t="shared" si="340"/>
        <v>239151.79691439771</v>
      </c>
      <c r="AN232" s="43">
        <f t="shared" si="341"/>
        <v>1984.3333333333335</v>
      </c>
      <c r="AO232" s="43">
        <f t="shared" si="342"/>
        <v>347.25833333333333</v>
      </c>
      <c r="AP232" s="43">
        <f t="shared" si="343"/>
        <v>59.53</v>
      </c>
      <c r="AQ232" s="43">
        <f t="shared" si="344"/>
        <v>117.82413581366667</v>
      </c>
      <c r="AR232" s="43">
        <f t="shared" si="345"/>
        <v>39.686666666666667</v>
      </c>
      <c r="AS232" s="44">
        <f t="shared" si="346"/>
        <v>0</v>
      </c>
      <c r="AT232" s="42"/>
      <c r="AU232" s="42"/>
      <c r="AV232" s="42">
        <f t="shared" si="347"/>
        <v>396.86666666666667</v>
      </c>
      <c r="AW232" s="42">
        <f t="shared" si="348"/>
        <v>472.98569333333336</v>
      </c>
      <c r="AX232" s="42">
        <f t="shared" si="323"/>
        <v>489.84480000000002</v>
      </c>
      <c r="AY232" s="42">
        <f t="shared" si="324"/>
        <v>7203.6</v>
      </c>
      <c r="AZ232" s="42">
        <f t="shared" si="349"/>
        <v>14189.570800000001</v>
      </c>
      <c r="BA232" s="42">
        <f t="shared" si="350"/>
        <v>104.789562</v>
      </c>
      <c r="BB232" s="42">
        <f t="shared" si="351"/>
        <v>112.31045288200001</v>
      </c>
      <c r="BC232" s="42">
        <f t="shared" si="352"/>
        <v>706.94481488200006</v>
      </c>
      <c r="BD232" s="42">
        <f t="shared" si="353"/>
        <v>0</v>
      </c>
    </row>
    <row r="233" spans="1:56" s="9" customFormat="1" ht="21" customHeight="1" x14ac:dyDescent="0.25">
      <c r="A233" s="45">
        <v>192</v>
      </c>
      <c r="B233" s="35">
        <v>1917</v>
      </c>
      <c r="C233" s="46" t="s">
        <v>324</v>
      </c>
      <c r="D233" s="47">
        <v>41676</v>
      </c>
      <c r="E233" s="48">
        <v>2</v>
      </c>
      <c r="F233" s="48">
        <v>8</v>
      </c>
      <c r="G233" s="37" t="s">
        <v>67</v>
      </c>
      <c r="H233" s="49" t="s">
        <v>261</v>
      </c>
      <c r="I233" s="50" t="s">
        <v>305</v>
      </c>
      <c r="J233" s="50" t="s">
        <v>63</v>
      </c>
      <c r="K233" s="37">
        <v>2</v>
      </c>
      <c r="L233" s="52">
        <v>9479</v>
      </c>
      <c r="M233" s="52"/>
      <c r="N233" s="40">
        <f t="shared" si="330"/>
        <v>9479</v>
      </c>
      <c r="O233" s="98"/>
      <c r="P233" s="51">
        <f t="shared" si="331"/>
        <v>1579.8333333333333</v>
      </c>
      <c r="Q233" s="53">
        <f t="shared" si="332"/>
        <v>15798.333333333332</v>
      </c>
      <c r="R233" s="40">
        <f t="shared" si="333"/>
        <v>4739.5</v>
      </c>
      <c r="S233" s="40">
        <f t="shared" si="334"/>
        <v>1658.8249999999998</v>
      </c>
      <c r="T233" s="40">
        <f t="shared" si="335"/>
        <v>284.37</v>
      </c>
      <c r="U233" s="54">
        <f t="shared" si="336"/>
        <v>640.66320946300004</v>
      </c>
      <c r="V233" s="40">
        <f t="shared" si="337"/>
        <v>189.58</v>
      </c>
      <c r="W233" s="63">
        <v>737</v>
      </c>
      <c r="X233" s="56">
        <v>455</v>
      </c>
      <c r="Y233" s="57"/>
      <c r="Z233" s="40"/>
      <c r="AA233" s="40"/>
      <c r="AB233" s="40"/>
      <c r="AC233" s="40"/>
      <c r="AD233" s="40"/>
      <c r="AE233" s="40"/>
      <c r="AF233" s="40"/>
      <c r="AG233" s="58"/>
      <c r="AH233" s="58"/>
      <c r="AI233" s="58"/>
      <c r="AJ233" s="40">
        <f t="shared" si="338"/>
        <v>2042.0730349104997</v>
      </c>
      <c r="AK233" s="40">
        <f t="shared" si="339"/>
        <v>13444.438209463002</v>
      </c>
      <c r="AL233" s="40">
        <f t="shared" si="340"/>
        <v>185492.99821513321</v>
      </c>
      <c r="AN233" s="43">
        <f t="shared" si="341"/>
        <v>1579.8333333333333</v>
      </c>
      <c r="AO233" s="43">
        <f t="shared" si="342"/>
        <v>276.4708333333333</v>
      </c>
      <c r="AP233" s="43">
        <f t="shared" si="343"/>
        <v>47.394999999999996</v>
      </c>
      <c r="AQ233" s="43">
        <f t="shared" si="344"/>
        <v>106.77720157716666</v>
      </c>
      <c r="AR233" s="43">
        <f t="shared" si="345"/>
        <v>31.596666666666668</v>
      </c>
      <c r="AS233" s="44">
        <f t="shared" si="346"/>
        <v>0</v>
      </c>
      <c r="AT233" s="42"/>
      <c r="AU233" s="42"/>
      <c r="AV233" s="42">
        <f t="shared" si="347"/>
        <v>315.96666666666664</v>
      </c>
      <c r="AW233" s="42">
        <f t="shared" si="348"/>
        <v>376.56907333333328</v>
      </c>
      <c r="AX233" s="42">
        <f t="shared" si="323"/>
        <v>489.84480000000002</v>
      </c>
      <c r="AY233" s="42">
        <f t="shared" si="324"/>
        <v>7203.6</v>
      </c>
      <c r="AZ233" s="42">
        <f t="shared" si="349"/>
        <v>11297.072199999999</v>
      </c>
      <c r="BA233" s="42">
        <f t="shared" si="350"/>
        <v>61.402082999999976</v>
      </c>
      <c r="BB233" s="42">
        <f t="shared" si="351"/>
        <v>89.41632646299999</v>
      </c>
      <c r="BC233" s="42">
        <f t="shared" si="352"/>
        <v>640.66320946300004</v>
      </c>
      <c r="BD233" s="42">
        <f t="shared" si="353"/>
        <v>0</v>
      </c>
    </row>
    <row r="234" spans="1:56" s="9" customFormat="1" ht="21" customHeight="1" x14ac:dyDescent="0.25">
      <c r="A234" s="45">
        <v>193</v>
      </c>
      <c r="B234" s="35">
        <v>1927</v>
      </c>
      <c r="C234" s="46" t="s">
        <v>325</v>
      </c>
      <c r="D234" s="47">
        <v>40778</v>
      </c>
      <c r="E234" s="48">
        <v>6</v>
      </c>
      <c r="F234" s="48">
        <v>12</v>
      </c>
      <c r="G234" s="37" t="s">
        <v>67</v>
      </c>
      <c r="H234" s="49" t="s">
        <v>271</v>
      </c>
      <c r="I234" s="50" t="s">
        <v>305</v>
      </c>
      <c r="J234" s="99" t="s">
        <v>245</v>
      </c>
      <c r="K234" s="37">
        <v>2</v>
      </c>
      <c r="L234" s="52">
        <v>11906</v>
      </c>
      <c r="M234" s="52"/>
      <c r="N234" s="40">
        <f t="shared" si="330"/>
        <v>11906</v>
      </c>
      <c r="O234" s="51">
        <v>160.08000000000001</v>
      </c>
      <c r="P234" s="51">
        <f t="shared" si="331"/>
        <v>1984.3333333333335</v>
      </c>
      <c r="Q234" s="53">
        <f t="shared" si="332"/>
        <v>19843.333333333332</v>
      </c>
      <c r="R234" s="40">
        <f t="shared" si="333"/>
        <v>5953</v>
      </c>
      <c r="S234" s="40">
        <f t="shared" si="334"/>
        <v>2083.5499999999997</v>
      </c>
      <c r="T234" s="40">
        <f t="shared" si="335"/>
        <v>357.18</v>
      </c>
      <c r="U234" s="54">
        <f t="shared" si="336"/>
        <v>706.94481488200006</v>
      </c>
      <c r="V234" s="40">
        <f t="shared" si="337"/>
        <v>238.12</v>
      </c>
      <c r="W234" s="63">
        <v>1016</v>
      </c>
      <c r="X234" s="56">
        <v>684</v>
      </c>
      <c r="Y234" s="57"/>
      <c r="Z234" s="40"/>
      <c r="AA234" s="40"/>
      <c r="AB234" s="40"/>
      <c r="AC234" s="40"/>
      <c r="AD234" s="73"/>
      <c r="AE234" s="40"/>
      <c r="AF234" s="40"/>
      <c r="AG234" s="58"/>
      <c r="AH234" s="58"/>
      <c r="AI234" s="58"/>
      <c r="AJ234" s="40">
        <f t="shared" si="338"/>
        <v>2548.6324691469999</v>
      </c>
      <c r="AK234" s="40">
        <f t="shared" si="339"/>
        <v>17151.874814882001</v>
      </c>
      <c r="AL234" s="40">
        <f t="shared" si="340"/>
        <v>236151.79691439771</v>
      </c>
      <c r="AN234" s="43">
        <f t="shared" si="341"/>
        <v>1984.3333333333335</v>
      </c>
      <c r="AO234" s="43">
        <f t="shared" si="342"/>
        <v>347.25833333333333</v>
      </c>
      <c r="AP234" s="43">
        <f t="shared" si="343"/>
        <v>59.53</v>
      </c>
      <c r="AQ234" s="43">
        <f t="shared" si="344"/>
        <v>117.82413581366667</v>
      </c>
      <c r="AR234" s="43">
        <f t="shared" si="345"/>
        <v>39.686666666666667</v>
      </c>
      <c r="AS234" s="44">
        <f t="shared" si="346"/>
        <v>0</v>
      </c>
      <c r="AT234" s="42"/>
      <c r="AU234" s="42"/>
      <c r="AV234" s="42">
        <f t="shared" si="347"/>
        <v>396.86666666666667</v>
      </c>
      <c r="AW234" s="42">
        <f t="shared" si="348"/>
        <v>472.98569333333336</v>
      </c>
      <c r="AX234" s="42">
        <f t="shared" si="323"/>
        <v>489.84480000000002</v>
      </c>
      <c r="AY234" s="42">
        <f t="shared" si="324"/>
        <v>7203.6</v>
      </c>
      <c r="AZ234" s="42">
        <f t="shared" si="349"/>
        <v>14189.570800000001</v>
      </c>
      <c r="BA234" s="42">
        <f t="shared" si="350"/>
        <v>104.789562</v>
      </c>
      <c r="BB234" s="42">
        <f t="shared" si="351"/>
        <v>112.31045288200001</v>
      </c>
      <c r="BC234" s="42">
        <f t="shared" si="352"/>
        <v>706.94481488200006</v>
      </c>
      <c r="BD234" s="42">
        <f t="shared" si="353"/>
        <v>0</v>
      </c>
    </row>
    <row r="235" spans="1:56" s="9" customFormat="1" ht="21" customHeight="1" x14ac:dyDescent="0.25">
      <c r="A235" s="45">
        <v>194</v>
      </c>
      <c r="B235" s="35">
        <v>1952</v>
      </c>
      <c r="C235" s="46" t="s">
        <v>326</v>
      </c>
      <c r="D235" s="47">
        <v>41061</v>
      </c>
      <c r="E235" s="48">
        <v>6</v>
      </c>
      <c r="F235" s="48">
        <v>12</v>
      </c>
      <c r="G235" s="37" t="s">
        <v>67</v>
      </c>
      <c r="H235" s="49" t="s">
        <v>271</v>
      </c>
      <c r="I235" s="50" t="s">
        <v>305</v>
      </c>
      <c r="J235" s="99" t="s">
        <v>245</v>
      </c>
      <c r="K235" s="37">
        <v>2</v>
      </c>
      <c r="L235" s="52">
        <v>11906</v>
      </c>
      <c r="M235" s="52"/>
      <c r="N235" s="40">
        <f t="shared" si="330"/>
        <v>11906</v>
      </c>
      <c r="O235" s="51">
        <v>160.08000000000001</v>
      </c>
      <c r="P235" s="51">
        <f t="shared" si="331"/>
        <v>1984.3333333333335</v>
      </c>
      <c r="Q235" s="53">
        <f t="shared" si="332"/>
        <v>19843.333333333332</v>
      </c>
      <c r="R235" s="40">
        <f t="shared" si="333"/>
        <v>5953</v>
      </c>
      <c r="S235" s="40">
        <f t="shared" si="334"/>
        <v>2083.5499999999997</v>
      </c>
      <c r="T235" s="40">
        <f t="shared" si="335"/>
        <v>357.18</v>
      </c>
      <c r="U235" s="54">
        <f t="shared" si="336"/>
        <v>706.94481488200006</v>
      </c>
      <c r="V235" s="40">
        <f t="shared" si="337"/>
        <v>238.12</v>
      </c>
      <c r="W235" s="63">
        <v>1016</v>
      </c>
      <c r="X235" s="56">
        <v>684</v>
      </c>
      <c r="Y235" s="57"/>
      <c r="Z235" s="40"/>
      <c r="AA235" s="40"/>
      <c r="AB235" s="40"/>
      <c r="AC235" s="40"/>
      <c r="AD235" s="73"/>
      <c r="AE235" s="40"/>
      <c r="AF235" s="40"/>
      <c r="AG235" s="58"/>
      <c r="AH235" s="58"/>
      <c r="AI235" s="58"/>
      <c r="AJ235" s="40">
        <f t="shared" si="338"/>
        <v>2548.6324691469999</v>
      </c>
      <c r="AK235" s="40">
        <f t="shared" si="339"/>
        <v>17151.874814882001</v>
      </c>
      <c r="AL235" s="40">
        <f t="shared" si="340"/>
        <v>236151.79691439771</v>
      </c>
      <c r="AN235" s="43">
        <f t="shared" si="341"/>
        <v>1984.3333333333335</v>
      </c>
      <c r="AO235" s="43">
        <f t="shared" si="342"/>
        <v>347.25833333333333</v>
      </c>
      <c r="AP235" s="43">
        <f t="shared" si="343"/>
        <v>59.53</v>
      </c>
      <c r="AQ235" s="43">
        <f t="shared" si="344"/>
        <v>117.82413581366667</v>
      </c>
      <c r="AR235" s="43">
        <f t="shared" si="345"/>
        <v>39.686666666666667</v>
      </c>
      <c r="AS235" s="44">
        <f t="shared" si="346"/>
        <v>0</v>
      </c>
      <c r="AT235" s="42"/>
      <c r="AU235" s="42"/>
      <c r="AV235" s="42">
        <f t="shared" si="347"/>
        <v>396.86666666666667</v>
      </c>
      <c r="AW235" s="42">
        <f t="shared" si="348"/>
        <v>472.98569333333336</v>
      </c>
      <c r="AX235" s="42">
        <f t="shared" si="323"/>
        <v>489.84480000000002</v>
      </c>
      <c r="AY235" s="42">
        <f t="shared" si="324"/>
        <v>7203.6</v>
      </c>
      <c r="AZ235" s="42">
        <f t="shared" si="349"/>
        <v>14189.570800000001</v>
      </c>
      <c r="BA235" s="42">
        <f t="shared" si="350"/>
        <v>104.789562</v>
      </c>
      <c r="BB235" s="42">
        <f t="shared" si="351"/>
        <v>112.31045288200001</v>
      </c>
      <c r="BC235" s="42">
        <f t="shared" si="352"/>
        <v>706.94481488200006</v>
      </c>
      <c r="BD235" s="42">
        <f t="shared" si="353"/>
        <v>0</v>
      </c>
    </row>
    <row r="236" spans="1:56" s="9" customFormat="1" ht="21" customHeight="1" x14ac:dyDescent="0.25">
      <c r="A236" s="45">
        <v>195</v>
      </c>
      <c r="B236" s="35">
        <v>1957</v>
      </c>
      <c r="C236" s="71" t="s">
        <v>327</v>
      </c>
      <c r="D236" s="47">
        <v>41092</v>
      </c>
      <c r="E236" s="48">
        <v>2</v>
      </c>
      <c r="F236" s="48">
        <v>8</v>
      </c>
      <c r="G236" s="37" t="s">
        <v>67</v>
      </c>
      <c r="H236" s="49" t="s">
        <v>261</v>
      </c>
      <c r="I236" s="50" t="s">
        <v>305</v>
      </c>
      <c r="J236" s="50" t="s">
        <v>63</v>
      </c>
      <c r="K236" s="37">
        <v>2</v>
      </c>
      <c r="L236" s="52">
        <v>9479</v>
      </c>
      <c r="M236" s="52"/>
      <c r="N236" s="40">
        <f>SUM(L236+M236)</f>
        <v>9479</v>
      </c>
      <c r="O236" s="51">
        <v>160.08000000000001</v>
      </c>
      <c r="P236" s="51">
        <f>+L236/30*20*0.25</f>
        <v>1579.8333333333333</v>
      </c>
      <c r="Q236" s="53">
        <f>+N236/30*50</f>
        <v>15798.333333333332</v>
      </c>
      <c r="R236" s="40">
        <f>L236/2</f>
        <v>4739.5</v>
      </c>
      <c r="S236" s="40">
        <f>L236*17.5%</f>
        <v>1658.8249999999998</v>
      </c>
      <c r="T236" s="40">
        <f>L236*0.03</f>
        <v>284.37</v>
      </c>
      <c r="U236" s="54">
        <f>+BC236</f>
        <v>640.66320946300004</v>
      </c>
      <c r="V236" s="40">
        <f>L236*2%</f>
        <v>189.58</v>
      </c>
      <c r="W236" s="63">
        <v>737</v>
      </c>
      <c r="X236" s="56">
        <v>455</v>
      </c>
      <c r="Y236" s="57"/>
      <c r="Z236" s="40"/>
      <c r="AA236" s="40"/>
      <c r="AB236" s="40"/>
      <c r="AC236" s="40"/>
      <c r="AD236" s="40"/>
      <c r="AE236" s="40"/>
      <c r="AF236" s="40"/>
      <c r="AG236" s="58"/>
      <c r="AH236" s="40"/>
      <c r="AI236" s="40"/>
      <c r="AJ236" s="40">
        <f>L236/30*5+S236/30*5+T236/30*5+U236/30*5+V236/30*5</f>
        <v>2042.0730349104997</v>
      </c>
      <c r="AK236" s="40">
        <f>N236+O236+S236+T236+U236+V236+W236+X236+AD236+AC236</f>
        <v>13604.518209463</v>
      </c>
      <c r="AL236" s="40">
        <f>(AK236*12)+P236+Q236+R236+AJ236+Y236+AG236</f>
        <v>187413.95821513317</v>
      </c>
      <c r="AN236" s="43">
        <f>L236/30*5</f>
        <v>1579.8333333333333</v>
      </c>
      <c r="AO236" s="43">
        <f>L236/30*5*0.175</f>
        <v>276.4708333333333</v>
      </c>
      <c r="AP236" s="43">
        <f>L236/30*5*0.03</f>
        <v>47.394999999999996</v>
      </c>
      <c r="AQ236" s="43">
        <f>U236/30*5</f>
        <v>106.77720157716666</v>
      </c>
      <c r="AR236" s="43">
        <f>L236/30*5*0.02</f>
        <v>31.596666666666668</v>
      </c>
      <c r="AS236" s="44">
        <f>+AN236+AO236+AP236+AQ236+AR236-AJ236</f>
        <v>0</v>
      </c>
      <c r="AT236" s="42"/>
      <c r="AU236" s="42"/>
      <c r="AV236" s="42">
        <f>L236/30</f>
        <v>315.96666666666664</v>
      </c>
      <c r="AW236" s="42">
        <f>AV236*1.1918</f>
        <v>376.56907333333328</v>
      </c>
      <c r="AX236" s="42">
        <f t="shared" si="323"/>
        <v>489.84480000000002</v>
      </c>
      <c r="AY236" s="42">
        <f t="shared" si="324"/>
        <v>7203.6</v>
      </c>
      <c r="AZ236" s="42">
        <f>AW236*30</f>
        <v>11297.072199999999</v>
      </c>
      <c r="BA236" s="42">
        <f>(AZ236-AY236)*1.5%</f>
        <v>61.402082999999976</v>
      </c>
      <c r="BB236" s="42">
        <f>AW236*30*0.7915%</f>
        <v>89.41632646299999</v>
      </c>
      <c r="BC236" s="42">
        <f>AX236+BA236+BB236</f>
        <v>640.66320946300004</v>
      </c>
      <c r="BD236" s="42">
        <f>+BC236-U236</f>
        <v>0</v>
      </c>
    </row>
    <row r="237" spans="1:56" s="9" customFormat="1" ht="21" customHeight="1" x14ac:dyDescent="0.25">
      <c r="A237" s="45">
        <v>196</v>
      </c>
      <c r="B237" s="35">
        <v>1960</v>
      </c>
      <c r="C237" s="71" t="s">
        <v>328</v>
      </c>
      <c r="D237" s="47">
        <v>41130</v>
      </c>
      <c r="E237" s="48">
        <v>6</v>
      </c>
      <c r="F237" s="48">
        <v>12</v>
      </c>
      <c r="G237" s="37" t="s">
        <v>67</v>
      </c>
      <c r="H237" s="49" t="s">
        <v>271</v>
      </c>
      <c r="I237" s="50" t="s">
        <v>305</v>
      </c>
      <c r="J237" s="99" t="s">
        <v>245</v>
      </c>
      <c r="K237" s="37">
        <v>2</v>
      </c>
      <c r="L237" s="52">
        <v>11906</v>
      </c>
      <c r="M237" s="52"/>
      <c r="N237" s="40">
        <f t="shared" si="330"/>
        <v>11906</v>
      </c>
      <c r="O237" s="51">
        <v>160.08000000000001</v>
      </c>
      <c r="P237" s="51">
        <f t="shared" si="331"/>
        <v>1984.3333333333335</v>
      </c>
      <c r="Q237" s="53">
        <f t="shared" si="332"/>
        <v>19843.333333333332</v>
      </c>
      <c r="R237" s="40">
        <f t="shared" si="333"/>
        <v>5953</v>
      </c>
      <c r="S237" s="40">
        <f t="shared" si="334"/>
        <v>2083.5499999999997</v>
      </c>
      <c r="T237" s="40">
        <f t="shared" si="335"/>
        <v>357.18</v>
      </c>
      <c r="U237" s="54">
        <f t="shared" si="336"/>
        <v>706.94481488200006</v>
      </c>
      <c r="V237" s="40">
        <f t="shared" si="337"/>
        <v>238.12</v>
      </c>
      <c r="W237" s="63">
        <v>1016</v>
      </c>
      <c r="X237" s="56">
        <v>684</v>
      </c>
      <c r="Y237" s="57"/>
      <c r="Z237" s="40"/>
      <c r="AA237" s="40"/>
      <c r="AB237" s="40"/>
      <c r="AC237" s="40"/>
      <c r="AD237" s="40"/>
      <c r="AE237" s="40"/>
      <c r="AF237" s="40"/>
      <c r="AG237" s="58"/>
      <c r="AH237" s="58"/>
      <c r="AI237" s="58"/>
      <c r="AJ237" s="40">
        <f t="shared" si="338"/>
        <v>2548.6324691469999</v>
      </c>
      <c r="AK237" s="40">
        <f t="shared" si="339"/>
        <v>17151.874814882001</v>
      </c>
      <c r="AL237" s="40">
        <f t="shared" si="340"/>
        <v>236151.79691439771</v>
      </c>
      <c r="AN237" s="43">
        <f t="shared" si="341"/>
        <v>1984.3333333333335</v>
      </c>
      <c r="AO237" s="43">
        <f t="shared" si="342"/>
        <v>347.25833333333333</v>
      </c>
      <c r="AP237" s="43">
        <f t="shared" si="343"/>
        <v>59.53</v>
      </c>
      <c r="AQ237" s="43">
        <f t="shared" si="344"/>
        <v>117.82413581366667</v>
      </c>
      <c r="AR237" s="43">
        <f t="shared" si="345"/>
        <v>39.686666666666667</v>
      </c>
      <c r="AS237" s="44">
        <f t="shared" si="346"/>
        <v>0</v>
      </c>
      <c r="AT237" s="42"/>
      <c r="AU237" s="42"/>
      <c r="AV237" s="42">
        <f t="shared" si="347"/>
        <v>396.86666666666667</v>
      </c>
      <c r="AW237" s="42">
        <f t="shared" si="348"/>
        <v>472.98569333333336</v>
      </c>
      <c r="AX237" s="42">
        <f t="shared" si="323"/>
        <v>489.84480000000002</v>
      </c>
      <c r="AY237" s="42">
        <f t="shared" si="324"/>
        <v>7203.6</v>
      </c>
      <c r="AZ237" s="42">
        <f t="shared" si="349"/>
        <v>14189.570800000001</v>
      </c>
      <c r="BA237" s="42">
        <f t="shared" si="350"/>
        <v>104.789562</v>
      </c>
      <c r="BB237" s="42">
        <f t="shared" si="351"/>
        <v>112.31045288200001</v>
      </c>
      <c r="BC237" s="42">
        <f t="shared" si="352"/>
        <v>706.94481488200006</v>
      </c>
      <c r="BD237" s="42">
        <f t="shared" si="353"/>
        <v>0</v>
      </c>
    </row>
    <row r="238" spans="1:56" s="9" customFormat="1" ht="21" customHeight="1" x14ac:dyDescent="0.25">
      <c r="A238" s="45">
        <v>197</v>
      </c>
      <c r="B238" s="35">
        <v>1964</v>
      </c>
      <c r="C238" s="71" t="s">
        <v>329</v>
      </c>
      <c r="D238" s="47">
        <v>41183</v>
      </c>
      <c r="E238" s="48">
        <v>6</v>
      </c>
      <c r="F238" s="48">
        <v>12</v>
      </c>
      <c r="G238" s="37" t="s">
        <v>67</v>
      </c>
      <c r="H238" s="49" t="s">
        <v>330</v>
      </c>
      <c r="I238" s="50" t="s">
        <v>305</v>
      </c>
      <c r="J238" s="99" t="s">
        <v>245</v>
      </c>
      <c r="K238" s="37">
        <v>2</v>
      </c>
      <c r="L238" s="52">
        <v>11906</v>
      </c>
      <c r="M238" s="52"/>
      <c r="N238" s="40">
        <f t="shared" si="330"/>
        <v>11906</v>
      </c>
      <c r="O238" s="51">
        <v>160.08000000000001</v>
      </c>
      <c r="P238" s="51">
        <f t="shared" si="331"/>
        <v>1984.3333333333335</v>
      </c>
      <c r="Q238" s="53">
        <f t="shared" si="332"/>
        <v>19843.333333333332</v>
      </c>
      <c r="R238" s="40">
        <f t="shared" si="333"/>
        <v>5953</v>
      </c>
      <c r="S238" s="40">
        <f t="shared" si="334"/>
        <v>2083.5499999999997</v>
      </c>
      <c r="T238" s="40">
        <f t="shared" si="335"/>
        <v>357.18</v>
      </c>
      <c r="U238" s="54">
        <f t="shared" si="336"/>
        <v>706.94481488200006</v>
      </c>
      <c r="V238" s="40">
        <f t="shared" si="337"/>
        <v>238.12</v>
      </c>
      <c r="W238" s="63">
        <v>1016</v>
      </c>
      <c r="X238" s="56">
        <v>684</v>
      </c>
      <c r="Y238" s="57"/>
      <c r="Z238" s="40"/>
      <c r="AA238" s="40"/>
      <c r="AB238" s="40"/>
      <c r="AC238" s="40"/>
      <c r="AD238" s="40"/>
      <c r="AE238" s="40"/>
      <c r="AF238" s="40"/>
      <c r="AG238" s="58"/>
      <c r="AH238" s="58"/>
      <c r="AI238" s="58"/>
      <c r="AJ238" s="40">
        <f t="shared" si="338"/>
        <v>2548.6324691469999</v>
      </c>
      <c r="AK238" s="40">
        <f t="shared" si="339"/>
        <v>17151.874814882001</v>
      </c>
      <c r="AL238" s="40">
        <f t="shared" si="340"/>
        <v>236151.79691439771</v>
      </c>
      <c r="AN238" s="43">
        <f t="shared" si="341"/>
        <v>1984.3333333333335</v>
      </c>
      <c r="AO238" s="43">
        <f t="shared" si="342"/>
        <v>347.25833333333333</v>
      </c>
      <c r="AP238" s="43">
        <f t="shared" si="343"/>
        <v>59.53</v>
      </c>
      <c r="AQ238" s="43">
        <f t="shared" si="344"/>
        <v>117.82413581366667</v>
      </c>
      <c r="AR238" s="43">
        <f t="shared" si="345"/>
        <v>39.686666666666667</v>
      </c>
      <c r="AS238" s="44">
        <f t="shared" si="346"/>
        <v>0</v>
      </c>
      <c r="AT238" s="42"/>
      <c r="AU238" s="42"/>
      <c r="AV238" s="42">
        <f t="shared" si="347"/>
        <v>396.86666666666667</v>
      </c>
      <c r="AW238" s="42">
        <f t="shared" si="348"/>
        <v>472.98569333333336</v>
      </c>
      <c r="AX238" s="42">
        <f t="shared" si="323"/>
        <v>489.84480000000002</v>
      </c>
      <c r="AY238" s="42">
        <f t="shared" si="324"/>
        <v>7203.6</v>
      </c>
      <c r="AZ238" s="42">
        <f t="shared" si="349"/>
        <v>14189.570800000001</v>
      </c>
      <c r="BA238" s="42">
        <f t="shared" si="350"/>
        <v>104.789562</v>
      </c>
      <c r="BB238" s="42">
        <f t="shared" si="351"/>
        <v>112.31045288200001</v>
      </c>
      <c r="BC238" s="42">
        <f t="shared" si="352"/>
        <v>706.94481488200006</v>
      </c>
      <c r="BD238" s="42">
        <f t="shared" si="353"/>
        <v>0</v>
      </c>
    </row>
    <row r="239" spans="1:56" s="9" customFormat="1" ht="21" customHeight="1" x14ac:dyDescent="0.25">
      <c r="A239" s="45">
        <v>198</v>
      </c>
      <c r="B239" s="35">
        <v>1976</v>
      </c>
      <c r="C239" s="71" t="s">
        <v>331</v>
      </c>
      <c r="D239" s="47">
        <v>41365</v>
      </c>
      <c r="E239" s="48">
        <v>6</v>
      </c>
      <c r="F239" s="48">
        <v>12</v>
      </c>
      <c r="G239" s="37" t="s">
        <v>67</v>
      </c>
      <c r="H239" s="49" t="s">
        <v>271</v>
      </c>
      <c r="I239" s="50" t="s">
        <v>305</v>
      </c>
      <c r="J239" s="99" t="s">
        <v>245</v>
      </c>
      <c r="K239" s="37">
        <v>2</v>
      </c>
      <c r="L239" s="52">
        <v>11906</v>
      </c>
      <c r="M239" s="52"/>
      <c r="N239" s="40">
        <f t="shared" si="330"/>
        <v>11906</v>
      </c>
      <c r="O239" s="51"/>
      <c r="P239" s="51">
        <f t="shared" si="331"/>
        <v>1984.3333333333335</v>
      </c>
      <c r="Q239" s="53">
        <f t="shared" si="332"/>
        <v>19843.333333333332</v>
      </c>
      <c r="R239" s="40">
        <f t="shared" si="333"/>
        <v>5953</v>
      </c>
      <c r="S239" s="40">
        <f t="shared" si="334"/>
        <v>2083.5499999999997</v>
      </c>
      <c r="T239" s="40">
        <f t="shared" si="335"/>
        <v>357.18</v>
      </c>
      <c r="U239" s="54">
        <f t="shared" si="336"/>
        <v>706.94481488200006</v>
      </c>
      <c r="V239" s="40">
        <f t="shared" si="337"/>
        <v>238.12</v>
      </c>
      <c r="W239" s="63">
        <v>1016</v>
      </c>
      <c r="X239" s="56">
        <v>684</v>
      </c>
      <c r="Y239" s="57"/>
      <c r="Z239" s="40"/>
      <c r="AA239" s="40"/>
      <c r="AB239" s="40"/>
      <c r="AC239" s="40"/>
      <c r="AD239" s="40"/>
      <c r="AE239" s="40"/>
      <c r="AF239" s="40"/>
      <c r="AG239" s="58"/>
      <c r="AH239" s="58"/>
      <c r="AI239" s="58"/>
      <c r="AJ239" s="40">
        <f t="shared" si="338"/>
        <v>2548.6324691469999</v>
      </c>
      <c r="AK239" s="40">
        <f t="shared" si="339"/>
        <v>16991.794814882</v>
      </c>
      <c r="AL239" s="40">
        <f t="shared" si="340"/>
        <v>234230.83691439769</v>
      </c>
      <c r="AN239" s="43">
        <f t="shared" si="341"/>
        <v>1984.3333333333335</v>
      </c>
      <c r="AO239" s="43">
        <f t="shared" si="342"/>
        <v>347.25833333333333</v>
      </c>
      <c r="AP239" s="43">
        <f t="shared" si="343"/>
        <v>59.53</v>
      </c>
      <c r="AQ239" s="43">
        <f t="shared" si="344"/>
        <v>117.82413581366667</v>
      </c>
      <c r="AR239" s="43">
        <f t="shared" si="345"/>
        <v>39.686666666666667</v>
      </c>
      <c r="AS239" s="44">
        <f t="shared" si="346"/>
        <v>0</v>
      </c>
      <c r="AT239" s="42"/>
      <c r="AU239" s="42"/>
      <c r="AV239" s="42">
        <f t="shared" si="347"/>
        <v>396.86666666666667</v>
      </c>
      <c r="AW239" s="42">
        <f t="shared" si="348"/>
        <v>472.98569333333336</v>
      </c>
      <c r="AX239" s="42">
        <f t="shared" si="323"/>
        <v>489.84480000000002</v>
      </c>
      <c r="AY239" s="42">
        <f t="shared" si="324"/>
        <v>7203.6</v>
      </c>
      <c r="AZ239" s="42">
        <f t="shared" si="349"/>
        <v>14189.570800000001</v>
      </c>
      <c r="BA239" s="42">
        <f t="shared" si="350"/>
        <v>104.789562</v>
      </c>
      <c r="BB239" s="42">
        <f t="shared" si="351"/>
        <v>112.31045288200001</v>
      </c>
      <c r="BC239" s="42">
        <f t="shared" si="352"/>
        <v>706.94481488200006</v>
      </c>
      <c r="BD239" s="42">
        <f t="shared" si="353"/>
        <v>0</v>
      </c>
    </row>
    <row r="240" spans="1:56" s="9" customFormat="1" ht="21" customHeight="1" x14ac:dyDescent="0.25">
      <c r="A240" s="45">
        <v>199</v>
      </c>
      <c r="B240" s="35">
        <v>1979</v>
      </c>
      <c r="C240" s="71" t="s">
        <v>332</v>
      </c>
      <c r="D240" s="47">
        <v>41474</v>
      </c>
      <c r="E240" s="48">
        <v>6</v>
      </c>
      <c r="F240" s="48">
        <v>12</v>
      </c>
      <c r="G240" s="37" t="s">
        <v>67</v>
      </c>
      <c r="H240" s="49" t="s">
        <v>271</v>
      </c>
      <c r="I240" s="50" t="s">
        <v>305</v>
      </c>
      <c r="J240" s="99" t="s">
        <v>245</v>
      </c>
      <c r="K240" s="37">
        <v>2</v>
      </c>
      <c r="L240" s="52">
        <v>11906</v>
      </c>
      <c r="M240" s="52"/>
      <c r="N240" s="40">
        <f t="shared" si="330"/>
        <v>11906</v>
      </c>
      <c r="O240" s="98"/>
      <c r="P240" s="51">
        <f t="shared" si="331"/>
        <v>1984.3333333333335</v>
      </c>
      <c r="Q240" s="53">
        <f t="shared" si="332"/>
        <v>19843.333333333332</v>
      </c>
      <c r="R240" s="40">
        <f t="shared" si="333"/>
        <v>5953</v>
      </c>
      <c r="S240" s="40">
        <f t="shared" si="334"/>
        <v>2083.5499999999997</v>
      </c>
      <c r="T240" s="40">
        <f t="shared" si="335"/>
        <v>357.18</v>
      </c>
      <c r="U240" s="54">
        <f t="shared" si="336"/>
        <v>706.94481488200006</v>
      </c>
      <c r="V240" s="40">
        <f t="shared" si="337"/>
        <v>238.12</v>
      </c>
      <c r="W240" s="63">
        <v>1016</v>
      </c>
      <c r="X240" s="56">
        <v>684</v>
      </c>
      <c r="Y240" s="57"/>
      <c r="Z240" s="40"/>
      <c r="AA240" s="40"/>
      <c r="AB240" s="40"/>
      <c r="AC240" s="40"/>
      <c r="AD240" s="73"/>
      <c r="AE240" s="40"/>
      <c r="AF240" s="40"/>
      <c r="AG240" s="58"/>
      <c r="AH240" s="58"/>
      <c r="AI240" s="58"/>
      <c r="AJ240" s="40">
        <f t="shared" si="338"/>
        <v>2548.6324691469999</v>
      </c>
      <c r="AK240" s="40">
        <f t="shared" si="339"/>
        <v>16991.794814882</v>
      </c>
      <c r="AL240" s="40">
        <f t="shared" si="340"/>
        <v>234230.83691439769</v>
      </c>
      <c r="AN240" s="43">
        <f t="shared" si="341"/>
        <v>1984.3333333333335</v>
      </c>
      <c r="AO240" s="43">
        <f t="shared" si="342"/>
        <v>347.25833333333333</v>
      </c>
      <c r="AP240" s="43">
        <f t="shared" si="343"/>
        <v>59.53</v>
      </c>
      <c r="AQ240" s="43">
        <f t="shared" si="344"/>
        <v>117.82413581366667</v>
      </c>
      <c r="AR240" s="43">
        <f t="shared" si="345"/>
        <v>39.686666666666667</v>
      </c>
      <c r="AS240" s="44">
        <f t="shared" si="346"/>
        <v>0</v>
      </c>
      <c r="AT240" s="42"/>
      <c r="AU240" s="42"/>
      <c r="AV240" s="42">
        <f t="shared" si="347"/>
        <v>396.86666666666667</v>
      </c>
      <c r="AW240" s="42">
        <f t="shared" si="348"/>
        <v>472.98569333333336</v>
      </c>
      <c r="AX240" s="42">
        <f t="shared" si="323"/>
        <v>489.84480000000002</v>
      </c>
      <c r="AY240" s="42">
        <f t="shared" si="324"/>
        <v>7203.6</v>
      </c>
      <c r="AZ240" s="42">
        <f t="shared" si="349"/>
        <v>14189.570800000001</v>
      </c>
      <c r="BA240" s="42">
        <f t="shared" si="350"/>
        <v>104.789562</v>
      </c>
      <c r="BB240" s="42">
        <f t="shared" si="351"/>
        <v>112.31045288200001</v>
      </c>
      <c r="BC240" s="42">
        <f t="shared" si="352"/>
        <v>706.94481488200006</v>
      </c>
      <c r="BD240" s="42">
        <f t="shared" si="353"/>
        <v>0</v>
      </c>
    </row>
    <row r="241" spans="1:56" s="246" customFormat="1" ht="21" customHeight="1" x14ac:dyDescent="0.25">
      <c r="A241" s="45">
        <v>200</v>
      </c>
      <c r="B241" s="232">
        <v>1985</v>
      </c>
      <c r="C241" s="255" t="s">
        <v>333</v>
      </c>
      <c r="D241" s="250">
        <v>41415</v>
      </c>
      <c r="E241" s="236">
        <v>6</v>
      </c>
      <c r="F241" s="236">
        <v>8</v>
      </c>
      <c r="G241" s="234" t="s">
        <v>47</v>
      </c>
      <c r="H241" s="237" t="s">
        <v>444</v>
      </c>
      <c r="I241" s="238" t="s">
        <v>305</v>
      </c>
      <c r="J241" s="253" t="s">
        <v>245</v>
      </c>
      <c r="K241" s="234">
        <v>2</v>
      </c>
      <c r="L241" s="239">
        <v>10908</v>
      </c>
      <c r="M241" s="239"/>
      <c r="N241" s="240">
        <f t="shared" si="330"/>
        <v>10908</v>
      </c>
      <c r="O241" s="241"/>
      <c r="P241" s="241">
        <f t="shared" si="331"/>
        <v>1818</v>
      </c>
      <c r="Q241" s="242">
        <f t="shared" si="332"/>
        <v>18180</v>
      </c>
      <c r="R241" s="240">
        <f t="shared" si="333"/>
        <v>5454</v>
      </c>
      <c r="S241" s="240">
        <f t="shared" si="334"/>
        <v>1908.8999999999999</v>
      </c>
      <c r="T241" s="240">
        <f t="shared" si="335"/>
        <v>327.24</v>
      </c>
      <c r="U241" s="202">
        <f t="shared" si="336"/>
        <v>679.68933807600001</v>
      </c>
      <c r="V241" s="240">
        <f t="shared" si="337"/>
        <v>218.16</v>
      </c>
      <c r="W241" s="243">
        <v>915</v>
      </c>
      <c r="X241" s="204">
        <v>616</v>
      </c>
      <c r="Y241" s="244"/>
      <c r="Z241" s="240"/>
      <c r="AA241" s="240"/>
      <c r="AB241" s="240"/>
      <c r="AC241" s="240"/>
      <c r="AD241" s="240"/>
      <c r="AE241" s="240"/>
      <c r="AF241" s="240"/>
      <c r="AG241" s="245"/>
      <c r="AH241" s="245"/>
      <c r="AI241" s="245"/>
      <c r="AJ241" s="240">
        <f t="shared" si="338"/>
        <v>2340.3315563460001</v>
      </c>
      <c r="AK241" s="240">
        <f t="shared" si="339"/>
        <v>15572.989338075999</v>
      </c>
      <c r="AL241" s="240">
        <f t="shared" si="340"/>
        <v>214668.203613258</v>
      </c>
      <c r="AN241" s="247">
        <f t="shared" si="341"/>
        <v>1818</v>
      </c>
      <c r="AO241" s="247">
        <f t="shared" si="342"/>
        <v>318.14999999999998</v>
      </c>
      <c r="AP241" s="247">
        <f t="shared" si="343"/>
        <v>54.54</v>
      </c>
      <c r="AQ241" s="247">
        <f t="shared" si="344"/>
        <v>113.281556346</v>
      </c>
      <c r="AR241" s="247">
        <f t="shared" si="345"/>
        <v>36.36</v>
      </c>
      <c r="AS241" s="248">
        <f t="shared" si="346"/>
        <v>0</v>
      </c>
      <c r="AT241" s="249"/>
      <c r="AU241" s="249"/>
      <c r="AV241" s="249">
        <f t="shared" si="347"/>
        <v>363.6</v>
      </c>
      <c r="AW241" s="249">
        <f t="shared" si="348"/>
        <v>433.33848</v>
      </c>
      <c r="AX241" s="249">
        <f t="shared" si="323"/>
        <v>489.84480000000002</v>
      </c>
      <c r="AY241" s="249">
        <f t="shared" si="324"/>
        <v>7203.6</v>
      </c>
      <c r="AZ241" s="249">
        <f t="shared" si="349"/>
        <v>13000.154399999999</v>
      </c>
      <c r="BA241" s="249">
        <f t="shared" si="350"/>
        <v>86.948315999999977</v>
      </c>
      <c r="BB241" s="249">
        <f t="shared" si="351"/>
        <v>102.896222076</v>
      </c>
      <c r="BC241" s="249">
        <f t="shared" si="352"/>
        <v>679.68933807600001</v>
      </c>
      <c r="BD241" s="249">
        <f t="shared" si="353"/>
        <v>0</v>
      </c>
    </row>
    <row r="242" spans="1:56" s="9" customFormat="1" ht="21" customHeight="1" x14ac:dyDescent="0.25">
      <c r="A242" s="45">
        <v>201</v>
      </c>
      <c r="B242" s="35">
        <v>1989</v>
      </c>
      <c r="C242" s="71" t="s">
        <v>334</v>
      </c>
      <c r="D242" s="47">
        <v>41430</v>
      </c>
      <c r="E242" s="48">
        <v>10</v>
      </c>
      <c r="F242" s="48">
        <v>8</v>
      </c>
      <c r="G242" s="37" t="s">
        <v>47</v>
      </c>
      <c r="H242" s="49" t="s">
        <v>335</v>
      </c>
      <c r="I242" s="50" t="s">
        <v>305</v>
      </c>
      <c r="J242" s="99" t="s">
        <v>245</v>
      </c>
      <c r="K242" s="37">
        <v>2</v>
      </c>
      <c r="L242" s="52">
        <v>12905</v>
      </c>
      <c r="M242" s="52"/>
      <c r="N242" s="40">
        <f t="shared" si="330"/>
        <v>12905</v>
      </c>
      <c r="O242" s="51"/>
      <c r="P242" s="51">
        <f t="shared" si="331"/>
        <v>2150.8333333333335</v>
      </c>
      <c r="Q242" s="53">
        <f t="shared" si="332"/>
        <v>21508.333333333336</v>
      </c>
      <c r="R242" s="40">
        <f t="shared" si="333"/>
        <v>6452.5</v>
      </c>
      <c r="S242" s="40">
        <f t="shared" si="334"/>
        <v>2258.375</v>
      </c>
      <c r="T242" s="40">
        <f t="shared" si="335"/>
        <v>387.15</v>
      </c>
      <c r="U242" s="54">
        <f t="shared" si="336"/>
        <v>734.22760178499993</v>
      </c>
      <c r="V242" s="40">
        <f t="shared" si="337"/>
        <v>258.10000000000002</v>
      </c>
      <c r="W242" s="63">
        <v>1046</v>
      </c>
      <c r="X242" s="56">
        <v>666</v>
      </c>
      <c r="Y242" s="57"/>
      <c r="Z242" s="40"/>
      <c r="AA242" s="40"/>
      <c r="AB242" s="40"/>
      <c r="AC242" s="40"/>
      <c r="AD242" s="40"/>
      <c r="AE242" s="40"/>
      <c r="AF242" s="40"/>
      <c r="AG242" s="58"/>
      <c r="AH242" s="58"/>
      <c r="AI242" s="58"/>
      <c r="AJ242" s="40">
        <f t="shared" si="338"/>
        <v>2757.1421002975007</v>
      </c>
      <c r="AK242" s="40">
        <f t="shared" si="339"/>
        <v>18254.852601784998</v>
      </c>
      <c r="AL242" s="40">
        <f t="shared" si="340"/>
        <v>251927.03998838417</v>
      </c>
      <c r="AN242" s="43">
        <f t="shared" si="341"/>
        <v>2150.8333333333335</v>
      </c>
      <c r="AO242" s="43">
        <f t="shared" si="342"/>
        <v>376.39583333333331</v>
      </c>
      <c r="AP242" s="43">
        <f t="shared" si="343"/>
        <v>64.525000000000006</v>
      </c>
      <c r="AQ242" s="43">
        <f t="shared" si="344"/>
        <v>122.37126696416665</v>
      </c>
      <c r="AR242" s="43">
        <f t="shared" si="345"/>
        <v>43.016666666666673</v>
      </c>
      <c r="AS242" s="44">
        <f t="shared" si="346"/>
        <v>0</v>
      </c>
      <c r="AT242" s="42"/>
      <c r="AU242" s="42"/>
      <c r="AV242" s="42">
        <f t="shared" si="347"/>
        <v>430.16666666666669</v>
      </c>
      <c r="AW242" s="42">
        <f t="shared" si="348"/>
        <v>512.67263333333335</v>
      </c>
      <c r="AX242" s="42">
        <f t="shared" si="323"/>
        <v>489.84480000000002</v>
      </c>
      <c r="AY242" s="42">
        <f t="shared" si="324"/>
        <v>7203.6</v>
      </c>
      <c r="AZ242" s="42">
        <f t="shared" si="349"/>
        <v>15380.179</v>
      </c>
      <c r="BA242" s="42">
        <f t="shared" si="350"/>
        <v>122.64868499999999</v>
      </c>
      <c r="BB242" s="42">
        <f t="shared" si="351"/>
        <v>121.734116785</v>
      </c>
      <c r="BC242" s="42">
        <f t="shared" si="352"/>
        <v>734.22760178499993</v>
      </c>
      <c r="BD242" s="42">
        <f t="shared" si="353"/>
        <v>0</v>
      </c>
    </row>
    <row r="243" spans="1:56" s="9" customFormat="1" ht="21" customHeight="1" x14ac:dyDescent="0.25">
      <c r="A243" s="45">
        <v>202</v>
      </c>
      <c r="B243" s="35">
        <v>2035</v>
      </c>
      <c r="C243" s="71" t="s">
        <v>336</v>
      </c>
      <c r="D243" s="47">
        <v>41899</v>
      </c>
      <c r="E243" s="48">
        <v>6</v>
      </c>
      <c r="F243" s="48">
        <v>12</v>
      </c>
      <c r="G243" s="37" t="s">
        <v>67</v>
      </c>
      <c r="H243" s="49" t="s">
        <v>271</v>
      </c>
      <c r="I243" s="50" t="s">
        <v>305</v>
      </c>
      <c r="J243" s="99" t="s">
        <v>245</v>
      </c>
      <c r="K243" s="37">
        <v>2</v>
      </c>
      <c r="L243" s="52">
        <v>11906</v>
      </c>
      <c r="M243" s="52"/>
      <c r="N243" s="40">
        <f t="shared" si="330"/>
        <v>11906</v>
      </c>
      <c r="O243" s="51"/>
      <c r="P243" s="51">
        <f t="shared" si="331"/>
        <v>1984.3333333333335</v>
      </c>
      <c r="Q243" s="53">
        <f t="shared" si="332"/>
        <v>19843.333333333332</v>
      </c>
      <c r="R243" s="40">
        <f t="shared" si="333"/>
        <v>5953</v>
      </c>
      <c r="S243" s="40">
        <f t="shared" si="334"/>
        <v>2083.5499999999997</v>
      </c>
      <c r="T243" s="40">
        <f t="shared" si="335"/>
        <v>357.18</v>
      </c>
      <c r="U243" s="54">
        <f t="shared" si="336"/>
        <v>706.94481488200006</v>
      </c>
      <c r="V243" s="40">
        <f t="shared" si="337"/>
        <v>238.12</v>
      </c>
      <c r="W243" s="63">
        <v>1016</v>
      </c>
      <c r="X243" s="56">
        <v>684</v>
      </c>
      <c r="Y243" s="57"/>
      <c r="Z243" s="40"/>
      <c r="AA243" s="40"/>
      <c r="AB243" s="40"/>
      <c r="AC243" s="40"/>
      <c r="AD243" s="40"/>
      <c r="AE243" s="40"/>
      <c r="AF243" s="40"/>
      <c r="AG243" s="58"/>
      <c r="AH243" s="58"/>
      <c r="AI243" s="58"/>
      <c r="AJ243" s="40">
        <f t="shared" si="338"/>
        <v>2548.6324691469999</v>
      </c>
      <c r="AK243" s="40">
        <f t="shared" si="339"/>
        <v>16991.794814882</v>
      </c>
      <c r="AL243" s="40">
        <f t="shared" si="340"/>
        <v>234230.83691439769</v>
      </c>
      <c r="AN243" s="43">
        <f t="shared" si="341"/>
        <v>1984.3333333333335</v>
      </c>
      <c r="AO243" s="43">
        <f t="shared" si="342"/>
        <v>347.25833333333333</v>
      </c>
      <c r="AP243" s="43">
        <f t="shared" si="343"/>
        <v>59.53</v>
      </c>
      <c r="AQ243" s="43">
        <f t="shared" si="344"/>
        <v>117.82413581366667</v>
      </c>
      <c r="AR243" s="43">
        <f t="shared" si="345"/>
        <v>39.686666666666667</v>
      </c>
      <c r="AS243" s="44">
        <f t="shared" si="346"/>
        <v>0</v>
      </c>
      <c r="AT243" s="42"/>
      <c r="AU243" s="42"/>
      <c r="AV243" s="42">
        <f t="shared" si="347"/>
        <v>396.86666666666667</v>
      </c>
      <c r="AW243" s="42">
        <f t="shared" si="348"/>
        <v>472.98569333333336</v>
      </c>
      <c r="AX243" s="42">
        <f t="shared" si="323"/>
        <v>489.84480000000002</v>
      </c>
      <c r="AY243" s="42">
        <f t="shared" si="324"/>
        <v>7203.6</v>
      </c>
      <c r="AZ243" s="42">
        <f t="shared" si="349"/>
        <v>14189.570800000001</v>
      </c>
      <c r="BA243" s="42">
        <f t="shared" si="350"/>
        <v>104.789562</v>
      </c>
      <c r="BB243" s="42">
        <f t="shared" si="351"/>
        <v>112.31045288200001</v>
      </c>
      <c r="BC243" s="42">
        <f t="shared" si="352"/>
        <v>706.94481488200006</v>
      </c>
      <c r="BD243" s="42">
        <f t="shared" si="353"/>
        <v>0</v>
      </c>
    </row>
    <row r="244" spans="1:56" s="9" customFormat="1" ht="21" customHeight="1" x14ac:dyDescent="0.25">
      <c r="A244" s="45">
        <v>203</v>
      </c>
      <c r="B244" s="35">
        <v>2041</v>
      </c>
      <c r="C244" s="71" t="s">
        <v>337</v>
      </c>
      <c r="D244" s="47">
        <v>41901</v>
      </c>
      <c r="E244" s="48">
        <v>6</v>
      </c>
      <c r="F244" s="48">
        <v>12</v>
      </c>
      <c r="G244" s="37" t="s">
        <v>67</v>
      </c>
      <c r="H244" s="49" t="s">
        <v>271</v>
      </c>
      <c r="I244" s="50" t="s">
        <v>305</v>
      </c>
      <c r="J244" s="99" t="s">
        <v>245</v>
      </c>
      <c r="K244" s="37">
        <v>2</v>
      </c>
      <c r="L244" s="52">
        <v>11906</v>
      </c>
      <c r="M244" s="52"/>
      <c r="N244" s="40">
        <f t="shared" si="330"/>
        <v>11906</v>
      </c>
      <c r="O244" s="51"/>
      <c r="P244" s="51">
        <f t="shared" si="331"/>
        <v>1984.3333333333335</v>
      </c>
      <c r="Q244" s="53">
        <f t="shared" si="332"/>
        <v>19843.333333333332</v>
      </c>
      <c r="R244" s="40">
        <f t="shared" si="333"/>
        <v>5953</v>
      </c>
      <c r="S244" s="40">
        <f t="shared" si="334"/>
        <v>2083.5499999999997</v>
      </c>
      <c r="T244" s="40">
        <f t="shared" si="335"/>
        <v>357.18</v>
      </c>
      <c r="U244" s="54">
        <f t="shared" si="336"/>
        <v>706.94481488200006</v>
      </c>
      <c r="V244" s="40">
        <f t="shared" si="337"/>
        <v>238.12</v>
      </c>
      <c r="W244" s="63">
        <v>1016</v>
      </c>
      <c r="X244" s="56">
        <v>684</v>
      </c>
      <c r="Y244" s="57"/>
      <c r="Z244" s="40"/>
      <c r="AA244" s="40"/>
      <c r="AB244" s="40"/>
      <c r="AC244" s="40"/>
      <c r="AD244" s="40"/>
      <c r="AE244" s="40"/>
      <c r="AF244" s="40"/>
      <c r="AG244" s="58"/>
      <c r="AH244" s="58"/>
      <c r="AI244" s="58"/>
      <c r="AJ244" s="40">
        <f t="shared" si="338"/>
        <v>2548.6324691469999</v>
      </c>
      <c r="AK244" s="40">
        <f t="shared" si="339"/>
        <v>16991.794814882</v>
      </c>
      <c r="AL244" s="40">
        <f t="shared" si="340"/>
        <v>234230.83691439769</v>
      </c>
      <c r="AN244" s="43">
        <f t="shared" si="341"/>
        <v>1984.3333333333335</v>
      </c>
      <c r="AO244" s="43">
        <f t="shared" si="342"/>
        <v>347.25833333333333</v>
      </c>
      <c r="AP244" s="43">
        <f t="shared" si="343"/>
        <v>59.53</v>
      </c>
      <c r="AQ244" s="43">
        <f t="shared" si="344"/>
        <v>117.82413581366667</v>
      </c>
      <c r="AR244" s="43">
        <f t="shared" si="345"/>
        <v>39.686666666666667</v>
      </c>
      <c r="AS244" s="44">
        <f t="shared" si="346"/>
        <v>0</v>
      </c>
      <c r="AT244" s="42"/>
      <c r="AU244" s="42"/>
      <c r="AV244" s="42">
        <f t="shared" si="347"/>
        <v>396.86666666666667</v>
      </c>
      <c r="AW244" s="42">
        <f t="shared" si="348"/>
        <v>472.98569333333336</v>
      </c>
      <c r="AX244" s="42">
        <f t="shared" si="323"/>
        <v>489.84480000000002</v>
      </c>
      <c r="AY244" s="42">
        <f t="shared" si="324"/>
        <v>7203.6</v>
      </c>
      <c r="AZ244" s="42">
        <f t="shared" si="349"/>
        <v>14189.570800000001</v>
      </c>
      <c r="BA244" s="42">
        <f t="shared" si="350"/>
        <v>104.789562</v>
      </c>
      <c r="BB244" s="42">
        <f t="shared" si="351"/>
        <v>112.31045288200001</v>
      </c>
      <c r="BC244" s="42">
        <f t="shared" si="352"/>
        <v>706.94481488200006</v>
      </c>
      <c r="BD244" s="42">
        <f t="shared" si="353"/>
        <v>0</v>
      </c>
    </row>
    <row r="245" spans="1:56" s="9" customFormat="1" ht="21" customHeight="1" x14ac:dyDescent="0.25">
      <c r="A245" s="45">
        <v>204</v>
      </c>
      <c r="B245" s="35">
        <v>2042</v>
      </c>
      <c r="C245" s="71" t="s">
        <v>338</v>
      </c>
      <c r="D245" s="47">
        <v>41901</v>
      </c>
      <c r="E245" s="48">
        <v>6</v>
      </c>
      <c r="F245" s="48">
        <v>12</v>
      </c>
      <c r="G245" s="37" t="s">
        <v>67</v>
      </c>
      <c r="H245" s="49" t="s">
        <v>271</v>
      </c>
      <c r="I245" s="50" t="s">
        <v>305</v>
      </c>
      <c r="J245" s="99" t="s">
        <v>245</v>
      </c>
      <c r="K245" s="37">
        <v>2</v>
      </c>
      <c r="L245" s="52">
        <v>11906</v>
      </c>
      <c r="M245" s="52"/>
      <c r="N245" s="40">
        <f t="shared" si="330"/>
        <v>11906</v>
      </c>
      <c r="O245" s="98"/>
      <c r="P245" s="51">
        <f t="shared" si="331"/>
        <v>1984.3333333333335</v>
      </c>
      <c r="Q245" s="53">
        <f t="shared" si="332"/>
        <v>19843.333333333332</v>
      </c>
      <c r="R245" s="40">
        <f t="shared" si="333"/>
        <v>5953</v>
      </c>
      <c r="S245" s="40">
        <f t="shared" si="334"/>
        <v>2083.5499999999997</v>
      </c>
      <c r="T245" s="40">
        <f t="shared" si="335"/>
        <v>357.18</v>
      </c>
      <c r="U245" s="54">
        <f t="shared" si="336"/>
        <v>706.94481488200006</v>
      </c>
      <c r="V245" s="40">
        <f t="shared" si="337"/>
        <v>238.12</v>
      </c>
      <c r="W245" s="63">
        <v>1016</v>
      </c>
      <c r="X245" s="56">
        <v>684</v>
      </c>
      <c r="Y245" s="57"/>
      <c r="Z245" s="40"/>
      <c r="AA245" s="40"/>
      <c r="AB245" s="40"/>
      <c r="AC245" s="40"/>
      <c r="AD245" s="73"/>
      <c r="AE245" s="40"/>
      <c r="AF245" s="40"/>
      <c r="AG245" s="58"/>
      <c r="AH245" s="58"/>
      <c r="AI245" s="58"/>
      <c r="AJ245" s="40">
        <f t="shared" si="338"/>
        <v>2548.6324691469999</v>
      </c>
      <c r="AK245" s="40">
        <f t="shared" si="339"/>
        <v>16991.794814882</v>
      </c>
      <c r="AL245" s="40">
        <f t="shared" si="340"/>
        <v>234230.83691439769</v>
      </c>
      <c r="AN245" s="43">
        <f t="shared" si="341"/>
        <v>1984.3333333333335</v>
      </c>
      <c r="AO245" s="43">
        <f t="shared" si="342"/>
        <v>347.25833333333333</v>
      </c>
      <c r="AP245" s="43">
        <f t="shared" si="343"/>
        <v>59.53</v>
      </c>
      <c r="AQ245" s="43">
        <f t="shared" si="344"/>
        <v>117.82413581366667</v>
      </c>
      <c r="AR245" s="43">
        <f t="shared" si="345"/>
        <v>39.686666666666667</v>
      </c>
      <c r="AS245" s="44">
        <f t="shared" si="346"/>
        <v>0</v>
      </c>
      <c r="AT245" s="42"/>
      <c r="AU245" s="42"/>
      <c r="AV245" s="42">
        <f t="shared" si="347"/>
        <v>396.86666666666667</v>
      </c>
      <c r="AW245" s="42">
        <f t="shared" si="348"/>
        <v>472.98569333333336</v>
      </c>
      <c r="AX245" s="42">
        <f t="shared" si="323"/>
        <v>489.84480000000002</v>
      </c>
      <c r="AY245" s="42">
        <f t="shared" si="324"/>
        <v>7203.6</v>
      </c>
      <c r="AZ245" s="42">
        <f t="shared" si="349"/>
        <v>14189.570800000001</v>
      </c>
      <c r="BA245" s="42">
        <f t="shared" si="350"/>
        <v>104.789562</v>
      </c>
      <c r="BB245" s="42">
        <f t="shared" si="351"/>
        <v>112.31045288200001</v>
      </c>
      <c r="BC245" s="42">
        <f t="shared" si="352"/>
        <v>706.94481488200006</v>
      </c>
      <c r="BD245" s="42">
        <f t="shared" si="353"/>
        <v>0</v>
      </c>
    </row>
    <row r="246" spans="1:56" s="9" customFormat="1" ht="21" customHeight="1" x14ac:dyDescent="0.25">
      <c r="A246" s="45">
        <v>205</v>
      </c>
      <c r="B246" s="35">
        <v>2051</v>
      </c>
      <c r="C246" s="46" t="s">
        <v>339</v>
      </c>
      <c r="D246" s="47">
        <v>41952</v>
      </c>
      <c r="E246" s="48">
        <v>6</v>
      </c>
      <c r="F246" s="48">
        <v>12</v>
      </c>
      <c r="G246" s="37" t="s">
        <v>67</v>
      </c>
      <c r="H246" s="49" t="s">
        <v>271</v>
      </c>
      <c r="I246" s="50" t="s">
        <v>305</v>
      </c>
      <c r="J246" s="99" t="s">
        <v>245</v>
      </c>
      <c r="K246" s="37">
        <v>2</v>
      </c>
      <c r="L246" s="52">
        <v>11906</v>
      </c>
      <c r="M246" s="52"/>
      <c r="N246" s="40">
        <f t="shared" si="330"/>
        <v>11906</v>
      </c>
      <c r="O246" s="51"/>
      <c r="P246" s="51">
        <f t="shared" si="331"/>
        <v>1984.3333333333335</v>
      </c>
      <c r="Q246" s="53">
        <f t="shared" si="332"/>
        <v>19843.333333333332</v>
      </c>
      <c r="R246" s="40">
        <f t="shared" si="333"/>
        <v>5953</v>
      </c>
      <c r="S246" s="40">
        <f t="shared" si="334"/>
        <v>2083.5499999999997</v>
      </c>
      <c r="T246" s="40">
        <f t="shared" si="335"/>
        <v>357.18</v>
      </c>
      <c r="U246" s="54">
        <f t="shared" si="336"/>
        <v>706.94481488200006</v>
      </c>
      <c r="V246" s="40">
        <f t="shared" si="337"/>
        <v>238.12</v>
      </c>
      <c r="W246" s="63">
        <v>1016</v>
      </c>
      <c r="X246" s="56">
        <v>684</v>
      </c>
      <c r="Y246" s="57"/>
      <c r="Z246" s="40"/>
      <c r="AA246" s="40"/>
      <c r="AB246" s="40"/>
      <c r="AC246" s="40"/>
      <c r="AD246" s="40"/>
      <c r="AE246" s="40"/>
      <c r="AF246" s="40"/>
      <c r="AG246" s="58"/>
      <c r="AH246" s="58"/>
      <c r="AI246" s="58"/>
      <c r="AJ246" s="40">
        <f t="shared" si="338"/>
        <v>2548.6324691469999</v>
      </c>
      <c r="AK246" s="40">
        <f t="shared" si="339"/>
        <v>16991.794814882</v>
      </c>
      <c r="AL246" s="40">
        <f t="shared" si="340"/>
        <v>234230.83691439769</v>
      </c>
      <c r="AN246" s="43">
        <f t="shared" si="341"/>
        <v>1984.3333333333335</v>
      </c>
      <c r="AO246" s="43">
        <f t="shared" si="342"/>
        <v>347.25833333333333</v>
      </c>
      <c r="AP246" s="43">
        <f t="shared" si="343"/>
        <v>59.53</v>
      </c>
      <c r="AQ246" s="43">
        <f t="shared" si="344"/>
        <v>117.82413581366667</v>
      </c>
      <c r="AR246" s="43">
        <f t="shared" si="345"/>
        <v>39.686666666666667</v>
      </c>
      <c r="AS246" s="44">
        <f t="shared" si="346"/>
        <v>0</v>
      </c>
      <c r="AT246" s="42"/>
      <c r="AU246" s="42"/>
      <c r="AV246" s="42">
        <f t="shared" si="347"/>
        <v>396.86666666666667</v>
      </c>
      <c r="AW246" s="42">
        <f t="shared" si="348"/>
        <v>472.98569333333336</v>
      </c>
      <c r="AX246" s="42">
        <f t="shared" si="323"/>
        <v>489.84480000000002</v>
      </c>
      <c r="AY246" s="42">
        <f t="shared" si="324"/>
        <v>7203.6</v>
      </c>
      <c r="AZ246" s="42">
        <f t="shared" si="349"/>
        <v>14189.570800000001</v>
      </c>
      <c r="BA246" s="42">
        <f t="shared" si="350"/>
        <v>104.789562</v>
      </c>
      <c r="BB246" s="42">
        <f t="shared" si="351"/>
        <v>112.31045288200001</v>
      </c>
      <c r="BC246" s="42">
        <f t="shared" si="352"/>
        <v>706.94481488200006</v>
      </c>
      <c r="BD246" s="42">
        <f t="shared" si="353"/>
        <v>0</v>
      </c>
    </row>
    <row r="247" spans="1:56" s="9" customFormat="1" ht="21" customHeight="1" x14ac:dyDescent="0.25">
      <c r="A247" s="45">
        <v>206</v>
      </c>
      <c r="B247" s="35">
        <v>2077</v>
      </c>
      <c r="C247" s="46" t="s">
        <v>340</v>
      </c>
      <c r="D247" s="47">
        <v>42232</v>
      </c>
      <c r="E247" s="48">
        <v>6</v>
      </c>
      <c r="F247" s="48">
        <v>12</v>
      </c>
      <c r="G247" s="37" t="s">
        <v>67</v>
      </c>
      <c r="H247" s="49" t="s">
        <v>271</v>
      </c>
      <c r="I247" s="50" t="s">
        <v>305</v>
      </c>
      <c r="J247" s="99" t="s">
        <v>245</v>
      </c>
      <c r="K247" s="37">
        <v>2</v>
      </c>
      <c r="L247" s="52">
        <v>11906</v>
      </c>
      <c r="M247" s="52"/>
      <c r="N247" s="40">
        <f t="shared" si="330"/>
        <v>11906</v>
      </c>
      <c r="O247" s="51"/>
      <c r="P247" s="51">
        <f t="shared" si="331"/>
        <v>1984.3333333333335</v>
      </c>
      <c r="Q247" s="53">
        <f t="shared" si="332"/>
        <v>19843.333333333332</v>
      </c>
      <c r="R247" s="40">
        <f t="shared" si="333"/>
        <v>5953</v>
      </c>
      <c r="S247" s="40">
        <f t="shared" si="334"/>
        <v>2083.5499999999997</v>
      </c>
      <c r="T247" s="40">
        <f t="shared" si="335"/>
        <v>357.18</v>
      </c>
      <c r="U247" s="54">
        <f t="shared" si="336"/>
        <v>706.94481488200006</v>
      </c>
      <c r="V247" s="40">
        <f t="shared" si="337"/>
        <v>238.12</v>
      </c>
      <c r="W247" s="63">
        <v>1016</v>
      </c>
      <c r="X247" s="56">
        <v>684</v>
      </c>
      <c r="Y247" s="57"/>
      <c r="Z247" s="40"/>
      <c r="AA247" s="40"/>
      <c r="AB247" s="40"/>
      <c r="AC247" s="40"/>
      <c r="AD247" s="40"/>
      <c r="AE247" s="40"/>
      <c r="AF247" s="40"/>
      <c r="AG247" s="58"/>
      <c r="AH247" s="58"/>
      <c r="AI247" s="58"/>
      <c r="AJ247" s="40">
        <f t="shared" si="338"/>
        <v>2548.6324691469999</v>
      </c>
      <c r="AK247" s="40">
        <f t="shared" si="339"/>
        <v>16991.794814882</v>
      </c>
      <c r="AL247" s="40">
        <f t="shared" si="340"/>
        <v>234230.83691439769</v>
      </c>
      <c r="AN247" s="43">
        <f t="shared" si="341"/>
        <v>1984.3333333333335</v>
      </c>
      <c r="AO247" s="43">
        <f t="shared" si="342"/>
        <v>347.25833333333333</v>
      </c>
      <c r="AP247" s="43">
        <f t="shared" si="343"/>
        <v>59.53</v>
      </c>
      <c r="AQ247" s="43">
        <f t="shared" si="344"/>
        <v>117.82413581366667</v>
      </c>
      <c r="AR247" s="43">
        <f t="shared" si="345"/>
        <v>39.686666666666667</v>
      </c>
      <c r="AS247" s="44">
        <f t="shared" si="346"/>
        <v>0</v>
      </c>
      <c r="AT247" s="42"/>
      <c r="AU247" s="42"/>
      <c r="AV247" s="42">
        <f t="shared" si="347"/>
        <v>396.86666666666667</v>
      </c>
      <c r="AW247" s="42">
        <f t="shared" si="348"/>
        <v>472.98569333333336</v>
      </c>
      <c r="AX247" s="42">
        <f t="shared" si="323"/>
        <v>489.84480000000002</v>
      </c>
      <c r="AY247" s="42">
        <f t="shared" si="324"/>
        <v>7203.6</v>
      </c>
      <c r="AZ247" s="42">
        <f t="shared" si="349"/>
        <v>14189.570800000001</v>
      </c>
      <c r="BA247" s="42">
        <f t="shared" si="350"/>
        <v>104.789562</v>
      </c>
      <c r="BB247" s="42">
        <f t="shared" si="351"/>
        <v>112.31045288200001</v>
      </c>
      <c r="BC247" s="42">
        <f t="shared" si="352"/>
        <v>706.94481488200006</v>
      </c>
      <c r="BD247" s="42">
        <f t="shared" si="353"/>
        <v>0</v>
      </c>
    </row>
    <row r="248" spans="1:56" s="9" customFormat="1" ht="21" customHeight="1" x14ac:dyDescent="0.25">
      <c r="A248" s="45">
        <v>207</v>
      </c>
      <c r="B248" s="35">
        <v>2081</v>
      </c>
      <c r="C248" s="60" t="s">
        <v>341</v>
      </c>
      <c r="D248" s="47">
        <v>42319</v>
      </c>
      <c r="E248" s="48">
        <v>6</v>
      </c>
      <c r="F248" s="48">
        <v>12</v>
      </c>
      <c r="G248" s="37" t="s">
        <v>67</v>
      </c>
      <c r="H248" s="49" t="s">
        <v>330</v>
      </c>
      <c r="I248" s="50" t="s">
        <v>305</v>
      </c>
      <c r="J248" s="99" t="s">
        <v>245</v>
      </c>
      <c r="K248" s="37">
        <v>2</v>
      </c>
      <c r="L248" s="52">
        <v>11906</v>
      </c>
      <c r="M248" s="52"/>
      <c r="N248" s="40">
        <f t="shared" si="330"/>
        <v>11906</v>
      </c>
      <c r="O248" s="51"/>
      <c r="P248" s="51">
        <f t="shared" si="331"/>
        <v>1984.3333333333335</v>
      </c>
      <c r="Q248" s="53">
        <f t="shared" si="332"/>
        <v>19843.333333333332</v>
      </c>
      <c r="R248" s="40">
        <f t="shared" si="333"/>
        <v>5953</v>
      </c>
      <c r="S248" s="40">
        <f t="shared" si="334"/>
        <v>2083.5499999999997</v>
      </c>
      <c r="T248" s="40">
        <f t="shared" si="335"/>
        <v>357.18</v>
      </c>
      <c r="U248" s="54">
        <f t="shared" si="336"/>
        <v>706.94481488200006</v>
      </c>
      <c r="V248" s="40">
        <f t="shared" si="337"/>
        <v>238.12</v>
      </c>
      <c r="W248" s="63">
        <v>1016</v>
      </c>
      <c r="X248" s="56">
        <v>684</v>
      </c>
      <c r="Y248" s="57"/>
      <c r="Z248" s="40"/>
      <c r="AA248" s="40"/>
      <c r="AB248" s="40"/>
      <c r="AC248" s="40"/>
      <c r="AD248" s="40"/>
      <c r="AE248" s="40"/>
      <c r="AF248" s="40"/>
      <c r="AG248" s="58"/>
      <c r="AH248" s="40"/>
      <c r="AI248" s="40"/>
      <c r="AJ248" s="40">
        <f t="shared" si="338"/>
        <v>2548.6324691469999</v>
      </c>
      <c r="AK248" s="40">
        <f t="shared" si="339"/>
        <v>16991.794814882</v>
      </c>
      <c r="AL248" s="40">
        <f t="shared" si="340"/>
        <v>234230.83691439769</v>
      </c>
      <c r="AN248" s="43">
        <f t="shared" si="341"/>
        <v>1984.3333333333335</v>
      </c>
      <c r="AO248" s="43">
        <f t="shared" si="342"/>
        <v>347.25833333333333</v>
      </c>
      <c r="AP248" s="43">
        <f t="shared" si="343"/>
        <v>59.53</v>
      </c>
      <c r="AQ248" s="43">
        <f t="shared" si="344"/>
        <v>117.82413581366667</v>
      </c>
      <c r="AR248" s="43">
        <f t="shared" si="345"/>
        <v>39.686666666666667</v>
      </c>
      <c r="AS248" s="44">
        <f t="shared" si="346"/>
        <v>0</v>
      </c>
      <c r="AT248" s="42"/>
      <c r="AU248" s="42"/>
      <c r="AV248" s="42">
        <f t="shared" si="347"/>
        <v>396.86666666666667</v>
      </c>
      <c r="AW248" s="42">
        <f t="shared" si="348"/>
        <v>472.98569333333336</v>
      </c>
      <c r="AX248" s="42">
        <f t="shared" si="323"/>
        <v>489.84480000000002</v>
      </c>
      <c r="AY248" s="42">
        <f t="shared" si="324"/>
        <v>7203.6</v>
      </c>
      <c r="AZ248" s="42">
        <f t="shared" si="349"/>
        <v>14189.570800000001</v>
      </c>
      <c r="BA248" s="42">
        <f t="shared" si="350"/>
        <v>104.789562</v>
      </c>
      <c r="BB248" s="42">
        <f t="shared" si="351"/>
        <v>112.31045288200001</v>
      </c>
      <c r="BC248" s="42">
        <f t="shared" si="352"/>
        <v>706.94481488200006</v>
      </c>
      <c r="BD248" s="42">
        <f t="shared" si="353"/>
        <v>0</v>
      </c>
    </row>
    <row r="249" spans="1:56" s="9" customFormat="1" ht="21" customHeight="1" x14ac:dyDescent="0.25">
      <c r="A249" s="45">
        <v>208</v>
      </c>
      <c r="B249" s="35">
        <v>2084</v>
      </c>
      <c r="C249" s="46" t="s">
        <v>342</v>
      </c>
      <c r="D249" s="47">
        <v>42354</v>
      </c>
      <c r="E249" s="48">
        <v>6</v>
      </c>
      <c r="F249" s="48">
        <v>12</v>
      </c>
      <c r="G249" s="37" t="s">
        <v>67</v>
      </c>
      <c r="H249" s="49" t="s">
        <v>271</v>
      </c>
      <c r="I249" s="50" t="s">
        <v>305</v>
      </c>
      <c r="J249" s="99" t="s">
        <v>245</v>
      </c>
      <c r="K249" s="37">
        <v>2</v>
      </c>
      <c r="L249" s="52">
        <v>11906</v>
      </c>
      <c r="M249" s="52"/>
      <c r="N249" s="40">
        <f t="shared" si="330"/>
        <v>11906</v>
      </c>
      <c r="O249" s="98"/>
      <c r="P249" s="51">
        <f t="shared" si="331"/>
        <v>1984.3333333333335</v>
      </c>
      <c r="Q249" s="53">
        <f t="shared" si="332"/>
        <v>19843.333333333332</v>
      </c>
      <c r="R249" s="40">
        <f t="shared" si="333"/>
        <v>5953</v>
      </c>
      <c r="S249" s="40">
        <f t="shared" si="334"/>
        <v>2083.5499999999997</v>
      </c>
      <c r="T249" s="40">
        <f t="shared" si="335"/>
        <v>357.18</v>
      </c>
      <c r="U249" s="54">
        <f t="shared" si="336"/>
        <v>706.94481488200006</v>
      </c>
      <c r="V249" s="40">
        <f t="shared" si="337"/>
        <v>238.12</v>
      </c>
      <c r="W249" s="63">
        <v>1016</v>
      </c>
      <c r="X249" s="56">
        <v>684</v>
      </c>
      <c r="Y249" s="57"/>
      <c r="Z249" s="40"/>
      <c r="AA249" s="40"/>
      <c r="AB249" s="40"/>
      <c r="AC249" s="40"/>
      <c r="AD249" s="73"/>
      <c r="AE249" s="40"/>
      <c r="AF249" s="40"/>
      <c r="AG249" s="58"/>
      <c r="AH249" s="58"/>
      <c r="AI249" s="58"/>
      <c r="AJ249" s="40">
        <f t="shared" si="338"/>
        <v>2548.6324691469999</v>
      </c>
      <c r="AK249" s="40">
        <f t="shared" si="339"/>
        <v>16991.794814882</v>
      </c>
      <c r="AL249" s="40">
        <f t="shared" si="340"/>
        <v>234230.83691439769</v>
      </c>
      <c r="AN249" s="43">
        <f t="shared" si="341"/>
        <v>1984.3333333333335</v>
      </c>
      <c r="AO249" s="43">
        <f t="shared" si="342"/>
        <v>347.25833333333333</v>
      </c>
      <c r="AP249" s="43">
        <f t="shared" si="343"/>
        <v>59.53</v>
      </c>
      <c r="AQ249" s="43">
        <f t="shared" si="344"/>
        <v>117.82413581366667</v>
      </c>
      <c r="AR249" s="43">
        <f t="shared" si="345"/>
        <v>39.686666666666667</v>
      </c>
      <c r="AS249" s="44">
        <f t="shared" si="346"/>
        <v>0</v>
      </c>
      <c r="AT249" s="42"/>
      <c r="AU249" s="42"/>
      <c r="AV249" s="42">
        <f t="shared" si="347"/>
        <v>396.86666666666667</v>
      </c>
      <c r="AW249" s="42">
        <f t="shared" si="348"/>
        <v>472.98569333333336</v>
      </c>
      <c r="AX249" s="42">
        <f t="shared" si="323"/>
        <v>489.84480000000002</v>
      </c>
      <c r="AY249" s="42">
        <f t="shared" si="324"/>
        <v>7203.6</v>
      </c>
      <c r="AZ249" s="42">
        <f t="shared" si="349"/>
        <v>14189.570800000001</v>
      </c>
      <c r="BA249" s="42">
        <f t="shared" si="350"/>
        <v>104.789562</v>
      </c>
      <c r="BB249" s="42">
        <f t="shared" si="351"/>
        <v>112.31045288200001</v>
      </c>
      <c r="BC249" s="42">
        <f t="shared" si="352"/>
        <v>706.94481488200006</v>
      </c>
      <c r="BD249" s="42">
        <f t="shared" si="353"/>
        <v>0</v>
      </c>
    </row>
    <row r="250" spans="1:56" s="9" customFormat="1" ht="21" customHeight="1" x14ac:dyDescent="0.25">
      <c r="A250" s="45">
        <v>209</v>
      </c>
      <c r="B250" s="35">
        <v>2085</v>
      </c>
      <c r="C250" s="46" t="s">
        <v>343</v>
      </c>
      <c r="D250" s="47">
        <v>42356</v>
      </c>
      <c r="E250" s="48">
        <v>6</v>
      </c>
      <c r="F250" s="48">
        <v>12</v>
      </c>
      <c r="G250" s="37" t="s">
        <v>67</v>
      </c>
      <c r="H250" s="49" t="s">
        <v>271</v>
      </c>
      <c r="I250" s="50" t="s">
        <v>305</v>
      </c>
      <c r="J250" s="99" t="s">
        <v>245</v>
      </c>
      <c r="K250" s="37">
        <v>2</v>
      </c>
      <c r="L250" s="52">
        <v>11906</v>
      </c>
      <c r="M250" s="52"/>
      <c r="N250" s="40">
        <f t="shared" si="330"/>
        <v>11906</v>
      </c>
      <c r="O250" s="51"/>
      <c r="P250" s="51">
        <f t="shared" si="331"/>
        <v>1984.3333333333335</v>
      </c>
      <c r="Q250" s="53">
        <f t="shared" si="332"/>
        <v>19843.333333333332</v>
      </c>
      <c r="R250" s="40">
        <f t="shared" si="333"/>
        <v>5953</v>
      </c>
      <c r="S250" s="40">
        <f t="shared" si="334"/>
        <v>2083.5499999999997</v>
      </c>
      <c r="T250" s="40">
        <f t="shared" si="335"/>
        <v>357.18</v>
      </c>
      <c r="U250" s="54">
        <f t="shared" si="336"/>
        <v>706.94481488200006</v>
      </c>
      <c r="V250" s="40">
        <f t="shared" si="337"/>
        <v>238.12</v>
      </c>
      <c r="W250" s="63">
        <v>1016</v>
      </c>
      <c r="X250" s="56">
        <v>684</v>
      </c>
      <c r="Y250" s="57"/>
      <c r="Z250" s="40"/>
      <c r="AA250" s="40"/>
      <c r="AB250" s="40"/>
      <c r="AC250" s="40"/>
      <c r="AD250" s="40"/>
      <c r="AE250" s="40"/>
      <c r="AF250" s="40"/>
      <c r="AG250" s="58"/>
      <c r="AH250" s="58"/>
      <c r="AI250" s="58"/>
      <c r="AJ250" s="40">
        <f t="shared" si="338"/>
        <v>2548.6324691469999</v>
      </c>
      <c r="AK250" s="40">
        <f t="shared" si="339"/>
        <v>16991.794814882</v>
      </c>
      <c r="AL250" s="40">
        <f t="shared" si="340"/>
        <v>234230.83691439769</v>
      </c>
      <c r="AN250" s="43">
        <f t="shared" si="341"/>
        <v>1984.3333333333335</v>
      </c>
      <c r="AO250" s="43">
        <f t="shared" si="342"/>
        <v>347.25833333333333</v>
      </c>
      <c r="AP250" s="43">
        <f t="shared" si="343"/>
        <v>59.53</v>
      </c>
      <c r="AQ250" s="43">
        <f t="shared" si="344"/>
        <v>117.82413581366667</v>
      </c>
      <c r="AR250" s="43">
        <f t="shared" si="345"/>
        <v>39.686666666666667</v>
      </c>
      <c r="AS250" s="44">
        <f t="shared" si="346"/>
        <v>0</v>
      </c>
      <c r="AT250" s="42"/>
      <c r="AU250" s="42"/>
      <c r="AV250" s="42">
        <f t="shared" si="347"/>
        <v>396.86666666666667</v>
      </c>
      <c r="AW250" s="42">
        <f t="shared" si="348"/>
        <v>472.98569333333336</v>
      </c>
      <c r="AX250" s="42">
        <f t="shared" si="323"/>
        <v>489.84480000000002</v>
      </c>
      <c r="AY250" s="42">
        <f t="shared" si="324"/>
        <v>7203.6</v>
      </c>
      <c r="AZ250" s="42">
        <f t="shared" si="349"/>
        <v>14189.570800000001</v>
      </c>
      <c r="BA250" s="42">
        <f t="shared" si="350"/>
        <v>104.789562</v>
      </c>
      <c r="BB250" s="42">
        <f t="shared" si="351"/>
        <v>112.31045288200001</v>
      </c>
      <c r="BC250" s="42">
        <f t="shared" si="352"/>
        <v>706.94481488200006</v>
      </c>
      <c r="BD250" s="42">
        <f t="shared" si="353"/>
        <v>0</v>
      </c>
    </row>
    <row r="251" spans="1:56" s="9" customFormat="1" ht="21" customHeight="1" x14ac:dyDescent="0.25">
      <c r="A251" s="45">
        <v>210</v>
      </c>
      <c r="B251" s="35">
        <v>2094</v>
      </c>
      <c r="C251" s="46" t="s">
        <v>344</v>
      </c>
      <c r="D251" s="47">
        <v>42446</v>
      </c>
      <c r="E251" s="48">
        <v>6</v>
      </c>
      <c r="F251" s="48">
        <v>12</v>
      </c>
      <c r="G251" s="37" t="s">
        <v>67</v>
      </c>
      <c r="H251" s="49" t="s">
        <v>271</v>
      </c>
      <c r="I251" s="50" t="s">
        <v>305</v>
      </c>
      <c r="J251" s="99" t="s">
        <v>245</v>
      </c>
      <c r="K251" s="37">
        <v>2</v>
      </c>
      <c r="L251" s="52">
        <v>11906</v>
      </c>
      <c r="M251" s="52"/>
      <c r="N251" s="40">
        <f t="shared" si="330"/>
        <v>11906</v>
      </c>
      <c r="O251" s="51"/>
      <c r="P251" s="51">
        <f t="shared" si="331"/>
        <v>1984.3333333333335</v>
      </c>
      <c r="Q251" s="53">
        <f t="shared" si="332"/>
        <v>19843.333333333332</v>
      </c>
      <c r="R251" s="40">
        <f t="shared" si="333"/>
        <v>5953</v>
      </c>
      <c r="S251" s="40">
        <f t="shared" si="334"/>
        <v>2083.5499999999997</v>
      </c>
      <c r="T251" s="40">
        <f t="shared" si="335"/>
        <v>357.18</v>
      </c>
      <c r="U251" s="54">
        <f t="shared" si="336"/>
        <v>706.94481488200006</v>
      </c>
      <c r="V251" s="40">
        <f t="shared" si="337"/>
        <v>238.12</v>
      </c>
      <c r="W251" s="63">
        <v>1016</v>
      </c>
      <c r="X251" s="56">
        <v>684</v>
      </c>
      <c r="Y251" s="57"/>
      <c r="Z251" s="40"/>
      <c r="AA251" s="40"/>
      <c r="AB251" s="40"/>
      <c r="AC251" s="40"/>
      <c r="AD251" s="40"/>
      <c r="AE251" s="40"/>
      <c r="AF251" s="40"/>
      <c r="AG251" s="58"/>
      <c r="AH251" s="58"/>
      <c r="AI251" s="58"/>
      <c r="AJ251" s="40">
        <f t="shared" si="338"/>
        <v>2548.6324691469999</v>
      </c>
      <c r="AK251" s="40">
        <f t="shared" si="339"/>
        <v>16991.794814882</v>
      </c>
      <c r="AL251" s="40">
        <f t="shared" si="340"/>
        <v>234230.83691439769</v>
      </c>
      <c r="AN251" s="43">
        <f t="shared" si="341"/>
        <v>1984.3333333333335</v>
      </c>
      <c r="AO251" s="43">
        <f t="shared" si="342"/>
        <v>347.25833333333333</v>
      </c>
      <c r="AP251" s="43">
        <f t="shared" si="343"/>
        <v>59.53</v>
      </c>
      <c r="AQ251" s="43">
        <f t="shared" si="344"/>
        <v>117.82413581366667</v>
      </c>
      <c r="AR251" s="43">
        <f t="shared" si="345"/>
        <v>39.686666666666667</v>
      </c>
      <c r="AS251" s="44">
        <f t="shared" si="346"/>
        <v>0</v>
      </c>
      <c r="AT251" s="42"/>
      <c r="AU251" s="42"/>
      <c r="AV251" s="42">
        <f t="shared" si="347"/>
        <v>396.86666666666667</v>
      </c>
      <c r="AW251" s="42">
        <f t="shared" si="348"/>
        <v>472.98569333333336</v>
      </c>
      <c r="AX251" s="42">
        <f t="shared" si="323"/>
        <v>489.84480000000002</v>
      </c>
      <c r="AY251" s="42">
        <f t="shared" si="324"/>
        <v>7203.6</v>
      </c>
      <c r="AZ251" s="42">
        <f t="shared" si="349"/>
        <v>14189.570800000001</v>
      </c>
      <c r="BA251" s="42">
        <f t="shared" si="350"/>
        <v>104.789562</v>
      </c>
      <c r="BB251" s="42">
        <f t="shared" si="351"/>
        <v>112.31045288200001</v>
      </c>
      <c r="BC251" s="42">
        <f t="shared" si="352"/>
        <v>706.94481488200006</v>
      </c>
      <c r="BD251" s="42">
        <f t="shared" si="353"/>
        <v>0</v>
      </c>
    </row>
    <row r="252" spans="1:56" s="246" customFormat="1" ht="21" customHeight="1" x14ac:dyDescent="0.25">
      <c r="A252" s="45">
        <v>211</v>
      </c>
      <c r="B252" s="232">
        <v>2120</v>
      </c>
      <c r="C252" s="233" t="s">
        <v>345</v>
      </c>
      <c r="D252" s="250">
        <v>42684</v>
      </c>
      <c r="E252" s="236">
        <v>2</v>
      </c>
      <c r="F252" s="236">
        <v>12</v>
      </c>
      <c r="G252" s="234" t="s">
        <v>47</v>
      </c>
      <c r="H252" s="237" t="s">
        <v>346</v>
      </c>
      <c r="I252" s="238" t="s">
        <v>305</v>
      </c>
      <c r="J252" s="238" t="s">
        <v>63</v>
      </c>
      <c r="K252" s="234">
        <v>2</v>
      </c>
      <c r="L252" s="239">
        <v>12619</v>
      </c>
      <c r="M252" s="239"/>
      <c r="N252" s="240">
        <f t="shared" si="330"/>
        <v>12619</v>
      </c>
      <c r="O252" s="254"/>
      <c r="P252" s="241">
        <f t="shared" si="331"/>
        <v>2103.1666666666665</v>
      </c>
      <c r="Q252" s="242">
        <f t="shared" si="332"/>
        <v>21031.666666666668</v>
      </c>
      <c r="R252" s="240">
        <f t="shared" si="333"/>
        <v>6309.5</v>
      </c>
      <c r="S252" s="240">
        <f t="shared" si="334"/>
        <v>2208.3249999999998</v>
      </c>
      <c r="T252" s="240">
        <f t="shared" si="335"/>
        <v>378.57</v>
      </c>
      <c r="U252" s="202">
        <f t="shared" si="336"/>
        <v>726.41691404300002</v>
      </c>
      <c r="V252" s="240">
        <f t="shared" si="337"/>
        <v>252.38</v>
      </c>
      <c r="W252" s="243">
        <v>1051</v>
      </c>
      <c r="X252" s="204">
        <v>648</v>
      </c>
      <c r="Y252" s="244"/>
      <c r="Z252" s="240"/>
      <c r="AA252" s="240"/>
      <c r="AB252" s="240"/>
      <c r="AC252" s="240"/>
      <c r="AD252" s="240"/>
      <c r="AE252" s="240"/>
      <c r="AF252" s="240"/>
      <c r="AG252" s="245"/>
      <c r="AH252" s="245"/>
      <c r="AI252" s="245"/>
      <c r="AJ252" s="240">
        <f t="shared" si="338"/>
        <v>2697.4486523404998</v>
      </c>
      <c r="AK252" s="240">
        <f t="shared" si="339"/>
        <v>17883.691914043</v>
      </c>
      <c r="AL252" s="240">
        <f t="shared" si="340"/>
        <v>246746.08495418984</v>
      </c>
      <c r="AN252" s="247">
        <f t="shared" si="341"/>
        <v>2103.1666666666665</v>
      </c>
      <c r="AO252" s="247">
        <f t="shared" si="342"/>
        <v>368.05416666666662</v>
      </c>
      <c r="AP252" s="247">
        <f t="shared" si="343"/>
        <v>63.094999999999992</v>
      </c>
      <c r="AQ252" s="247">
        <f t="shared" si="344"/>
        <v>121.06948567383334</v>
      </c>
      <c r="AR252" s="247">
        <f t="shared" si="345"/>
        <v>42.063333333333333</v>
      </c>
      <c r="AS252" s="248">
        <f t="shared" si="346"/>
        <v>0</v>
      </c>
      <c r="AT252" s="249"/>
      <c r="AU252" s="249"/>
      <c r="AV252" s="249">
        <f t="shared" si="347"/>
        <v>420.63333333333333</v>
      </c>
      <c r="AW252" s="249">
        <f t="shared" si="348"/>
        <v>501.31080666666662</v>
      </c>
      <c r="AX252" s="249">
        <f t="shared" si="323"/>
        <v>489.84480000000002</v>
      </c>
      <c r="AY252" s="249">
        <f t="shared" si="324"/>
        <v>7203.6</v>
      </c>
      <c r="AZ252" s="249">
        <f t="shared" si="349"/>
        <v>15039.324199999999</v>
      </c>
      <c r="BA252" s="249">
        <f t="shared" si="350"/>
        <v>117.53586299999998</v>
      </c>
      <c r="BB252" s="249">
        <f t="shared" si="351"/>
        <v>119.03625104299999</v>
      </c>
      <c r="BC252" s="249">
        <f t="shared" si="352"/>
        <v>726.41691404300002</v>
      </c>
      <c r="BD252" s="249">
        <f t="shared" si="353"/>
        <v>0</v>
      </c>
    </row>
    <row r="253" spans="1:56" s="9" customFormat="1" ht="21" customHeight="1" x14ac:dyDescent="0.25">
      <c r="A253" s="45">
        <v>212</v>
      </c>
      <c r="B253" s="190">
        <v>2125</v>
      </c>
      <c r="C253" s="68" t="s">
        <v>347</v>
      </c>
      <c r="D253" s="79">
        <v>42728</v>
      </c>
      <c r="E253" s="48">
        <v>6</v>
      </c>
      <c r="F253" s="48">
        <v>12</v>
      </c>
      <c r="G253" s="37" t="s">
        <v>67</v>
      </c>
      <c r="H253" s="49" t="s">
        <v>271</v>
      </c>
      <c r="I253" s="50" t="s">
        <v>305</v>
      </c>
      <c r="J253" s="99" t="s">
        <v>245</v>
      </c>
      <c r="K253" s="37">
        <v>2</v>
      </c>
      <c r="L253" s="52">
        <v>11906</v>
      </c>
      <c r="M253" s="52"/>
      <c r="N253" s="40">
        <f t="shared" si="330"/>
        <v>11906</v>
      </c>
      <c r="O253" s="51"/>
      <c r="P253" s="51">
        <f t="shared" si="331"/>
        <v>1984.3333333333335</v>
      </c>
      <c r="Q253" s="53">
        <f t="shared" si="332"/>
        <v>19843.333333333332</v>
      </c>
      <c r="R253" s="40">
        <f t="shared" si="333"/>
        <v>5953</v>
      </c>
      <c r="S253" s="40">
        <f t="shared" si="334"/>
        <v>2083.5499999999997</v>
      </c>
      <c r="T253" s="40">
        <f t="shared" si="335"/>
        <v>357.18</v>
      </c>
      <c r="U253" s="54">
        <f t="shared" si="336"/>
        <v>706.94481488200006</v>
      </c>
      <c r="V253" s="40">
        <f t="shared" si="337"/>
        <v>238.12</v>
      </c>
      <c r="W253" s="63">
        <v>1016</v>
      </c>
      <c r="X253" s="56">
        <v>684</v>
      </c>
      <c r="Y253" s="57"/>
      <c r="Z253" s="40"/>
      <c r="AA253" s="40"/>
      <c r="AB253" s="40"/>
      <c r="AC253" s="40"/>
      <c r="AD253" s="40"/>
      <c r="AE253" s="40"/>
      <c r="AF253" s="40"/>
      <c r="AG253" s="58"/>
      <c r="AH253" s="58"/>
      <c r="AI253" s="58"/>
      <c r="AJ253" s="40">
        <f t="shared" si="338"/>
        <v>2548.6324691469999</v>
      </c>
      <c r="AK253" s="40">
        <f t="shared" si="339"/>
        <v>16991.794814882</v>
      </c>
      <c r="AL253" s="40">
        <f t="shared" si="340"/>
        <v>234230.83691439769</v>
      </c>
      <c r="AN253" s="43">
        <f t="shared" si="341"/>
        <v>1984.3333333333335</v>
      </c>
      <c r="AO253" s="43">
        <f t="shared" si="342"/>
        <v>347.25833333333333</v>
      </c>
      <c r="AP253" s="43">
        <f t="shared" si="343"/>
        <v>59.53</v>
      </c>
      <c r="AQ253" s="43">
        <f t="shared" si="344"/>
        <v>117.82413581366667</v>
      </c>
      <c r="AR253" s="43">
        <f t="shared" si="345"/>
        <v>39.686666666666667</v>
      </c>
      <c r="AS253" s="44">
        <f t="shared" si="346"/>
        <v>0</v>
      </c>
      <c r="AT253" s="42"/>
      <c r="AU253" s="42"/>
      <c r="AV253" s="42">
        <f t="shared" si="347"/>
        <v>396.86666666666667</v>
      </c>
      <c r="AW253" s="42">
        <f t="shared" si="348"/>
        <v>472.98569333333336</v>
      </c>
      <c r="AX253" s="42">
        <f t="shared" si="323"/>
        <v>489.84480000000002</v>
      </c>
      <c r="AY253" s="42">
        <f t="shared" si="324"/>
        <v>7203.6</v>
      </c>
      <c r="AZ253" s="42">
        <f t="shared" si="349"/>
        <v>14189.570800000001</v>
      </c>
      <c r="BA253" s="42">
        <f t="shared" si="350"/>
        <v>104.789562</v>
      </c>
      <c r="BB253" s="42">
        <f t="shared" si="351"/>
        <v>112.31045288200001</v>
      </c>
      <c r="BC253" s="42">
        <f t="shared" si="352"/>
        <v>706.94481488200006</v>
      </c>
      <c r="BD253" s="42">
        <f t="shared" si="353"/>
        <v>0</v>
      </c>
    </row>
    <row r="254" spans="1:56" s="9" customFormat="1" ht="21" customHeight="1" x14ac:dyDescent="0.25">
      <c r="A254" s="45">
        <v>213</v>
      </c>
      <c r="B254" s="35">
        <v>2135</v>
      </c>
      <c r="C254" s="60" t="s">
        <v>348</v>
      </c>
      <c r="D254" s="59">
        <v>42815</v>
      </c>
      <c r="E254" s="48">
        <v>13</v>
      </c>
      <c r="F254" s="48">
        <v>8</v>
      </c>
      <c r="G254" s="37" t="s">
        <v>47</v>
      </c>
      <c r="H254" s="49" t="s">
        <v>349</v>
      </c>
      <c r="I254" s="50" t="s">
        <v>305</v>
      </c>
      <c r="J254" s="99" t="s">
        <v>245</v>
      </c>
      <c r="K254" s="37">
        <v>2</v>
      </c>
      <c r="L254" s="52">
        <v>13464</v>
      </c>
      <c r="M254" s="52"/>
      <c r="N254" s="40">
        <f>SUM(L254+M254)</f>
        <v>13464</v>
      </c>
      <c r="O254" s="51"/>
      <c r="P254" s="51">
        <f>+L254/30*20*0.25</f>
        <v>2244</v>
      </c>
      <c r="Q254" s="53">
        <f>+N254/30*50</f>
        <v>22440</v>
      </c>
      <c r="R254" s="40">
        <f>L254/2</f>
        <v>6732</v>
      </c>
      <c r="S254" s="40">
        <f>L254*17.5%</f>
        <v>2356.1999999999998</v>
      </c>
      <c r="T254" s="40">
        <f>L254*0.03</f>
        <v>403.91999999999996</v>
      </c>
      <c r="U254" s="54">
        <f>+BC254</f>
        <v>749.49394600799997</v>
      </c>
      <c r="V254" s="40">
        <f>L254*2%</f>
        <v>269.28000000000003</v>
      </c>
      <c r="W254" s="63">
        <v>1128</v>
      </c>
      <c r="X254" s="56">
        <v>703</v>
      </c>
      <c r="Y254" s="57"/>
      <c r="Z254" s="40"/>
      <c r="AA254" s="40"/>
      <c r="AB254" s="40"/>
      <c r="AC254" s="40"/>
      <c r="AD254" s="40"/>
      <c r="AE254" s="40"/>
      <c r="AF254" s="40"/>
      <c r="AG254" s="58"/>
      <c r="AH254" s="40"/>
      <c r="AI254" s="40"/>
      <c r="AJ254" s="40">
        <f>L254/30*5+S254/30*5+T254/30*5+U254/30*5+V254/30*5</f>
        <v>2873.8156576680003</v>
      </c>
      <c r="AK254" s="40">
        <f>N254+O254+S254+T254+U254+V254+W254+X254+AD254+AC254</f>
        <v>19073.893946008</v>
      </c>
      <c r="AL254" s="40">
        <f>(AK254*12)+P254+Q254+R254+AJ254+Y254+AG254</f>
        <v>263176.54300976399</v>
      </c>
      <c r="AN254" s="43">
        <f>L254/30*5</f>
        <v>2244</v>
      </c>
      <c r="AO254" s="43">
        <f>L254/30*5*0.175</f>
        <v>392.7</v>
      </c>
      <c r="AP254" s="43">
        <f>L254/30*5*0.03</f>
        <v>67.319999999999993</v>
      </c>
      <c r="AQ254" s="43">
        <f>U254/30*5</f>
        <v>124.91565766799999</v>
      </c>
      <c r="AR254" s="43">
        <f>L254/30*5*0.02</f>
        <v>44.88</v>
      </c>
      <c r="AS254" s="44">
        <f>+AN254+AO254+AP254+AQ254+AR254-AJ254</f>
        <v>0</v>
      </c>
      <c r="AT254" s="42"/>
      <c r="AU254" s="42"/>
      <c r="AV254" s="42">
        <f>L254/30</f>
        <v>448.8</v>
      </c>
      <c r="AW254" s="42">
        <f>AV254*1.1918</f>
        <v>534.87983999999994</v>
      </c>
      <c r="AX254" s="42">
        <f t="shared" si="323"/>
        <v>489.84480000000002</v>
      </c>
      <c r="AY254" s="42">
        <f t="shared" si="324"/>
        <v>7203.6</v>
      </c>
      <c r="AZ254" s="42">
        <f>AW254*30</f>
        <v>16046.395199999999</v>
      </c>
      <c r="BA254" s="42">
        <f>(AZ254-AY254)*1.5%</f>
        <v>132.64192799999998</v>
      </c>
      <c r="BB254" s="42">
        <f>AW254*30*0.7915%</f>
        <v>127.007218008</v>
      </c>
      <c r="BC254" s="42">
        <f>AX254+BA254+BB254</f>
        <v>749.49394600799997</v>
      </c>
      <c r="BD254" s="42">
        <f>+BC254-U254</f>
        <v>0</v>
      </c>
    </row>
    <row r="255" spans="1:56" s="246" customFormat="1" ht="21" customHeight="1" x14ac:dyDescent="0.25">
      <c r="A255" s="45">
        <v>214</v>
      </c>
      <c r="B255" s="232">
        <v>2139</v>
      </c>
      <c r="C255" s="233" t="s">
        <v>350</v>
      </c>
      <c r="D255" s="250">
        <v>42835</v>
      </c>
      <c r="E255" s="236">
        <v>2</v>
      </c>
      <c r="F255" s="236">
        <v>12</v>
      </c>
      <c r="G255" s="234" t="s">
        <v>67</v>
      </c>
      <c r="H255" s="237" t="s">
        <v>351</v>
      </c>
      <c r="I255" s="238" t="s">
        <v>305</v>
      </c>
      <c r="J255" s="238" t="s">
        <v>63</v>
      </c>
      <c r="K255" s="234">
        <v>2</v>
      </c>
      <c r="L255" s="239">
        <v>11906</v>
      </c>
      <c r="M255" s="239"/>
      <c r="N255" s="240">
        <f>SUM(L255+M255)</f>
        <v>11906</v>
      </c>
      <c r="O255" s="254"/>
      <c r="P255" s="241">
        <f>+L255/30*20*0.25</f>
        <v>1984.3333333333335</v>
      </c>
      <c r="Q255" s="242">
        <f>+N255/30*50</f>
        <v>19843.333333333332</v>
      </c>
      <c r="R255" s="240">
        <f>L255/2</f>
        <v>5953</v>
      </c>
      <c r="S255" s="240">
        <f>L255*17.5%</f>
        <v>2083.5499999999997</v>
      </c>
      <c r="T255" s="240">
        <f>L255*0.03</f>
        <v>357.18</v>
      </c>
      <c r="U255" s="202">
        <f>+BC255</f>
        <v>706.94481488200006</v>
      </c>
      <c r="V255" s="240">
        <f>L255*2%</f>
        <v>238.12</v>
      </c>
      <c r="W255" s="243">
        <v>1016</v>
      </c>
      <c r="X255" s="204">
        <v>684</v>
      </c>
      <c r="Y255" s="244"/>
      <c r="Z255" s="240"/>
      <c r="AA255" s="240"/>
      <c r="AB255" s="240"/>
      <c r="AC255" s="240"/>
      <c r="AD255" s="240"/>
      <c r="AE255" s="240"/>
      <c r="AF255" s="240"/>
      <c r="AG255" s="245"/>
      <c r="AH255" s="245"/>
      <c r="AI255" s="245"/>
      <c r="AJ255" s="240">
        <f>L255/30*5+S255/30*5+T255/30*5+U255/30*5+V255/30*5</f>
        <v>2548.6324691469999</v>
      </c>
      <c r="AK255" s="240">
        <f>N255+O148+S255+T255+U255+V255+W255+X255+AD255+AC255</f>
        <v>17151.874814882001</v>
      </c>
      <c r="AL255" s="240">
        <f>(AK255*12)+P255+Q255+R255+AJ255+Y255+AG255</f>
        <v>236151.79691439771</v>
      </c>
      <c r="AN255" s="247">
        <f>L255/30*5</f>
        <v>1984.3333333333335</v>
      </c>
      <c r="AO255" s="247">
        <f>L255/30*5*0.175</f>
        <v>347.25833333333333</v>
      </c>
      <c r="AP255" s="247">
        <f>L255/30*5*0.03</f>
        <v>59.53</v>
      </c>
      <c r="AQ255" s="247">
        <f>U255/30*5</f>
        <v>117.82413581366667</v>
      </c>
      <c r="AR255" s="247">
        <f>L255/30*5*0.02</f>
        <v>39.686666666666667</v>
      </c>
      <c r="AS255" s="248">
        <f>+AN255+AO255+AP255+AQ255+AR255-AJ255</f>
        <v>0</v>
      </c>
      <c r="AT255" s="249"/>
      <c r="AU255" s="249"/>
      <c r="AV255" s="249">
        <f>L255/30</f>
        <v>396.86666666666667</v>
      </c>
      <c r="AW255" s="249">
        <f>AV255*1.1918</f>
        <v>472.98569333333336</v>
      </c>
      <c r="AX255" s="249">
        <f t="shared" si="323"/>
        <v>489.84480000000002</v>
      </c>
      <c r="AY255" s="249">
        <f t="shared" si="324"/>
        <v>7203.6</v>
      </c>
      <c r="AZ255" s="249">
        <f>AW255*30</f>
        <v>14189.570800000001</v>
      </c>
      <c r="BA255" s="249">
        <f>(AZ255-AY255)*1.5%</f>
        <v>104.789562</v>
      </c>
      <c r="BB255" s="249">
        <f>AW255*30*0.7915%</f>
        <v>112.31045288200001</v>
      </c>
      <c r="BC255" s="249">
        <f>AX255+BA255+BB255</f>
        <v>706.94481488200006</v>
      </c>
      <c r="BD255" s="249">
        <f>+BC255-U255</f>
        <v>0</v>
      </c>
    </row>
    <row r="256" spans="1:56" s="9" customFormat="1" ht="21" customHeight="1" x14ac:dyDescent="0.25">
      <c r="A256" s="45">
        <v>215</v>
      </c>
      <c r="B256" s="35">
        <v>2145</v>
      </c>
      <c r="C256" s="208" t="s">
        <v>429</v>
      </c>
      <c r="D256" s="47">
        <v>42933</v>
      </c>
      <c r="E256" s="48">
        <v>6</v>
      </c>
      <c r="F256" s="48">
        <v>12</v>
      </c>
      <c r="G256" s="37" t="s">
        <v>67</v>
      </c>
      <c r="H256" s="49" t="s">
        <v>271</v>
      </c>
      <c r="I256" s="50" t="s">
        <v>305</v>
      </c>
      <c r="J256" s="99" t="s">
        <v>245</v>
      </c>
      <c r="K256" s="37">
        <v>2</v>
      </c>
      <c r="L256" s="52">
        <v>11906</v>
      </c>
      <c r="M256" s="52"/>
      <c r="N256" s="40">
        <f>SUM(L256+M256)</f>
        <v>11906</v>
      </c>
      <c r="O256" s="51"/>
      <c r="P256" s="51">
        <f>+L256/30*20*0.25</f>
        <v>1984.3333333333335</v>
      </c>
      <c r="Q256" s="53">
        <f>+N256/30*50</f>
        <v>19843.333333333332</v>
      </c>
      <c r="R256" s="40">
        <f>L256/2</f>
        <v>5953</v>
      </c>
      <c r="S256" s="40">
        <f>L256*17.5%</f>
        <v>2083.5499999999997</v>
      </c>
      <c r="T256" s="40">
        <f>L256*0.03</f>
        <v>357.18</v>
      </c>
      <c r="U256" s="54">
        <f>+BC256</f>
        <v>706.94481488200006</v>
      </c>
      <c r="V256" s="40">
        <f>L256*2%</f>
        <v>238.12</v>
      </c>
      <c r="W256" s="63">
        <v>1016</v>
      </c>
      <c r="X256" s="56">
        <v>684</v>
      </c>
      <c r="Y256" s="57"/>
      <c r="Z256" s="40"/>
      <c r="AA256" s="40"/>
      <c r="AB256" s="40"/>
      <c r="AC256" s="40"/>
      <c r="AD256" s="40"/>
      <c r="AE256" s="40"/>
      <c r="AF256" s="40"/>
      <c r="AG256" s="58"/>
      <c r="AH256" s="58"/>
      <c r="AI256" s="58"/>
      <c r="AJ256" s="40">
        <f>L256/30*5+S256/30*5+T256/30*5+U256/30*5+V256/30*5</f>
        <v>2548.6324691469999</v>
      </c>
      <c r="AK256" s="40">
        <f>N256+O256+S256+T256+U256+V256+W256+X256+AD256+AC256</f>
        <v>16991.794814882</v>
      </c>
      <c r="AL256" s="40">
        <f>(AK256*12)+P256+Q256+R256+AJ256+Y256+AG256</f>
        <v>234230.83691439769</v>
      </c>
      <c r="AN256" s="43">
        <f>L256/30*5</f>
        <v>1984.3333333333335</v>
      </c>
      <c r="AO256" s="43">
        <f>L256/30*5*0.175</f>
        <v>347.25833333333333</v>
      </c>
      <c r="AP256" s="43">
        <f>L256/30*5*0.03</f>
        <v>59.53</v>
      </c>
      <c r="AQ256" s="43">
        <f>U256/30*5</f>
        <v>117.82413581366667</v>
      </c>
      <c r="AR256" s="43">
        <f>L256/30*5*0.02</f>
        <v>39.686666666666667</v>
      </c>
      <c r="AS256" s="44">
        <f>+AN256+AO256+AP256+AQ256+AR256-AJ256</f>
        <v>0</v>
      </c>
      <c r="AT256" s="42"/>
      <c r="AU256" s="42"/>
      <c r="AV256" s="42">
        <f>L256/30</f>
        <v>396.86666666666667</v>
      </c>
      <c r="AW256" s="42">
        <f>AV256*1.1918</f>
        <v>472.98569333333336</v>
      </c>
      <c r="AX256" s="42">
        <f t="shared" si="323"/>
        <v>489.84480000000002</v>
      </c>
      <c r="AY256" s="42">
        <f t="shared" si="324"/>
        <v>7203.6</v>
      </c>
      <c r="AZ256" s="42">
        <f>AW256*30</f>
        <v>14189.570800000001</v>
      </c>
      <c r="BA256" s="42">
        <f>(AZ256-AY256)*1.5%</f>
        <v>104.789562</v>
      </c>
      <c r="BB256" s="42">
        <f>AW256*30*0.7915%</f>
        <v>112.31045288200001</v>
      </c>
      <c r="BC256" s="42">
        <f>AX256+BA256+BB256</f>
        <v>706.94481488200006</v>
      </c>
      <c r="BD256" s="42">
        <f>+BC256-U256</f>
        <v>0</v>
      </c>
    </row>
    <row r="257" spans="1:56" s="9" customFormat="1" ht="21" customHeight="1" x14ac:dyDescent="0.25">
      <c r="A257" s="45">
        <v>216</v>
      </c>
      <c r="B257" s="35">
        <v>2146</v>
      </c>
      <c r="C257" s="195" t="s">
        <v>430</v>
      </c>
      <c r="D257" s="47">
        <v>42933</v>
      </c>
      <c r="E257" s="48">
        <v>6</v>
      </c>
      <c r="F257" s="48">
        <v>12</v>
      </c>
      <c r="G257" s="37" t="s">
        <v>67</v>
      </c>
      <c r="H257" s="49" t="s">
        <v>330</v>
      </c>
      <c r="I257" s="50" t="s">
        <v>305</v>
      </c>
      <c r="J257" s="99" t="s">
        <v>245</v>
      </c>
      <c r="K257" s="37">
        <v>2</v>
      </c>
      <c r="L257" s="52">
        <v>11906</v>
      </c>
      <c r="M257" s="52"/>
      <c r="N257" s="40">
        <f>SUM(L257+M257)</f>
        <v>11906</v>
      </c>
      <c r="O257" s="51"/>
      <c r="P257" s="51">
        <f>+L257/30*20*0.25</f>
        <v>1984.3333333333335</v>
      </c>
      <c r="Q257" s="53">
        <f>+N257/30*50</f>
        <v>19843.333333333332</v>
      </c>
      <c r="R257" s="40">
        <f>L257/2</f>
        <v>5953</v>
      </c>
      <c r="S257" s="40">
        <f>L257*17.5%</f>
        <v>2083.5499999999997</v>
      </c>
      <c r="T257" s="40">
        <f>L257*0.03</f>
        <v>357.18</v>
      </c>
      <c r="U257" s="54">
        <f>+BC257</f>
        <v>706.94481488200006</v>
      </c>
      <c r="V257" s="40">
        <f>L257*2%</f>
        <v>238.12</v>
      </c>
      <c r="W257" s="63">
        <v>1016</v>
      </c>
      <c r="X257" s="56">
        <v>684</v>
      </c>
      <c r="Y257" s="57"/>
      <c r="Z257" s="40"/>
      <c r="AA257" s="40"/>
      <c r="AB257" s="40"/>
      <c r="AC257" s="40"/>
      <c r="AD257" s="40"/>
      <c r="AE257" s="40"/>
      <c r="AF257" s="40"/>
      <c r="AG257" s="58"/>
      <c r="AH257" s="58"/>
      <c r="AI257" s="58"/>
      <c r="AJ257" s="40">
        <f>L257/30*5+S257/30*5+T257/30*5+U257/30*5+V257/30*5</f>
        <v>2548.6324691469999</v>
      </c>
      <c r="AK257" s="40">
        <f>N257+O257+S257+T257+U257+V257+W257+X257+AD257+AC257</f>
        <v>16991.794814882</v>
      </c>
      <c r="AL257" s="40">
        <f>(AK257*12)+P257+Q257+R257+AJ257+Y257+AG257</f>
        <v>234230.83691439769</v>
      </c>
      <c r="AN257" s="43">
        <f>L257/30*5</f>
        <v>1984.3333333333335</v>
      </c>
      <c r="AO257" s="43">
        <f>L257/30*5*0.175</f>
        <v>347.25833333333333</v>
      </c>
      <c r="AP257" s="43">
        <f>L257/30*5*0.03</f>
        <v>59.53</v>
      </c>
      <c r="AQ257" s="43">
        <f>U257/30*5</f>
        <v>117.82413581366667</v>
      </c>
      <c r="AR257" s="43">
        <f>L257/30*5*0.02</f>
        <v>39.686666666666667</v>
      </c>
      <c r="AS257" s="44">
        <f>+AN257+AO257+AP257+AQ257+AR257-AJ257</f>
        <v>0</v>
      </c>
      <c r="AT257" s="42"/>
      <c r="AU257" s="42"/>
      <c r="AV257" s="42">
        <f>L257/30</f>
        <v>396.86666666666667</v>
      </c>
      <c r="AW257" s="42">
        <f>AV257*1.1918</f>
        <v>472.98569333333336</v>
      </c>
      <c r="AX257" s="42">
        <f t="shared" si="323"/>
        <v>489.84480000000002</v>
      </c>
      <c r="AY257" s="42">
        <f t="shared" si="324"/>
        <v>7203.6</v>
      </c>
      <c r="AZ257" s="42">
        <f>AW257*30</f>
        <v>14189.570800000001</v>
      </c>
      <c r="BA257" s="42">
        <f>(AZ257-AY257)*1.5%</f>
        <v>104.789562</v>
      </c>
      <c r="BB257" s="42">
        <f>AW257*30*0.7915%</f>
        <v>112.31045288200001</v>
      </c>
      <c r="BC257" s="42">
        <f>AX257+BA257+BB257</f>
        <v>706.94481488200006</v>
      </c>
      <c r="BD257" s="42">
        <f>+BC257-U257</f>
        <v>0</v>
      </c>
    </row>
    <row r="258" spans="1:56" s="9" customFormat="1" ht="21" customHeight="1" x14ac:dyDescent="0.25">
      <c r="A258" s="45">
        <v>217</v>
      </c>
      <c r="B258" s="167">
        <v>2150</v>
      </c>
      <c r="C258" s="71" t="s">
        <v>432</v>
      </c>
      <c r="D258" s="47">
        <v>42970</v>
      </c>
      <c r="E258" s="48">
        <v>6</v>
      </c>
      <c r="F258" s="48">
        <v>12</v>
      </c>
      <c r="G258" s="37" t="s">
        <v>67</v>
      </c>
      <c r="H258" s="49" t="s">
        <v>271</v>
      </c>
      <c r="I258" s="50" t="s">
        <v>305</v>
      </c>
      <c r="J258" s="99" t="s">
        <v>245</v>
      </c>
      <c r="K258" s="37">
        <v>2</v>
      </c>
      <c r="L258" s="52">
        <v>11906</v>
      </c>
      <c r="M258" s="52"/>
      <c r="N258" s="40">
        <f t="shared" ref="N258" si="354">SUM(L258+M258)</f>
        <v>11906</v>
      </c>
      <c r="O258" s="51"/>
      <c r="P258" s="51">
        <f t="shared" ref="P258" si="355">+L258/30*20*0.25</f>
        <v>1984.3333333333335</v>
      </c>
      <c r="Q258" s="53">
        <f t="shared" ref="Q258" si="356">+N258/30*50</f>
        <v>19843.333333333332</v>
      </c>
      <c r="R258" s="40">
        <f t="shared" ref="R258" si="357">L258/2</f>
        <v>5953</v>
      </c>
      <c r="S258" s="40">
        <f t="shared" ref="S258" si="358">L258*17.5%</f>
        <v>2083.5499999999997</v>
      </c>
      <c r="T258" s="40">
        <f t="shared" ref="T258" si="359">L258*0.03</f>
        <v>357.18</v>
      </c>
      <c r="U258" s="54">
        <f t="shared" ref="U258" si="360">+BC258</f>
        <v>706.94481488200006</v>
      </c>
      <c r="V258" s="40">
        <f t="shared" ref="V258" si="361">L258*2%</f>
        <v>238.12</v>
      </c>
      <c r="W258" s="63">
        <v>1016</v>
      </c>
      <c r="X258" s="56">
        <v>684</v>
      </c>
      <c r="Y258" s="57"/>
      <c r="Z258" s="40"/>
      <c r="AA258" s="40"/>
      <c r="AB258" s="40"/>
      <c r="AC258" s="40"/>
      <c r="AD258" s="40"/>
      <c r="AE258" s="40"/>
      <c r="AF258" s="40"/>
      <c r="AG258" s="58"/>
      <c r="AH258" s="58"/>
      <c r="AI258" s="58"/>
      <c r="AJ258" s="40">
        <f t="shared" ref="AJ258" si="362">L258/30*5+S258/30*5+T258/30*5+U258/30*5+V258/30*5</f>
        <v>2548.6324691469999</v>
      </c>
      <c r="AK258" s="40">
        <f t="shared" ref="AK258" si="363">N258+O258+S258+T258+U258+V258+W258+X258+AD258+AC258</f>
        <v>16991.794814882</v>
      </c>
      <c r="AL258" s="40">
        <f t="shared" ref="AL258" si="364">(AK258*12)+P258+Q258+R258+AJ258+Y258+AG258</f>
        <v>234230.83691439769</v>
      </c>
      <c r="AN258" s="43">
        <f t="shared" ref="AN258" si="365">L258/30*5</f>
        <v>1984.3333333333335</v>
      </c>
      <c r="AO258" s="43">
        <f t="shared" ref="AO258" si="366">L258/30*5*0.175</f>
        <v>347.25833333333333</v>
      </c>
      <c r="AP258" s="43">
        <f t="shared" ref="AP258" si="367">L258/30*5*0.03</f>
        <v>59.53</v>
      </c>
      <c r="AQ258" s="43">
        <f t="shared" ref="AQ258" si="368">U258/30*5</f>
        <v>117.82413581366667</v>
      </c>
      <c r="AR258" s="43">
        <f t="shared" ref="AR258" si="369">L258/30*5*0.02</f>
        <v>39.686666666666667</v>
      </c>
      <c r="AS258" s="44">
        <f t="shared" ref="AS258" si="370">+AN258+AO258+AP258+AQ258+AR258-AJ258</f>
        <v>0</v>
      </c>
      <c r="AT258" s="42"/>
      <c r="AU258" s="42"/>
      <c r="AV258" s="42">
        <f t="shared" ref="AV258" si="371">L258/30</f>
        <v>396.86666666666667</v>
      </c>
      <c r="AW258" s="42">
        <f t="shared" ref="AW258" si="372">AV258*1.1918</f>
        <v>472.98569333333336</v>
      </c>
      <c r="AX258" s="42">
        <f t="shared" si="323"/>
        <v>489.84480000000002</v>
      </c>
      <c r="AY258" s="42">
        <f t="shared" si="324"/>
        <v>7203.6</v>
      </c>
      <c r="AZ258" s="42">
        <f t="shared" ref="AZ258" si="373">AW258*30</f>
        <v>14189.570800000001</v>
      </c>
      <c r="BA258" s="42">
        <f t="shared" ref="BA258" si="374">(AZ258-AY258)*1.5%</f>
        <v>104.789562</v>
      </c>
      <c r="BB258" s="42">
        <f t="shared" ref="BB258" si="375">AW258*30*0.7915%</f>
        <v>112.31045288200001</v>
      </c>
      <c r="BC258" s="42">
        <f t="shared" ref="BC258" si="376">AX258+BA258+BB258</f>
        <v>706.94481488200006</v>
      </c>
      <c r="BD258" s="42">
        <f t="shared" ref="BD258" si="377">+BC258-U258</f>
        <v>0</v>
      </c>
    </row>
    <row r="259" spans="1:56" s="96" customFormat="1" ht="22.5" x14ac:dyDescent="0.25">
      <c r="A259" s="81"/>
      <c r="B259" s="83"/>
      <c r="C259" s="82" t="s">
        <v>0</v>
      </c>
      <c r="D259" s="187"/>
      <c r="E259" s="105" t="s">
        <v>352</v>
      </c>
      <c r="F259" s="105" t="s">
        <v>353</v>
      </c>
      <c r="G259" s="85" t="s">
        <v>67</v>
      </c>
      <c r="H259" s="86" t="s">
        <v>354</v>
      </c>
      <c r="I259" s="50" t="s">
        <v>305</v>
      </c>
      <c r="J259" s="188" t="s">
        <v>245</v>
      </c>
      <c r="K259" s="85">
        <v>2</v>
      </c>
      <c r="L259" s="87">
        <v>3711</v>
      </c>
      <c r="M259" s="87"/>
      <c r="N259" s="90">
        <f t="shared" si="330"/>
        <v>3711</v>
      </c>
      <c r="O259" s="88"/>
      <c r="P259" s="88">
        <f t="shared" si="331"/>
        <v>618.5</v>
      </c>
      <c r="Q259" s="89">
        <f t="shared" si="332"/>
        <v>6185</v>
      </c>
      <c r="R259" s="90">
        <f t="shared" si="333"/>
        <v>1855.5</v>
      </c>
      <c r="S259" s="40">
        <f t="shared" si="334"/>
        <v>649.42499999999995</v>
      </c>
      <c r="T259" s="90">
        <f t="shared" si="335"/>
        <v>111.33</v>
      </c>
      <c r="U259" s="91">
        <f t="shared" si="336"/>
        <v>483.13856996700002</v>
      </c>
      <c r="V259" s="90">
        <f t="shared" si="337"/>
        <v>74.22</v>
      </c>
      <c r="W259" s="92">
        <v>0</v>
      </c>
      <c r="X259" s="93">
        <v>0</v>
      </c>
      <c r="Y259" s="94"/>
      <c r="Z259" s="90"/>
      <c r="AA259" s="90"/>
      <c r="AB259" s="90"/>
      <c r="AC259" s="90"/>
      <c r="AD259" s="90"/>
      <c r="AE259" s="90"/>
      <c r="AF259" s="90"/>
      <c r="AG259" s="95"/>
      <c r="AH259" s="95"/>
      <c r="AI259" s="95"/>
      <c r="AJ259" s="40">
        <f t="shared" si="338"/>
        <v>838.18559499449987</v>
      </c>
      <c r="AK259" s="90">
        <f t="shared" si="339"/>
        <v>5029.1135699670003</v>
      </c>
      <c r="AL259" s="90">
        <f t="shared" si="340"/>
        <v>69846.548434598502</v>
      </c>
      <c r="AN259" s="43">
        <f t="shared" si="341"/>
        <v>618.5</v>
      </c>
      <c r="AO259" s="43">
        <f t="shared" si="342"/>
        <v>108.2375</v>
      </c>
      <c r="AP259" s="43">
        <f t="shared" si="343"/>
        <v>18.555</v>
      </c>
      <c r="AQ259" s="43">
        <f t="shared" si="344"/>
        <v>80.523094994500013</v>
      </c>
      <c r="AR259" s="43">
        <f t="shared" si="345"/>
        <v>12.370000000000001</v>
      </c>
      <c r="AS259" s="44">
        <f t="shared" si="346"/>
        <v>0</v>
      </c>
      <c r="AT259" s="97"/>
      <c r="AU259" s="97"/>
      <c r="AV259" s="97">
        <f t="shared" si="347"/>
        <v>123.7</v>
      </c>
      <c r="AW259" s="97">
        <f t="shared" si="348"/>
        <v>147.42565999999999</v>
      </c>
      <c r="AX259" s="42">
        <f t="shared" si="323"/>
        <v>489.84480000000002</v>
      </c>
      <c r="AY259" s="42">
        <f t="shared" si="324"/>
        <v>7203.6</v>
      </c>
      <c r="AZ259" s="97">
        <f t="shared" si="349"/>
        <v>4422.7698</v>
      </c>
      <c r="BA259" s="97">
        <f t="shared" si="350"/>
        <v>-41.712453000000004</v>
      </c>
      <c r="BB259" s="97">
        <f t="shared" si="351"/>
        <v>35.006222966999999</v>
      </c>
      <c r="BC259" s="97">
        <f t="shared" si="352"/>
        <v>483.13856996700002</v>
      </c>
      <c r="BD259" s="97">
        <f t="shared" si="353"/>
        <v>0</v>
      </c>
    </row>
    <row r="260" spans="1:56" s="96" customFormat="1" ht="22.5" customHeight="1" x14ac:dyDescent="0.25">
      <c r="A260" s="81"/>
      <c r="B260" s="83"/>
      <c r="C260" s="189" t="s">
        <v>0</v>
      </c>
      <c r="D260" s="165"/>
      <c r="E260" s="84">
        <v>8</v>
      </c>
      <c r="F260" s="84">
        <v>8</v>
      </c>
      <c r="G260" s="85" t="s">
        <v>67</v>
      </c>
      <c r="H260" s="86" t="s">
        <v>355</v>
      </c>
      <c r="I260" s="50" t="s">
        <v>305</v>
      </c>
      <c r="J260" s="188" t="s">
        <v>245</v>
      </c>
      <c r="K260" s="85">
        <v>2</v>
      </c>
      <c r="L260" s="87">
        <v>1348</v>
      </c>
      <c r="M260" s="87"/>
      <c r="N260" s="90">
        <f t="shared" si="330"/>
        <v>1348</v>
      </c>
      <c r="O260" s="88"/>
      <c r="P260" s="88">
        <f t="shared" si="331"/>
        <v>224.66666666666666</v>
      </c>
      <c r="Q260" s="89">
        <f t="shared" si="332"/>
        <v>2246.6666666666665</v>
      </c>
      <c r="R260" s="90">
        <f t="shared" si="333"/>
        <v>674</v>
      </c>
      <c r="S260" s="40">
        <f t="shared" si="334"/>
        <v>235.89999999999998</v>
      </c>
      <c r="T260" s="90">
        <f t="shared" si="335"/>
        <v>40.44</v>
      </c>
      <c r="U260" s="91">
        <f t="shared" si="336"/>
        <v>418.60481075600001</v>
      </c>
      <c r="V260" s="90">
        <f t="shared" si="337"/>
        <v>26.96</v>
      </c>
      <c r="W260" s="92">
        <v>26</v>
      </c>
      <c r="X260" s="93">
        <v>29</v>
      </c>
      <c r="Y260" s="94"/>
      <c r="Z260" s="90"/>
      <c r="AA260" s="90"/>
      <c r="AB260" s="90"/>
      <c r="AC260" s="90"/>
      <c r="AD260" s="90"/>
      <c r="AE260" s="90"/>
      <c r="AF260" s="90"/>
      <c r="AG260" s="95"/>
      <c r="AH260" s="95"/>
      <c r="AI260" s="95"/>
      <c r="AJ260" s="40">
        <f t="shared" si="338"/>
        <v>344.98413512600001</v>
      </c>
      <c r="AK260" s="90">
        <f t="shared" si="339"/>
        <v>2124.9048107560002</v>
      </c>
      <c r="AL260" s="90">
        <f t="shared" si="340"/>
        <v>28989.175197531338</v>
      </c>
      <c r="AN260" s="43">
        <f t="shared" si="341"/>
        <v>224.66666666666666</v>
      </c>
      <c r="AO260" s="43">
        <f t="shared" si="342"/>
        <v>39.316666666666663</v>
      </c>
      <c r="AP260" s="43">
        <f t="shared" si="343"/>
        <v>6.7399999999999993</v>
      </c>
      <c r="AQ260" s="43">
        <f t="shared" si="344"/>
        <v>69.76746845933333</v>
      </c>
      <c r="AR260" s="43">
        <f t="shared" si="345"/>
        <v>4.4933333333333332</v>
      </c>
      <c r="AS260" s="44">
        <f t="shared" si="346"/>
        <v>0</v>
      </c>
      <c r="AT260" s="97"/>
      <c r="AU260" s="97"/>
      <c r="AV260" s="97">
        <f t="shared" si="347"/>
        <v>44.93333333333333</v>
      </c>
      <c r="AW260" s="97">
        <f t="shared" si="348"/>
        <v>53.55154666666666</v>
      </c>
      <c r="AX260" s="42">
        <f t="shared" si="323"/>
        <v>489.84480000000002</v>
      </c>
      <c r="AY260" s="42">
        <f t="shared" si="324"/>
        <v>7203.6</v>
      </c>
      <c r="AZ260" s="97">
        <f t="shared" si="349"/>
        <v>1606.5463999999997</v>
      </c>
      <c r="BA260" s="97">
        <f t="shared" si="350"/>
        <v>-83.955804000000015</v>
      </c>
      <c r="BB260" s="97">
        <f t="shared" si="351"/>
        <v>12.715814755999999</v>
      </c>
      <c r="BC260" s="97">
        <f t="shared" si="352"/>
        <v>418.60481075600001</v>
      </c>
      <c r="BD260" s="97">
        <f t="shared" si="353"/>
        <v>0</v>
      </c>
    </row>
    <row r="261" spans="1:56" s="9" customFormat="1" x14ac:dyDescent="0.25">
      <c r="A261" s="45"/>
      <c r="B261" s="35"/>
      <c r="C261" s="46" t="s">
        <v>415</v>
      </c>
      <c r="D261" s="47"/>
      <c r="E261" s="48"/>
      <c r="F261" s="48"/>
      <c r="G261" s="37"/>
      <c r="H261" s="49"/>
      <c r="I261" s="50"/>
      <c r="J261" s="50"/>
      <c r="K261" s="37"/>
      <c r="L261" s="52"/>
      <c r="M261" s="52"/>
      <c r="N261" s="52"/>
      <c r="O261" s="51"/>
      <c r="P261" s="52"/>
      <c r="Q261" s="52"/>
      <c r="R261" s="52"/>
      <c r="S261" s="52"/>
      <c r="T261" s="52"/>
      <c r="U261" s="52"/>
      <c r="V261" s="52"/>
      <c r="W261" s="52"/>
      <c r="X261" s="52"/>
      <c r="Y261" s="57"/>
      <c r="Z261" s="40"/>
      <c r="AA261" s="40"/>
      <c r="AB261" s="40"/>
      <c r="AC261" s="40"/>
      <c r="AD261" s="40"/>
      <c r="AE261" s="40"/>
      <c r="AF261" s="40"/>
      <c r="AG261" s="58"/>
      <c r="AH261" s="58">
        <v>540000</v>
      </c>
      <c r="AI261" s="58"/>
      <c r="AJ261" s="52"/>
      <c r="AK261" s="40"/>
      <c r="AL261" s="40">
        <f>SUM(Y261:AK261)</f>
        <v>540000</v>
      </c>
      <c r="AN261" s="43"/>
      <c r="AO261" s="43"/>
      <c r="AP261" s="43"/>
      <c r="AQ261" s="43"/>
      <c r="AR261" s="43"/>
      <c r="AS261" s="44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</row>
    <row r="262" spans="1:56" s="9" customFormat="1" x14ac:dyDescent="0.25">
      <c r="A262" s="45"/>
      <c r="B262" s="35"/>
      <c r="C262" s="46" t="s">
        <v>356</v>
      </c>
      <c r="D262" s="34"/>
      <c r="E262" s="47"/>
      <c r="F262" s="34"/>
      <c r="G262" s="34"/>
      <c r="H262" s="62"/>
      <c r="I262" s="74"/>
      <c r="J262" s="74"/>
      <c r="K262" s="37"/>
      <c r="L262" s="51"/>
      <c r="M262" s="52"/>
      <c r="N262" s="40"/>
      <c r="O262" s="51"/>
      <c r="P262" s="51"/>
      <c r="Q262" s="53"/>
      <c r="R262" s="52"/>
      <c r="S262" s="40"/>
      <c r="T262" s="40"/>
      <c r="U262" s="54"/>
      <c r="V262" s="52"/>
      <c r="W262" s="51"/>
      <c r="X262" s="52"/>
      <c r="Y262" s="57"/>
      <c r="Z262" s="40"/>
      <c r="AA262" s="52"/>
      <c r="AB262" s="52"/>
      <c r="AC262" s="52"/>
      <c r="AD262" s="52"/>
      <c r="AE262" s="52"/>
      <c r="AF262" s="52"/>
      <c r="AG262" s="58">
        <v>514800</v>
      </c>
      <c r="AH262" s="58"/>
      <c r="AI262" s="58"/>
      <c r="AJ262" s="52"/>
      <c r="AK262" s="40"/>
      <c r="AL262" s="40">
        <f>SUM(Y262:AK262)</f>
        <v>514800</v>
      </c>
      <c r="AN262" s="43"/>
      <c r="AO262" s="43"/>
      <c r="AP262" s="43"/>
      <c r="AQ262" s="43"/>
      <c r="AR262" s="43"/>
      <c r="AS262" s="44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</row>
    <row r="263" spans="1:56" s="9" customFormat="1" x14ac:dyDescent="0.25">
      <c r="A263" s="45"/>
      <c r="B263" s="35"/>
      <c r="C263" s="46" t="s">
        <v>356</v>
      </c>
      <c r="D263" s="34"/>
      <c r="E263" s="47"/>
      <c r="F263" s="34"/>
      <c r="G263" s="34"/>
      <c r="H263" s="62"/>
      <c r="I263" s="74"/>
      <c r="J263" s="74"/>
      <c r="K263" s="37"/>
      <c r="L263" s="51"/>
      <c r="M263" s="52"/>
      <c r="N263" s="40"/>
      <c r="O263" s="51"/>
      <c r="P263" s="51"/>
      <c r="Q263" s="53"/>
      <c r="R263" s="52"/>
      <c r="S263" s="40"/>
      <c r="T263" s="40"/>
      <c r="U263" s="54"/>
      <c r="V263" s="52"/>
      <c r="W263" s="51"/>
      <c r="X263" s="52"/>
      <c r="Y263" s="57">
        <v>2635000</v>
      </c>
      <c r="Z263" s="40"/>
      <c r="AA263" s="52"/>
      <c r="AB263" s="52"/>
      <c r="AC263" s="52"/>
      <c r="AD263" s="52"/>
      <c r="AE263" s="52"/>
      <c r="AF263" s="52"/>
      <c r="AG263" s="58"/>
      <c r="AH263" s="58"/>
      <c r="AI263" s="58"/>
      <c r="AJ263" s="52"/>
      <c r="AK263" s="40"/>
      <c r="AL263" s="40">
        <f>SUM(Y263:AK263)</f>
        <v>2635000</v>
      </c>
      <c r="AN263" s="43"/>
      <c r="AO263" s="43"/>
      <c r="AP263" s="43"/>
      <c r="AQ263" s="43"/>
      <c r="AR263" s="43"/>
      <c r="AS263" s="44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</row>
    <row r="264" spans="1:56" s="9" customFormat="1" x14ac:dyDescent="0.25">
      <c r="A264" s="45"/>
      <c r="B264" s="35"/>
      <c r="C264" s="46" t="s">
        <v>356</v>
      </c>
      <c r="D264" s="34"/>
      <c r="E264" s="47"/>
      <c r="F264" s="34"/>
      <c r="G264" s="34"/>
      <c r="H264" s="62"/>
      <c r="I264" s="74"/>
      <c r="J264" s="74"/>
      <c r="K264" s="37"/>
      <c r="L264" s="51"/>
      <c r="M264" s="52"/>
      <c r="N264" s="40"/>
      <c r="O264" s="51"/>
      <c r="P264" s="51"/>
      <c r="Q264" s="53"/>
      <c r="R264" s="52"/>
      <c r="S264" s="40"/>
      <c r="T264" s="40"/>
      <c r="U264" s="54"/>
      <c r="V264" s="52"/>
      <c r="W264" s="51"/>
      <c r="X264" s="52"/>
      <c r="Y264" s="57"/>
      <c r="Z264" s="40"/>
      <c r="AA264" s="52"/>
      <c r="AB264" s="52"/>
      <c r="AC264" s="52"/>
      <c r="AD264" s="52"/>
      <c r="AE264" s="52"/>
      <c r="AF264" s="52"/>
      <c r="AG264" s="58"/>
      <c r="AH264" s="58"/>
      <c r="AI264" s="58">
        <v>350000</v>
      </c>
      <c r="AJ264" s="52"/>
      <c r="AK264" s="40"/>
      <c r="AL264" s="40">
        <f>SUM(Y264:AK264)</f>
        <v>350000</v>
      </c>
      <c r="AN264" s="43"/>
      <c r="AO264" s="43"/>
      <c r="AP264" s="43"/>
      <c r="AQ264" s="43"/>
      <c r="AR264" s="43"/>
      <c r="AS264" s="44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</row>
    <row r="265" spans="1:56" s="9" customFormat="1" x14ac:dyDescent="0.25">
      <c r="A265" s="45"/>
      <c r="B265" s="35"/>
      <c r="C265" s="46" t="s">
        <v>356</v>
      </c>
      <c r="D265" s="34"/>
      <c r="E265" s="47"/>
      <c r="F265" s="34"/>
      <c r="G265" s="34"/>
      <c r="H265" s="62"/>
      <c r="I265" s="74"/>
      <c r="J265" s="74"/>
      <c r="K265" s="37"/>
      <c r="L265" s="51"/>
      <c r="M265" s="52"/>
      <c r="N265" s="40"/>
      <c r="O265" s="51"/>
      <c r="P265" s="51"/>
      <c r="Q265" s="53"/>
      <c r="R265" s="52"/>
      <c r="S265" s="40"/>
      <c r="T265" s="40"/>
      <c r="U265" s="54"/>
      <c r="V265" s="52"/>
      <c r="W265" s="51"/>
      <c r="X265" s="52"/>
      <c r="Y265" s="57"/>
      <c r="Z265" s="40">
        <v>350000</v>
      </c>
      <c r="AA265" s="52"/>
      <c r="AB265" s="52"/>
      <c r="AC265" s="52"/>
      <c r="AD265" s="52"/>
      <c r="AE265" s="52"/>
      <c r="AF265" s="52"/>
      <c r="AG265" s="58"/>
      <c r="AH265" s="58"/>
      <c r="AI265" s="58"/>
      <c r="AJ265" s="52"/>
      <c r="AK265" s="40"/>
      <c r="AL265" s="40">
        <f t="shared" ref="AL265:AL270" si="378">SUM(Y265:AK265)</f>
        <v>350000</v>
      </c>
      <c r="AN265" s="43"/>
      <c r="AO265" s="43"/>
      <c r="AP265" s="43"/>
      <c r="AQ265" s="43"/>
      <c r="AR265" s="43"/>
      <c r="AS265" s="44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</row>
    <row r="266" spans="1:56" s="9" customFormat="1" x14ac:dyDescent="0.25">
      <c r="A266" s="45"/>
      <c r="B266" s="35"/>
      <c r="C266" s="46" t="s">
        <v>356</v>
      </c>
      <c r="D266" s="34"/>
      <c r="E266" s="34"/>
      <c r="F266" s="34"/>
      <c r="G266" s="34"/>
      <c r="H266" s="62"/>
      <c r="I266" s="74"/>
      <c r="J266" s="74"/>
      <c r="K266" s="37"/>
      <c r="L266" s="51"/>
      <c r="M266" s="52"/>
      <c r="N266" s="40"/>
      <c r="O266" s="51"/>
      <c r="P266" s="51"/>
      <c r="Q266" s="53"/>
      <c r="R266" s="52"/>
      <c r="S266" s="40"/>
      <c r="T266" s="40"/>
      <c r="U266" s="54"/>
      <c r="V266" s="52"/>
      <c r="W266" s="51"/>
      <c r="X266" s="52"/>
      <c r="Y266" s="57"/>
      <c r="Z266" s="52"/>
      <c r="AA266" s="52">
        <v>950000</v>
      </c>
      <c r="AB266" s="52"/>
      <c r="AC266" s="52"/>
      <c r="AD266" s="52"/>
      <c r="AE266" s="52"/>
      <c r="AF266" s="52"/>
      <c r="AG266" s="52"/>
      <c r="AH266" s="52"/>
      <c r="AI266" s="52"/>
      <c r="AJ266" s="52"/>
      <c r="AK266" s="40"/>
      <c r="AL266" s="40">
        <f t="shared" si="378"/>
        <v>950000</v>
      </c>
      <c r="AN266" s="43"/>
      <c r="AO266" s="43"/>
      <c r="AP266" s="43"/>
      <c r="AQ266" s="43"/>
      <c r="AR266" s="43"/>
      <c r="AS266" s="44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</row>
    <row r="267" spans="1:56" s="9" customFormat="1" x14ac:dyDescent="0.25">
      <c r="A267" s="45"/>
      <c r="B267" s="35"/>
      <c r="C267" s="46" t="s">
        <v>356</v>
      </c>
      <c r="D267" s="34"/>
      <c r="E267" s="34"/>
      <c r="F267" s="34"/>
      <c r="G267" s="34"/>
      <c r="H267" s="62"/>
      <c r="I267" s="74"/>
      <c r="J267" s="74"/>
      <c r="K267" s="37"/>
      <c r="L267" s="51"/>
      <c r="M267" s="52"/>
      <c r="N267" s="40"/>
      <c r="O267" s="51"/>
      <c r="P267" s="51"/>
      <c r="Q267" s="53"/>
      <c r="R267" s="52"/>
      <c r="S267" s="40"/>
      <c r="T267" s="40"/>
      <c r="U267" s="54"/>
      <c r="V267" s="52"/>
      <c r="W267" s="51"/>
      <c r="X267" s="52"/>
      <c r="Y267" s="57"/>
      <c r="Z267" s="52"/>
      <c r="AA267" s="52"/>
      <c r="AB267" s="52">
        <v>88969</v>
      </c>
      <c r="AC267" s="52"/>
      <c r="AD267" s="52"/>
      <c r="AE267" s="52"/>
      <c r="AF267" s="52"/>
      <c r="AG267" s="52"/>
      <c r="AH267" s="52"/>
      <c r="AI267" s="52"/>
      <c r="AJ267" s="52"/>
      <c r="AK267" s="40"/>
      <c r="AL267" s="40">
        <f t="shared" si="378"/>
        <v>88969</v>
      </c>
      <c r="AN267" s="43"/>
      <c r="AO267" s="43"/>
      <c r="AP267" s="43"/>
      <c r="AQ267" s="43"/>
      <c r="AR267" s="43"/>
      <c r="AS267" s="44"/>
      <c r="AT267" s="42"/>
      <c r="AU267" s="42"/>
      <c r="AV267" s="42"/>
      <c r="AW267" s="42"/>
      <c r="AX267" s="42"/>
      <c r="AY267" s="42"/>
      <c r="AZ267" s="42"/>
      <c r="BA267" s="260" t="s">
        <v>357</v>
      </c>
      <c r="BB267" s="260"/>
      <c r="BC267" s="42">
        <f>SUM(BC11:BC266)</f>
        <v>151705.37709555659</v>
      </c>
    </row>
    <row r="268" spans="1:56" s="9" customFormat="1" x14ac:dyDescent="0.25">
      <c r="A268" s="45"/>
      <c r="B268" s="35"/>
      <c r="C268" s="46" t="s">
        <v>356</v>
      </c>
      <c r="D268" s="34"/>
      <c r="E268" s="34"/>
      <c r="F268" s="34"/>
      <c r="G268" s="34"/>
      <c r="H268" s="62"/>
      <c r="I268" s="74"/>
      <c r="J268" s="74"/>
      <c r="K268" s="37"/>
      <c r="L268" s="51"/>
      <c r="M268" s="52"/>
      <c r="N268" s="40"/>
      <c r="O268" s="51"/>
      <c r="P268" s="51"/>
      <c r="Q268" s="53"/>
      <c r="R268" s="52"/>
      <c r="S268" s="40"/>
      <c r="T268" s="40"/>
      <c r="U268" s="54"/>
      <c r="V268" s="52"/>
      <c r="W268" s="51"/>
      <c r="X268" s="52"/>
      <c r="Y268" s="57"/>
      <c r="Z268" s="52"/>
      <c r="AA268" s="52"/>
      <c r="AB268" s="52"/>
      <c r="AC268" s="52">
        <v>239680</v>
      </c>
      <c r="AD268" s="52"/>
      <c r="AE268" s="52"/>
      <c r="AF268" s="52"/>
      <c r="AG268" s="52"/>
      <c r="AH268" s="52"/>
      <c r="AI268" s="52"/>
      <c r="AJ268" s="52"/>
      <c r="AK268" s="40"/>
      <c r="AL268" s="40">
        <f t="shared" si="378"/>
        <v>239680</v>
      </c>
      <c r="AN268" s="43"/>
      <c r="AO268" s="43"/>
      <c r="AP268" s="43"/>
      <c r="AQ268" s="43"/>
      <c r="AR268" s="43"/>
      <c r="AS268" s="44"/>
      <c r="AT268" s="42"/>
    </row>
    <row r="269" spans="1:56" s="9" customFormat="1" x14ac:dyDescent="0.25">
      <c r="A269" s="45"/>
      <c r="B269" s="35"/>
      <c r="C269" s="46" t="s">
        <v>356</v>
      </c>
      <c r="D269" s="34"/>
      <c r="E269" s="34"/>
      <c r="F269" s="34"/>
      <c r="G269" s="34"/>
      <c r="H269" s="62"/>
      <c r="I269" s="74"/>
      <c r="J269" s="74"/>
      <c r="K269" s="37"/>
      <c r="L269" s="51"/>
      <c r="M269" s="52"/>
      <c r="N269" s="40"/>
      <c r="O269" s="51"/>
      <c r="P269" s="51"/>
      <c r="Q269" s="53"/>
      <c r="R269" s="52"/>
      <c r="S269" s="40"/>
      <c r="T269" s="40"/>
      <c r="U269" s="54"/>
      <c r="V269" s="52"/>
      <c r="W269" s="51"/>
      <c r="X269" s="52"/>
      <c r="Y269" s="57"/>
      <c r="Z269" s="52"/>
      <c r="AA269" s="52"/>
      <c r="AB269" s="52"/>
      <c r="AC269" s="52"/>
      <c r="AD269" s="52"/>
      <c r="AE269" s="52">
        <v>450000</v>
      </c>
      <c r="AF269" s="52"/>
      <c r="AG269" s="52"/>
      <c r="AH269" s="52"/>
      <c r="AI269" s="52"/>
      <c r="AJ269" s="52"/>
      <c r="AK269" s="40"/>
      <c r="AL269" s="40">
        <f t="shared" si="378"/>
        <v>450000</v>
      </c>
      <c r="AN269" s="43"/>
      <c r="AO269" s="43"/>
      <c r="AP269" s="43"/>
      <c r="AQ269" s="43"/>
      <c r="AR269" s="43"/>
      <c r="AS269" s="44"/>
      <c r="AT269" s="42"/>
    </row>
    <row r="270" spans="1:56" s="9" customFormat="1" x14ac:dyDescent="0.25">
      <c r="A270" s="45"/>
      <c r="B270" s="35"/>
      <c r="C270" s="46" t="s">
        <v>356</v>
      </c>
      <c r="D270" s="34"/>
      <c r="E270" s="34"/>
      <c r="F270" s="34"/>
      <c r="G270" s="34"/>
      <c r="H270" s="62"/>
      <c r="I270" s="74"/>
      <c r="J270" s="74"/>
      <c r="K270" s="65"/>
      <c r="L270" s="52"/>
      <c r="M270" s="52"/>
      <c r="N270" s="52"/>
      <c r="O270" s="51"/>
      <c r="P270" s="52"/>
      <c r="Q270" s="52"/>
      <c r="R270" s="53"/>
      <c r="S270" s="53"/>
      <c r="T270" s="53"/>
      <c r="U270" s="106"/>
      <c r="V270" s="53"/>
      <c r="W270" s="53"/>
      <c r="X270" s="53"/>
      <c r="Y270" s="57"/>
      <c r="Z270" s="53"/>
      <c r="AA270" s="53"/>
      <c r="AB270" s="53"/>
      <c r="AC270" s="53"/>
      <c r="AD270" s="53"/>
      <c r="AE270" s="53"/>
      <c r="AF270" s="53">
        <v>20000</v>
      </c>
      <c r="AG270" s="53"/>
      <c r="AH270" s="53"/>
      <c r="AI270" s="53"/>
      <c r="AJ270" s="53"/>
      <c r="AK270" s="53"/>
      <c r="AL270" s="40">
        <f t="shared" si="378"/>
        <v>20000</v>
      </c>
      <c r="AN270" s="43"/>
      <c r="AO270" s="43"/>
      <c r="AP270" s="43"/>
      <c r="AQ270" s="43"/>
      <c r="AR270" s="43"/>
      <c r="AS270" s="44"/>
      <c r="AT270" s="42"/>
    </row>
    <row r="271" spans="1:56" s="9" customFormat="1" x14ac:dyDescent="0.25">
      <c r="A271" s="45"/>
      <c r="B271" s="35"/>
      <c r="C271" s="71" t="s">
        <v>358</v>
      </c>
      <c r="D271" s="34"/>
      <c r="E271" s="34"/>
      <c r="F271" s="34"/>
      <c r="G271" s="34"/>
      <c r="H271" s="62"/>
      <c r="I271" s="74"/>
      <c r="J271" s="74"/>
      <c r="K271" s="65"/>
      <c r="L271" s="52">
        <f>SUM(L11:L270)</f>
        <v>2400235.4500000002</v>
      </c>
      <c r="M271" s="52">
        <f>SUM(M11:M270)</f>
        <v>0</v>
      </c>
      <c r="N271" s="52">
        <f>SUM(N11:N270)</f>
        <v>2400235.4500000002</v>
      </c>
      <c r="O271" s="52">
        <f>SUM(O11:O270)</f>
        <v>35937.960000000057</v>
      </c>
      <c r="P271" s="52"/>
      <c r="Q271" s="52"/>
      <c r="R271" s="52"/>
      <c r="S271" s="52">
        <f t="shared" ref="S271:X271" si="379">SUM(S11:S270)</f>
        <v>420041.20374999975</v>
      </c>
      <c r="T271" s="52">
        <f t="shared" si="379"/>
        <v>72007.063499999902</v>
      </c>
      <c r="U271" s="52">
        <f t="shared" si="379"/>
        <v>148944.91627139153</v>
      </c>
      <c r="V271" s="52">
        <f t="shared" si="379"/>
        <v>48004.709000000163</v>
      </c>
      <c r="W271" s="52">
        <f t="shared" si="379"/>
        <v>189743.08000000002</v>
      </c>
      <c r="X271" s="52">
        <f t="shared" si="379"/>
        <v>120520.75</v>
      </c>
      <c r="Y271" s="52"/>
      <c r="Z271" s="52"/>
      <c r="AA271" s="52"/>
      <c r="AB271" s="52"/>
      <c r="AC271" s="52"/>
      <c r="AD271" s="52">
        <f>SUM(AD11:AD270)</f>
        <v>1850</v>
      </c>
      <c r="AE271" s="52"/>
      <c r="AF271" s="52"/>
      <c r="AG271" s="52"/>
      <c r="AH271" s="52"/>
      <c r="AI271" s="52"/>
      <c r="AJ271" s="52"/>
      <c r="AK271" s="52">
        <f>SUM(AK10:AK260)</f>
        <v>3437685.3325213869</v>
      </c>
      <c r="AL271" s="52">
        <f>SUM(AL10:AL270)</f>
        <v>53482541.597343624</v>
      </c>
      <c r="AN271" s="43" t="s">
        <v>33</v>
      </c>
      <c r="AO271" s="43" t="s">
        <v>34</v>
      </c>
      <c r="AP271" s="43" t="s">
        <v>35</v>
      </c>
      <c r="AQ271" s="43" t="s">
        <v>36</v>
      </c>
      <c r="AR271" s="43" t="s">
        <v>37</v>
      </c>
      <c r="AS271" s="44"/>
      <c r="AT271" s="42"/>
    </row>
    <row r="272" spans="1:56" s="9" customFormat="1" x14ac:dyDescent="0.25">
      <c r="A272" s="45"/>
      <c r="B272" s="35"/>
      <c r="C272" s="71" t="s">
        <v>359</v>
      </c>
      <c r="D272" s="34"/>
      <c r="E272" s="34"/>
      <c r="F272" s="34"/>
      <c r="G272" s="34"/>
      <c r="H272" s="62"/>
      <c r="I272" s="74"/>
      <c r="J272" s="74"/>
      <c r="K272" s="65"/>
      <c r="L272" s="52">
        <f>+L271*12</f>
        <v>28802825.400000002</v>
      </c>
      <c r="M272" s="52">
        <f>+M271*12</f>
        <v>0</v>
      </c>
      <c r="N272" s="52">
        <f>+N271*12</f>
        <v>28802825.400000002</v>
      </c>
      <c r="O272" s="52">
        <f>O271*12</f>
        <v>431255.52000000072</v>
      </c>
      <c r="P272" s="52">
        <f>SUM(P11:P271)</f>
        <v>400039.24166666594</v>
      </c>
      <c r="Q272" s="52">
        <f>SUM(Q11:Q271)</f>
        <v>4000392.416666673</v>
      </c>
      <c r="R272" s="52">
        <f>SUM(R11:R271)</f>
        <v>1176564.7250000001</v>
      </c>
      <c r="S272" s="53">
        <f>+S271*12</f>
        <v>5040494.4449999966</v>
      </c>
      <c r="T272" s="53">
        <f>+T271*12</f>
        <v>864084.76199999882</v>
      </c>
      <c r="U272" s="53">
        <f>+U271*12</f>
        <v>1787338.9952566982</v>
      </c>
      <c r="V272" s="53">
        <f>+V271*12</f>
        <v>576056.50800000201</v>
      </c>
      <c r="W272" s="53">
        <f t="shared" ref="W272:X272" si="380">+W271*12</f>
        <v>2276916.96</v>
      </c>
      <c r="X272" s="53">
        <f t="shared" si="380"/>
        <v>1446249</v>
      </c>
      <c r="Y272" s="52">
        <f>SUM(Y12:Y271)</f>
        <v>2635000</v>
      </c>
      <c r="Z272" s="52">
        <f>SUM(Z11:Z271)</f>
        <v>350000</v>
      </c>
      <c r="AA272" s="52">
        <f>SUM(AA11:AA271)</f>
        <v>950000</v>
      </c>
      <c r="AB272" s="52">
        <f>SUM(AB11:AB271)</f>
        <v>88969</v>
      </c>
      <c r="AC272" s="52">
        <f>SUM(AC11:AC271)</f>
        <v>239680</v>
      </c>
      <c r="AD272" s="53">
        <f>AD271*12</f>
        <v>22200</v>
      </c>
      <c r="AE272" s="52">
        <f t="shared" ref="AE272:AJ272" si="381">SUM(AE11:AE271)</f>
        <v>450000</v>
      </c>
      <c r="AF272" s="52">
        <f t="shared" si="381"/>
        <v>20000</v>
      </c>
      <c r="AG272" s="52">
        <f t="shared" si="381"/>
        <v>514800</v>
      </c>
      <c r="AH272" s="52">
        <f t="shared" si="381"/>
        <v>540000</v>
      </c>
      <c r="AI272" s="52">
        <f t="shared" si="381"/>
        <v>350000</v>
      </c>
      <c r="AJ272" s="52">
        <f t="shared" si="381"/>
        <v>514872.22375356406</v>
      </c>
      <c r="AK272" s="107">
        <f>+AK271*12</f>
        <v>41252223.990256645</v>
      </c>
      <c r="AL272" s="107">
        <f>+P272+Q272+R272+Z272+AA272+AB272+AC272+AE272+AF272+AH272+AJ272+AK272+AG272+Y272+AI272</f>
        <v>53482541.597343549</v>
      </c>
      <c r="AN272" s="43">
        <f>SUM(AN10:AN271)</f>
        <v>400039.24166666594</v>
      </c>
      <c r="AO272" s="43">
        <f>SUM(AO10:AO271)</f>
        <v>70006.867291666538</v>
      </c>
      <c r="AP272" s="43">
        <f>SUM(AP10:AP271)</f>
        <v>12001.177250000041</v>
      </c>
      <c r="AQ272" s="43">
        <f>SUM(AQ10:AQ271)</f>
        <v>24824.152711898529</v>
      </c>
      <c r="AR272" s="43">
        <f>SUM(AR10:AR271)</f>
        <v>8000.7848333333204</v>
      </c>
      <c r="AS272" s="44"/>
      <c r="AT272" s="42"/>
    </row>
    <row r="273" spans="1:46" s="9" customFormat="1" x14ac:dyDescent="0.25">
      <c r="A273" s="45"/>
      <c r="B273" s="35"/>
      <c r="C273" s="71" t="s">
        <v>416</v>
      </c>
      <c r="D273" s="34"/>
      <c r="E273" s="34"/>
      <c r="F273" s="34"/>
      <c r="G273" s="34"/>
      <c r="H273" s="62"/>
      <c r="I273" s="74"/>
      <c r="J273" s="74"/>
      <c r="K273" s="65"/>
      <c r="L273" s="52"/>
      <c r="M273" s="52"/>
      <c r="N273" s="53"/>
      <c r="O273" s="53"/>
      <c r="P273" s="52"/>
      <c r="Q273" s="52"/>
      <c r="R273" s="52"/>
      <c r="S273" s="53"/>
      <c r="T273" s="53"/>
      <c r="U273" s="108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>
        <v>25000</v>
      </c>
      <c r="AN273" s="43">
        <f>+AL272-AL271</f>
        <v>-7.4505805969238281E-8</v>
      </c>
      <c r="AO273" s="43"/>
      <c r="AP273" s="43"/>
      <c r="AQ273" s="43"/>
      <c r="AR273" s="43">
        <f>SUM(AN272:AR272)</f>
        <v>514872.22375356441</v>
      </c>
      <c r="AS273" s="44"/>
      <c r="AT273" s="42"/>
    </row>
    <row r="274" spans="1:46" s="9" customFormat="1" x14ac:dyDescent="0.25">
      <c r="A274" s="45"/>
      <c r="B274" s="108"/>
      <c r="C274" s="71" t="s">
        <v>360</v>
      </c>
      <c r="D274" s="34"/>
      <c r="E274" s="34"/>
      <c r="F274" s="34"/>
      <c r="G274" s="34"/>
      <c r="H274" s="62"/>
      <c r="I274" s="74"/>
      <c r="J274" s="74"/>
      <c r="K274" s="65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3">
        <f>SUM(AL272:AL273)</f>
        <v>53507541.597343549</v>
      </c>
      <c r="AN274" s="43">
        <f>AR273-AJ272</f>
        <v>0</v>
      </c>
      <c r="AO274" s="43"/>
      <c r="AP274" s="43"/>
      <c r="AQ274" s="43"/>
      <c r="AR274" s="109"/>
    </row>
    <row r="275" spans="1:46" s="9" customFormat="1" ht="21" customHeight="1" thickBot="1" x14ac:dyDescent="0.3">
      <c r="A275" s="10"/>
      <c r="B275" s="110"/>
      <c r="C275" s="14"/>
      <c r="D275" s="10"/>
      <c r="E275" s="10"/>
      <c r="F275" s="10"/>
      <c r="G275" s="10"/>
      <c r="H275" s="14"/>
      <c r="I275" s="10"/>
      <c r="J275" s="10"/>
      <c r="L275" s="10"/>
      <c r="M275" s="15"/>
      <c r="N275" s="15"/>
      <c r="O275" s="15"/>
      <c r="P275" s="15"/>
      <c r="Q275" s="15"/>
      <c r="R275" s="15"/>
      <c r="AG275" s="111"/>
      <c r="AH275" s="111"/>
      <c r="AI275" s="111"/>
    </row>
    <row r="276" spans="1:46" s="9" customFormat="1" ht="21" customHeight="1" thickBot="1" x14ac:dyDescent="0.3">
      <c r="A276" s="112">
        <f>+A258</f>
        <v>217</v>
      </c>
      <c r="B276" s="113"/>
      <c r="C276" s="114"/>
      <c r="D276" s="115"/>
      <c r="E276" s="10"/>
      <c r="F276" s="10"/>
      <c r="G276" s="10"/>
      <c r="H276" s="14"/>
      <c r="I276" s="10"/>
      <c r="J276" s="10"/>
      <c r="L276" s="10"/>
      <c r="M276" s="15"/>
      <c r="N276" s="15"/>
      <c r="O276" s="15"/>
      <c r="P276" s="15"/>
      <c r="Q276" s="15"/>
      <c r="R276" s="15"/>
      <c r="AD276" s="116"/>
      <c r="AG276" s="111"/>
      <c r="AH276" s="111"/>
      <c r="AI276" s="111"/>
    </row>
    <row r="277" spans="1:46" s="9" customFormat="1" ht="12.95" customHeight="1" x14ac:dyDescent="0.25">
      <c r="A277" s="10"/>
      <c r="B277" s="110"/>
      <c r="C277" s="117"/>
      <c r="D277" s="120"/>
      <c r="E277" s="10"/>
      <c r="F277" s="10"/>
      <c r="G277" s="10"/>
      <c r="H277" s="14"/>
      <c r="I277" s="10"/>
      <c r="J277" s="10"/>
      <c r="L277" s="10"/>
      <c r="M277" s="15"/>
      <c r="N277" s="15"/>
      <c r="O277" s="15"/>
      <c r="P277" s="15"/>
      <c r="Q277" s="15"/>
      <c r="R277" s="15"/>
      <c r="AG277" s="111"/>
      <c r="AH277" s="111"/>
      <c r="AI277" s="111"/>
      <c r="AL277" s="110"/>
    </row>
    <row r="278" spans="1:46" s="9" customFormat="1" ht="12.95" customHeight="1" x14ac:dyDescent="0.25">
      <c r="A278" s="10"/>
      <c r="B278" s="110"/>
      <c r="C278" s="14"/>
      <c r="D278" s="10"/>
      <c r="E278" s="10"/>
      <c r="F278" s="10"/>
      <c r="G278" s="10"/>
      <c r="H278" s="14" t="s">
        <v>361</v>
      </c>
      <c r="I278" s="10"/>
      <c r="J278" s="10"/>
      <c r="L278" s="10"/>
      <c r="M278" s="15"/>
      <c r="N278" s="15"/>
      <c r="O278" s="15"/>
      <c r="P278" s="15"/>
      <c r="Q278" s="15"/>
      <c r="R278" s="15"/>
      <c r="AG278" s="111"/>
      <c r="AH278" s="111"/>
      <c r="AI278" s="111"/>
    </row>
    <row r="279" spans="1:46" s="9" customFormat="1" ht="12.95" customHeight="1" x14ac:dyDescent="0.25">
      <c r="A279" s="121" t="s">
        <v>362</v>
      </c>
      <c r="B279" s="119"/>
      <c r="C279" s="14"/>
      <c r="D279" s="10"/>
      <c r="E279" s="10"/>
      <c r="F279" s="10"/>
      <c r="G279" s="10"/>
      <c r="H279" s="14" t="s">
        <v>363</v>
      </c>
      <c r="I279" s="10"/>
      <c r="J279" s="10"/>
      <c r="L279" s="10"/>
      <c r="M279" s="15"/>
      <c r="N279" s="15"/>
      <c r="O279" s="15"/>
      <c r="P279" s="15"/>
      <c r="Q279" s="15"/>
      <c r="R279" s="15"/>
      <c r="AG279" s="111"/>
      <c r="AH279" s="111"/>
      <c r="AI279" s="111"/>
    </row>
    <row r="280" spans="1:46" s="9" customFormat="1" ht="12.95" customHeight="1" x14ac:dyDescent="0.25">
      <c r="A280" s="14" t="s">
        <v>7</v>
      </c>
      <c r="C280" s="14"/>
      <c r="D280" s="10"/>
      <c r="E280" s="10"/>
      <c r="F280" s="10"/>
      <c r="G280" s="10"/>
      <c r="H280" s="14" t="s">
        <v>364</v>
      </c>
      <c r="I280" s="10"/>
      <c r="J280" s="10"/>
      <c r="L280" s="10"/>
      <c r="M280" s="15"/>
      <c r="N280" s="15"/>
      <c r="O280" s="15"/>
      <c r="P280" s="15"/>
      <c r="Q280" s="15"/>
      <c r="R280" s="15"/>
      <c r="AG280" s="111"/>
      <c r="AH280" s="111"/>
      <c r="AI280" s="111"/>
    </row>
    <row r="281" spans="1:46" s="9" customFormat="1" ht="12.95" customHeight="1" thickBot="1" x14ac:dyDescent="0.3">
      <c r="A281" s="14" t="s">
        <v>365</v>
      </c>
      <c r="C281" s="14"/>
      <c r="D281" s="10"/>
      <c r="E281" s="10"/>
      <c r="F281" s="10"/>
      <c r="G281" s="10"/>
      <c r="H281" s="14" t="s">
        <v>366</v>
      </c>
      <c r="I281" s="10"/>
      <c r="J281" s="10"/>
      <c r="L281" s="10"/>
      <c r="M281" s="15"/>
      <c r="N281" s="15"/>
      <c r="O281" s="15"/>
      <c r="P281" s="15"/>
      <c r="Q281" s="15"/>
      <c r="R281" s="15"/>
      <c r="AG281" s="111"/>
      <c r="AH281" s="111"/>
      <c r="AI281" s="111"/>
      <c r="AO281" s="42"/>
    </row>
    <row r="282" spans="1:46" s="9" customFormat="1" ht="12.95" customHeight="1" x14ac:dyDescent="0.25">
      <c r="A282" s="14" t="s">
        <v>8</v>
      </c>
      <c r="C282" s="14"/>
      <c r="D282" s="10"/>
      <c r="E282" s="10"/>
      <c r="F282" s="10"/>
      <c r="G282" s="10"/>
      <c r="H282" s="117"/>
      <c r="I282" s="10"/>
      <c r="J282" s="120"/>
      <c r="K282" s="122"/>
      <c r="L282" s="123" t="s">
        <v>360</v>
      </c>
      <c r="M282" s="124" t="s">
        <v>367</v>
      </c>
      <c r="N282" s="125" t="s">
        <v>368</v>
      </c>
      <c r="O282" s="15"/>
      <c r="P282" s="15"/>
      <c r="Q282" s="15"/>
      <c r="R282" s="15"/>
      <c r="AG282" s="111"/>
      <c r="AH282" s="111"/>
      <c r="AI282" s="111"/>
    </row>
    <row r="283" spans="1:46" s="9" customFormat="1" ht="12.95" customHeight="1" x14ac:dyDescent="0.25">
      <c r="A283" s="14" t="s">
        <v>9</v>
      </c>
      <c r="C283" s="14"/>
      <c r="D283" s="10"/>
      <c r="E283" s="10"/>
      <c r="F283" s="10"/>
      <c r="G283" s="10"/>
      <c r="H283" s="117"/>
      <c r="I283" s="10"/>
      <c r="J283" s="126"/>
      <c r="K283" s="127" t="s">
        <v>369</v>
      </c>
      <c r="L283" s="113">
        <f>+L272</f>
        <v>28802825.400000002</v>
      </c>
      <c r="M283" s="126">
        <f>+AN272</f>
        <v>400039.24166666594</v>
      </c>
      <c r="N283" s="128">
        <f t="shared" ref="N283:N288" si="382">+L283+M283</f>
        <v>29202864.641666669</v>
      </c>
      <c r="O283" s="15"/>
      <c r="P283" s="15"/>
      <c r="Q283" s="15"/>
      <c r="R283" s="15"/>
      <c r="AG283" s="111"/>
      <c r="AH283" s="111"/>
      <c r="AI283" s="111"/>
    </row>
    <row r="284" spans="1:46" s="9" customFormat="1" x14ac:dyDescent="0.25">
      <c r="A284" s="14" t="s">
        <v>10</v>
      </c>
      <c r="C284" s="14"/>
      <c r="D284" s="10"/>
      <c r="E284" s="10"/>
      <c r="F284" s="10"/>
      <c r="G284" s="10"/>
      <c r="H284" s="117"/>
      <c r="I284" s="10"/>
      <c r="J284" s="126"/>
      <c r="K284" s="127" t="s">
        <v>370</v>
      </c>
      <c r="L284" s="113">
        <f>+U272</f>
        <v>1787338.9952566982</v>
      </c>
      <c r="M284" s="126">
        <f>+AQ272</f>
        <v>24824.152711898529</v>
      </c>
      <c r="N284" s="128">
        <f t="shared" si="382"/>
        <v>1812163.1479685968</v>
      </c>
      <c r="O284" s="15"/>
      <c r="P284" s="15"/>
      <c r="Q284" s="15"/>
      <c r="R284" s="15"/>
      <c r="AG284" s="111"/>
      <c r="AH284" s="111"/>
      <c r="AI284" s="111"/>
    </row>
    <row r="285" spans="1:46" s="9" customFormat="1" x14ac:dyDescent="0.25">
      <c r="A285" s="14" t="s">
        <v>371</v>
      </c>
      <c r="C285" s="14"/>
      <c r="D285" s="10"/>
      <c r="E285" s="10"/>
      <c r="F285" s="10"/>
      <c r="G285" s="10"/>
      <c r="H285" s="117"/>
      <c r="I285" s="10"/>
      <c r="J285" s="126"/>
      <c r="K285" s="127" t="s">
        <v>372</v>
      </c>
      <c r="L285" s="113">
        <f>+S272</f>
        <v>5040494.4449999966</v>
      </c>
      <c r="M285" s="126">
        <f>+AO272</f>
        <v>70006.867291666538</v>
      </c>
      <c r="N285" s="128">
        <f t="shared" si="382"/>
        <v>5110501.3122916631</v>
      </c>
      <c r="O285" s="15"/>
      <c r="P285" s="15"/>
      <c r="Q285" s="15"/>
      <c r="R285" s="15"/>
      <c r="S285" s="15"/>
      <c r="T285" s="15"/>
      <c r="U285" s="15"/>
      <c r="AG285" s="111"/>
      <c r="AH285" s="111"/>
      <c r="AI285" s="111"/>
    </row>
    <row r="286" spans="1:46" s="9" customFormat="1" x14ac:dyDescent="0.25">
      <c r="A286" s="14" t="s">
        <v>13</v>
      </c>
      <c r="B286" s="14"/>
      <c r="C286" s="14"/>
      <c r="D286" s="10"/>
      <c r="E286" s="10"/>
      <c r="F286" s="10"/>
      <c r="G286" s="10"/>
      <c r="H286" s="117"/>
      <c r="I286" s="10"/>
      <c r="J286" s="126"/>
      <c r="K286" s="127" t="s">
        <v>373</v>
      </c>
      <c r="L286" s="113">
        <f>+T272</f>
        <v>864084.76199999882</v>
      </c>
      <c r="M286" s="126">
        <f>+AP272</f>
        <v>12001.177250000041</v>
      </c>
      <c r="N286" s="128">
        <f t="shared" si="382"/>
        <v>876085.93924999889</v>
      </c>
      <c r="O286" s="15"/>
      <c r="P286" s="15"/>
      <c r="Q286" s="15"/>
      <c r="R286" s="15"/>
      <c r="AG286" s="111"/>
      <c r="AH286" s="111"/>
      <c r="AI286" s="111"/>
    </row>
    <row r="287" spans="1:46" s="9" customFormat="1" ht="13.5" thickBot="1" x14ac:dyDescent="0.3">
      <c r="A287" s="14" t="s">
        <v>14</v>
      </c>
      <c r="B287" s="14"/>
      <c r="C287" s="14"/>
      <c r="D287" s="10"/>
      <c r="E287" s="10"/>
      <c r="F287" s="10"/>
      <c r="G287" s="10"/>
      <c r="H287" s="117"/>
      <c r="I287" s="10"/>
      <c r="J287" s="126"/>
      <c r="K287" s="127" t="s">
        <v>374</v>
      </c>
      <c r="L287" s="129">
        <f>+V272</f>
        <v>576056.50800000201</v>
      </c>
      <c r="M287" s="130">
        <f>+AR272</f>
        <v>8000.7848333333204</v>
      </c>
      <c r="N287" s="128">
        <f t="shared" si="382"/>
        <v>584057.29283333535</v>
      </c>
      <c r="O287" s="15"/>
      <c r="P287" s="15"/>
      <c r="Q287" s="15"/>
      <c r="R287" s="15"/>
      <c r="AG287" s="111"/>
      <c r="AH287" s="111"/>
      <c r="AI287" s="111"/>
    </row>
    <row r="288" spans="1:46" s="9" customFormat="1" ht="13.5" thickBot="1" x14ac:dyDescent="0.3">
      <c r="A288" s="14" t="s">
        <v>15</v>
      </c>
      <c r="B288" s="14"/>
      <c r="C288" s="14"/>
      <c r="D288" s="10"/>
      <c r="E288" s="10"/>
      <c r="F288" s="10"/>
      <c r="G288" s="10"/>
      <c r="H288" s="117"/>
      <c r="I288" s="10"/>
      <c r="J288" s="126"/>
      <c r="K288" s="131" t="s">
        <v>368</v>
      </c>
      <c r="L288" s="129">
        <f>SUM(L283:L287)</f>
        <v>37070800.110256702</v>
      </c>
      <c r="M288" s="130">
        <f>SUM(M283:M287)</f>
        <v>514872.22375356441</v>
      </c>
      <c r="N288" s="132">
        <f t="shared" si="382"/>
        <v>37585672.334010266</v>
      </c>
      <c r="O288" s="15"/>
      <c r="P288" s="15"/>
      <c r="Q288" s="15"/>
      <c r="R288" s="15"/>
      <c r="AG288" s="111"/>
      <c r="AH288" s="111"/>
      <c r="AI288" s="111"/>
    </row>
    <row r="289" spans="1:71" s="9" customFormat="1" x14ac:dyDescent="0.25">
      <c r="A289" s="14" t="s">
        <v>375</v>
      </c>
      <c r="B289" s="14"/>
      <c r="C289" s="14"/>
      <c r="D289" s="10"/>
      <c r="E289" s="10"/>
      <c r="F289" s="10"/>
      <c r="G289" s="10"/>
      <c r="H289" s="117"/>
      <c r="I289" s="10"/>
      <c r="J289" s="126"/>
      <c r="K289" s="127"/>
      <c r="L289" s="113"/>
      <c r="M289" s="126"/>
      <c r="N289" s="128"/>
      <c r="O289" s="15"/>
      <c r="P289" s="15"/>
      <c r="Q289" s="15"/>
      <c r="R289" s="15"/>
    </row>
    <row r="290" spans="1:71" s="9" customFormat="1" ht="13.5" thickBot="1" x14ac:dyDescent="0.3">
      <c r="A290" s="14" t="s">
        <v>376</v>
      </c>
      <c r="B290" s="14"/>
      <c r="C290" s="14"/>
      <c r="D290" s="10"/>
      <c r="E290" s="10"/>
      <c r="F290" s="10"/>
      <c r="G290" s="10"/>
      <c r="H290" s="117"/>
      <c r="I290" s="10"/>
      <c r="J290" s="126"/>
      <c r="K290" s="127"/>
      <c r="L290" s="113"/>
      <c r="M290" s="126"/>
      <c r="N290" s="128"/>
      <c r="O290" s="15"/>
      <c r="P290" s="15"/>
      <c r="Q290" s="15"/>
      <c r="R290" s="15"/>
    </row>
    <row r="291" spans="1:71" s="9" customFormat="1" x14ac:dyDescent="0.25">
      <c r="A291" s="14" t="s">
        <v>377</v>
      </c>
      <c r="B291" s="14"/>
      <c r="C291" s="14"/>
      <c r="D291" s="10"/>
      <c r="E291" s="10"/>
      <c r="F291" s="10"/>
      <c r="G291" s="10"/>
      <c r="H291" s="117"/>
      <c r="I291" s="10"/>
      <c r="J291" s="126"/>
      <c r="K291" s="133" t="s">
        <v>378</v>
      </c>
      <c r="L291" s="134">
        <f>+AC272</f>
        <v>239680</v>
      </c>
      <c r="M291" s="126"/>
      <c r="N291" s="128"/>
      <c r="O291" s="15"/>
      <c r="P291" s="15"/>
      <c r="Q291" s="15"/>
      <c r="R291" s="15"/>
    </row>
    <row r="292" spans="1:71" s="9" customFormat="1" x14ac:dyDescent="0.25">
      <c r="A292" s="14" t="s">
        <v>379</v>
      </c>
      <c r="B292" s="14"/>
      <c r="C292" s="14"/>
      <c r="D292" s="10"/>
      <c r="E292" s="10"/>
      <c r="F292" s="10"/>
      <c r="G292" s="10"/>
      <c r="H292" s="117"/>
      <c r="I292" s="10"/>
      <c r="J292" s="126"/>
      <c r="K292" s="135" t="s">
        <v>380</v>
      </c>
      <c r="L292" s="136">
        <f>+AD272</f>
        <v>22200</v>
      </c>
      <c r="M292" s="126"/>
      <c r="N292" s="128"/>
      <c r="O292" s="15"/>
      <c r="P292" s="15"/>
      <c r="Q292" s="15"/>
      <c r="R292" s="15"/>
    </row>
    <row r="293" spans="1:71" s="9" customFormat="1" ht="13.5" thickBot="1" x14ac:dyDescent="0.3">
      <c r="A293" s="14" t="s">
        <v>19</v>
      </c>
      <c r="B293" s="14"/>
      <c r="C293" s="14"/>
      <c r="D293" s="10"/>
      <c r="E293" s="10"/>
      <c r="F293" s="10"/>
      <c r="G293" s="10"/>
      <c r="H293" s="117"/>
      <c r="I293" s="10"/>
      <c r="J293" s="126"/>
      <c r="K293" s="135" t="s">
        <v>381</v>
      </c>
      <c r="L293" s="137">
        <f>+AE272</f>
        <v>450000</v>
      </c>
      <c r="M293" s="126"/>
      <c r="N293" s="128"/>
      <c r="O293" s="15"/>
      <c r="P293" s="15"/>
      <c r="Q293" s="15"/>
      <c r="R293" s="15"/>
    </row>
    <row r="294" spans="1:71" s="9" customFormat="1" x14ac:dyDescent="0.25">
      <c r="A294" s="14" t="s">
        <v>33</v>
      </c>
      <c r="B294" s="14"/>
      <c r="C294" s="14"/>
      <c r="D294" s="10"/>
      <c r="E294" s="10"/>
      <c r="F294" s="10"/>
      <c r="G294" s="10"/>
      <c r="H294" s="117"/>
      <c r="I294" s="10"/>
      <c r="J294" s="126"/>
      <c r="K294" s="135" t="s">
        <v>382</v>
      </c>
      <c r="L294" s="136">
        <f>+L291+L292+L293</f>
        <v>711880</v>
      </c>
      <c r="M294" s="126"/>
      <c r="N294" s="128"/>
      <c r="O294" s="15"/>
      <c r="P294" s="15"/>
      <c r="Q294" s="15"/>
      <c r="R294" s="15"/>
    </row>
    <row r="295" spans="1:71" s="9" customFormat="1" x14ac:dyDescent="0.25">
      <c r="A295" s="14" t="s">
        <v>383</v>
      </c>
      <c r="B295" s="14"/>
      <c r="C295" s="14"/>
      <c r="D295" s="10"/>
      <c r="E295" s="10"/>
      <c r="F295" s="10"/>
      <c r="G295" s="10"/>
      <c r="H295" s="117"/>
      <c r="I295" s="10"/>
      <c r="J295" s="126"/>
      <c r="K295" s="135"/>
      <c r="L295" s="136"/>
      <c r="M295" s="126"/>
      <c r="N295" s="128"/>
      <c r="O295" s="15"/>
      <c r="P295" s="15"/>
      <c r="Q295" s="15"/>
      <c r="R295" s="15"/>
    </row>
    <row r="296" spans="1:71" s="9" customFormat="1" x14ac:dyDescent="0.25">
      <c r="A296" s="14" t="s">
        <v>384</v>
      </c>
      <c r="B296" s="14"/>
      <c r="C296" s="14"/>
      <c r="D296" s="10"/>
      <c r="E296" s="10"/>
      <c r="F296" s="10"/>
      <c r="G296" s="10"/>
      <c r="H296" s="117"/>
      <c r="I296" s="10"/>
      <c r="J296" s="126"/>
      <c r="K296" s="135" t="s">
        <v>385</v>
      </c>
      <c r="L296" s="136">
        <f>+Z272</f>
        <v>350000</v>
      </c>
      <c r="M296" s="126"/>
      <c r="N296" s="128"/>
      <c r="O296" s="15"/>
      <c r="P296" s="15"/>
      <c r="Q296" s="15"/>
      <c r="R296" s="15"/>
    </row>
    <row r="297" spans="1:71" s="9" customFormat="1" x14ac:dyDescent="0.25">
      <c r="A297" s="14" t="s">
        <v>386</v>
      </c>
      <c r="B297" s="14"/>
      <c r="C297" s="14"/>
      <c r="D297" s="10"/>
      <c r="E297" s="10"/>
      <c r="F297" s="10"/>
      <c r="G297" s="10"/>
      <c r="H297" s="117"/>
      <c r="I297" s="10"/>
      <c r="J297" s="126"/>
      <c r="K297" s="135" t="s">
        <v>387</v>
      </c>
      <c r="L297" s="136">
        <f>+AA272</f>
        <v>950000</v>
      </c>
      <c r="M297" s="126"/>
      <c r="N297" s="128"/>
      <c r="O297" s="15"/>
      <c r="P297" s="15"/>
      <c r="Q297" s="15"/>
      <c r="R297" s="15"/>
    </row>
    <row r="298" spans="1:71" s="9" customFormat="1" ht="13.5" thickBot="1" x14ac:dyDescent="0.3">
      <c r="A298" s="14" t="s">
        <v>388</v>
      </c>
      <c r="B298" s="14"/>
      <c r="C298" s="14"/>
      <c r="D298" s="10"/>
      <c r="E298" s="10"/>
      <c r="F298" s="10"/>
      <c r="G298" s="10"/>
      <c r="H298" s="117"/>
      <c r="I298" s="10"/>
      <c r="J298" s="126"/>
      <c r="K298" s="135" t="s">
        <v>389</v>
      </c>
      <c r="L298" s="137">
        <f>+AB272</f>
        <v>88969</v>
      </c>
      <c r="M298" s="126"/>
      <c r="N298" s="128"/>
      <c r="O298" s="15"/>
      <c r="P298" s="15"/>
      <c r="Q298" s="15"/>
      <c r="R298" s="15"/>
    </row>
    <row r="299" spans="1:71" s="9" customFormat="1" ht="13.5" thickBot="1" x14ac:dyDescent="0.3">
      <c r="A299" s="14" t="s">
        <v>390</v>
      </c>
      <c r="B299" s="14"/>
      <c r="C299" s="14"/>
      <c r="D299" s="10"/>
      <c r="E299" s="10"/>
      <c r="F299" s="10"/>
      <c r="G299" s="10"/>
      <c r="H299" s="117"/>
      <c r="I299" s="10"/>
      <c r="J299" s="126"/>
      <c r="K299" s="138" t="s">
        <v>391</v>
      </c>
      <c r="L299" s="137">
        <f>+L296+L297+L298</f>
        <v>1388969</v>
      </c>
      <c r="M299" s="130"/>
      <c r="N299" s="139"/>
      <c r="O299" s="15"/>
      <c r="P299" s="15"/>
      <c r="Q299" s="15"/>
      <c r="R299" s="15"/>
    </row>
    <row r="300" spans="1:71" s="9" customFormat="1" x14ac:dyDescent="0.25">
      <c r="A300" s="14" t="s">
        <v>392</v>
      </c>
      <c r="B300" s="14"/>
      <c r="C300" s="14"/>
      <c r="D300" s="10"/>
      <c r="E300" s="10"/>
      <c r="F300" s="10"/>
      <c r="G300" s="10"/>
      <c r="H300" s="14"/>
      <c r="I300" s="10"/>
      <c r="J300" s="10"/>
      <c r="L300" s="10"/>
      <c r="M300" s="15"/>
      <c r="N300" s="15"/>
      <c r="O300" s="15"/>
      <c r="P300" s="15"/>
      <c r="Q300" s="15"/>
      <c r="R300" s="15"/>
    </row>
    <row r="301" spans="1:71" s="9" customFormat="1" x14ac:dyDescent="0.25">
      <c r="A301" s="14" t="s">
        <v>35</v>
      </c>
      <c r="B301" s="14"/>
      <c r="C301" s="14"/>
      <c r="D301" s="10"/>
      <c r="E301" s="10"/>
      <c r="F301" s="10"/>
      <c r="G301" s="10"/>
      <c r="H301" s="14"/>
      <c r="I301" s="10"/>
      <c r="J301" s="10"/>
      <c r="L301" s="10"/>
      <c r="M301" s="15"/>
      <c r="N301" s="15"/>
      <c r="O301" s="15"/>
      <c r="P301" s="15"/>
      <c r="Q301" s="15"/>
      <c r="R301" s="15"/>
    </row>
    <row r="302" spans="1:71" s="9" customFormat="1" x14ac:dyDescent="0.25">
      <c r="A302" s="14" t="s">
        <v>393</v>
      </c>
      <c r="B302" s="14"/>
      <c r="C302" s="14"/>
      <c r="D302" s="10"/>
      <c r="E302" s="10"/>
      <c r="F302" s="10"/>
      <c r="G302" s="10"/>
      <c r="H302" s="14"/>
      <c r="I302" s="10"/>
      <c r="J302" s="10"/>
      <c r="L302" s="10"/>
      <c r="M302" s="15"/>
      <c r="N302" s="15"/>
      <c r="O302" s="15"/>
      <c r="P302" s="15"/>
      <c r="Q302" s="15"/>
      <c r="R302" s="15"/>
    </row>
    <row r="303" spans="1:71" s="16" customFormat="1" x14ac:dyDescent="0.25">
      <c r="A303" s="140" t="s">
        <v>394</v>
      </c>
      <c r="B303" s="140"/>
      <c r="C303" s="140"/>
      <c r="D303" s="207"/>
      <c r="E303" s="207"/>
      <c r="F303" s="207"/>
      <c r="G303" s="207"/>
      <c r="H303" s="140"/>
      <c r="I303" s="207"/>
      <c r="J303" s="207"/>
      <c r="L303" s="207"/>
      <c r="M303" s="141"/>
      <c r="N303" s="15"/>
      <c r="O303" s="141"/>
      <c r="P303" s="141"/>
      <c r="Q303" s="141"/>
      <c r="R303" s="141"/>
      <c r="W303" s="142"/>
      <c r="X303" s="142"/>
      <c r="Y303" s="143"/>
      <c r="Z303" s="144"/>
      <c r="AA303" s="144"/>
      <c r="AB303" s="143"/>
      <c r="AC303" s="143"/>
      <c r="AD303" s="143"/>
      <c r="AE303" s="143"/>
      <c r="AF303" s="143"/>
      <c r="AH303" s="143"/>
      <c r="AI303" s="143"/>
      <c r="AJ303" s="143"/>
      <c r="AK303" s="143"/>
      <c r="AL303" s="143"/>
      <c r="AM303" s="143"/>
      <c r="AN303" s="143"/>
      <c r="AO303" s="143"/>
      <c r="AP303" s="143"/>
      <c r="AQ303" s="143"/>
      <c r="AR303" s="143"/>
      <c r="AS303" s="143"/>
      <c r="AT303" s="143"/>
      <c r="AU303" s="143"/>
      <c r="AV303" s="143"/>
      <c r="AW303" s="143"/>
      <c r="AX303" s="143"/>
      <c r="AY303" s="143"/>
      <c r="AZ303" s="143"/>
      <c r="BA303" s="143"/>
      <c r="BB303" s="143"/>
      <c r="BC303" s="143"/>
      <c r="BD303" s="143"/>
      <c r="BE303" s="143"/>
      <c r="BF303" s="143"/>
      <c r="BG303" s="143"/>
      <c r="BH303" s="143"/>
      <c r="BI303" s="143"/>
      <c r="BJ303" s="143"/>
      <c r="BK303" s="143"/>
      <c r="BL303" s="143"/>
      <c r="BM303" s="143"/>
      <c r="BN303" s="143"/>
      <c r="BO303" s="143"/>
      <c r="BP303" s="143"/>
      <c r="BQ303" s="143"/>
      <c r="BR303" s="143"/>
      <c r="BS303" s="143"/>
    </row>
    <row r="304" spans="1:71" s="16" customFormat="1" x14ac:dyDescent="0.25">
      <c r="A304" s="140" t="s">
        <v>395</v>
      </c>
      <c r="B304" s="140"/>
      <c r="C304" s="140"/>
      <c r="D304" s="207"/>
      <c r="E304" s="207"/>
      <c r="F304" s="207"/>
      <c r="G304" s="207"/>
      <c r="H304" s="145"/>
      <c r="I304" s="146"/>
      <c r="J304" s="206"/>
      <c r="K304" s="147"/>
      <c r="L304" s="142"/>
      <c r="M304" s="206"/>
      <c r="N304" s="148"/>
      <c r="O304" s="141"/>
      <c r="P304" s="141"/>
      <c r="Q304" s="149"/>
      <c r="R304" s="150"/>
      <c r="S304" s="151"/>
      <c r="T304" s="152"/>
      <c r="U304" s="206"/>
      <c r="V304" s="153"/>
      <c r="W304" s="149"/>
      <c r="X304" s="147"/>
      <c r="Y304" s="151"/>
      <c r="Z304" s="151"/>
      <c r="AA304" s="151"/>
      <c r="AB304" s="143"/>
      <c r="AC304" s="143"/>
      <c r="AD304" s="143"/>
      <c r="AE304" s="143"/>
      <c r="AF304" s="143"/>
      <c r="AH304" s="143"/>
      <c r="AI304" s="143"/>
      <c r="AJ304" s="143"/>
      <c r="AK304" s="143"/>
      <c r="AL304" s="143"/>
      <c r="AM304" s="143"/>
      <c r="AN304" s="143"/>
      <c r="AO304" s="143"/>
      <c r="AP304" s="143"/>
      <c r="AQ304" s="143"/>
      <c r="AR304" s="143"/>
      <c r="AS304" s="143"/>
      <c r="AT304" s="143"/>
      <c r="AU304" s="143"/>
      <c r="AV304" s="143"/>
      <c r="AW304" s="143"/>
      <c r="AX304" s="143"/>
      <c r="AY304" s="143"/>
      <c r="AZ304" s="143"/>
      <c r="BA304" s="143"/>
      <c r="BB304" s="143"/>
      <c r="BC304" s="143"/>
      <c r="BD304" s="143"/>
      <c r="BE304" s="143"/>
      <c r="BF304" s="143"/>
      <c r="BG304" s="143"/>
      <c r="BH304" s="143"/>
      <c r="BI304" s="143"/>
      <c r="BJ304" s="143"/>
      <c r="BK304" s="143"/>
      <c r="BL304" s="143"/>
      <c r="BM304" s="143"/>
      <c r="BN304" s="143"/>
      <c r="BO304" s="143"/>
      <c r="BP304" s="143"/>
      <c r="BQ304" s="143"/>
      <c r="BR304" s="143"/>
      <c r="BS304" s="143"/>
    </row>
    <row r="305" spans="1:71" s="16" customFormat="1" x14ac:dyDescent="0.25">
      <c r="A305" s="140" t="s">
        <v>396</v>
      </c>
      <c r="B305" s="140"/>
      <c r="C305" s="140"/>
      <c r="D305" s="207"/>
      <c r="E305" s="207"/>
      <c r="F305" s="207"/>
      <c r="G305" s="207"/>
      <c r="H305" s="256" t="s">
        <v>176</v>
      </c>
      <c r="I305" s="256"/>
      <c r="J305" s="207"/>
      <c r="K305" s="257" t="s">
        <v>397</v>
      </c>
      <c r="L305" s="257"/>
      <c r="M305" s="257"/>
      <c r="N305" s="257"/>
      <c r="O305" s="141"/>
      <c r="P305" s="141"/>
      <c r="Q305" s="258" t="s">
        <v>398</v>
      </c>
      <c r="R305" s="258"/>
      <c r="S305" s="258"/>
      <c r="W305" s="256" t="s">
        <v>399</v>
      </c>
      <c r="X305" s="256"/>
      <c r="Y305" s="256"/>
      <c r="Z305" s="256"/>
      <c r="AA305" s="256"/>
      <c r="AB305" s="154"/>
      <c r="AC305" s="154"/>
      <c r="AD305" s="143"/>
      <c r="AE305" s="143"/>
      <c r="AF305" s="143"/>
      <c r="AH305" s="143"/>
      <c r="AI305" s="143"/>
      <c r="AJ305" s="143"/>
      <c r="AK305" s="143"/>
      <c r="AL305" s="143"/>
      <c r="AM305" s="143"/>
      <c r="AN305" s="143"/>
      <c r="AO305" s="143"/>
      <c r="AP305" s="143"/>
      <c r="AQ305" s="143"/>
      <c r="AR305" s="143"/>
      <c r="AS305" s="143"/>
      <c r="AT305" s="143"/>
      <c r="AU305" s="143"/>
      <c r="AV305" s="143"/>
      <c r="AW305" s="143"/>
      <c r="AX305" s="143"/>
      <c r="AY305" s="143"/>
      <c r="AZ305" s="143"/>
      <c r="BA305" s="143"/>
      <c r="BB305" s="143"/>
      <c r="BC305" s="143"/>
      <c r="BD305" s="143"/>
      <c r="BE305" s="143"/>
      <c r="BF305" s="143"/>
      <c r="BG305" s="143"/>
      <c r="BH305" s="143"/>
      <c r="BI305" s="143"/>
      <c r="BJ305" s="143"/>
      <c r="BK305" s="143"/>
      <c r="BL305" s="143"/>
      <c r="BM305" s="143"/>
      <c r="BN305" s="143"/>
      <c r="BO305" s="143"/>
      <c r="BP305" s="143"/>
      <c r="BQ305" s="143"/>
      <c r="BR305" s="143"/>
      <c r="BS305" s="143"/>
    </row>
    <row r="306" spans="1:71" s="16" customFormat="1" x14ac:dyDescent="0.25">
      <c r="A306" s="140" t="s">
        <v>400</v>
      </c>
      <c r="B306" s="140"/>
      <c r="C306" s="140"/>
      <c r="D306" s="207"/>
      <c r="E306" s="207"/>
      <c r="F306" s="207"/>
      <c r="G306" s="207"/>
      <c r="H306" s="259" t="s">
        <v>401</v>
      </c>
      <c r="I306" s="259"/>
      <c r="J306" s="207"/>
      <c r="K306" s="259" t="s">
        <v>48</v>
      </c>
      <c r="L306" s="259"/>
      <c r="M306" s="259"/>
      <c r="N306" s="259"/>
      <c r="O306" s="141"/>
      <c r="P306" s="141"/>
      <c r="Q306" s="141"/>
      <c r="R306" s="141" t="s">
        <v>402</v>
      </c>
      <c r="S306" s="143"/>
      <c r="X306" s="259" t="s">
        <v>403</v>
      </c>
      <c r="Y306" s="259"/>
      <c r="Z306" s="259"/>
      <c r="AA306" s="155"/>
      <c r="AB306" s="154"/>
      <c r="AC306" s="154"/>
      <c r="AD306" s="143"/>
      <c r="AE306" s="143"/>
      <c r="AF306" s="143"/>
      <c r="AH306" s="143"/>
      <c r="AI306" s="143"/>
      <c r="AJ306" s="143"/>
      <c r="AK306" s="143"/>
      <c r="AL306" s="143"/>
      <c r="AM306" s="143"/>
      <c r="AN306" s="143"/>
      <c r="AO306" s="143"/>
      <c r="AP306" s="143"/>
      <c r="AQ306" s="143"/>
      <c r="AR306" s="143"/>
      <c r="AS306" s="143"/>
      <c r="AT306" s="143"/>
      <c r="AU306" s="143"/>
      <c r="AV306" s="143"/>
      <c r="AW306" s="143"/>
      <c r="AX306" s="143"/>
      <c r="AY306" s="143"/>
      <c r="AZ306" s="143"/>
      <c r="BA306" s="143"/>
      <c r="BB306" s="143"/>
      <c r="BC306" s="143"/>
      <c r="BD306" s="143"/>
      <c r="BE306" s="143"/>
      <c r="BF306" s="143"/>
      <c r="BG306" s="143"/>
      <c r="BH306" s="143"/>
      <c r="BI306" s="143"/>
      <c r="BJ306" s="143"/>
      <c r="BK306" s="143"/>
      <c r="BL306" s="143"/>
      <c r="BM306" s="143"/>
      <c r="BN306" s="143"/>
      <c r="BO306" s="143"/>
      <c r="BP306" s="143"/>
      <c r="BQ306" s="143"/>
      <c r="BR306" s="143"/>
      <c r="BS306" s="143"/>
    </row>
    <row r="307" spans="1:71" x14ac:dyDescent="0.25">
      <c r="AA307" s="143" t="s">
        <v>1</v>
      </c>
    </row>
    <row r="313" spans="1:71" x14ac:dyDescent="0.25">
      <c r="A313" s="143"/>
      <c r="B313" s="143"/>
      <c r="C313" s="157"/>
      <c r="D313" s="143"/>
      <c r="E313" s="143"/>
      <c r="F313" s="143"/>
      <c r="G313" s="143"/>
      <c r="H313" s="143"/>
      <c r="L313" s="143"/>
      <c r="M313" s="143"/>
      <c r="N313" s="9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AG313" s="16"/>
      <c r="AH313" s="143"/>
      <c r="AI313" s="143"/>
    </row>
    <row r="314" spans="1:71" x14ac:dyDescent="0.25">
      <c r="A314" s="143"/>
      <c r="B314" s="143"/>
      <c r="C314" s="157"/>
      <c r="D314" s="143"/>
      <c r="E314" s="143"/>
      <c r="F314" s="143"/>
      <c r="G314" s="143"/>
      <c r="H314" s="143"/>
      <c r="L314" s="143"/>
      <c r="M314" s="143"/>
      <c r="N314" s="9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AG314" s="16"/>
      <c r="AH314" s="143"/>
      <c r="AI314" s="143"/>
    </row>
    <row r="315" spans="1:71" x14ac:dyDescent="0.25">
      <c r="A315" s="143"/>
      <c r="B315" s="143"/>
      <c r="C315" s="157"/>
      <c r="D315" s="143"/>
      <c r="E315" s="143"/>
      <c r="F315" s="143"/>
      <c r="G315" s="143"/>
      <c r="H315" s="143"/>
      <c r="L315" s="143"/>
      <c r="M315" s="143"/>
      <c r="N315" s="9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AG315" s="16"/>
      <c r="AH315" s="143"/>
      <c r="AI315" s="143"/>
    </row>
    <row r="316" spans="1:71" x14ac:dyDescent="0.25">
      <c r="A316" s="143"/>
      <c r="B316" s="143"/>
      <c r="C316" s="157"/>
      <c r="D316" s="143"/>
      <c r="E316" s="143"/>
      <c r="F316" s="143"/>
      <c r="G316" s="143"/>
      <c r="H316" s="143"/>
      <c r="L316" s="143"/>
      <c r="M316" s="143"/>
      <c r="N316" s="9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AG316" s="16"/>
      <c r="AH316" s="143"/>
      <c r="AI316" s="143"/>
    </row>
    <row r="317" spans="1:71" x14ac:dyDescent="0.25">
      <c r="A317" s="143"/>
      <c r="B317" s="143"/>
      <c r="C317" s="157"/>
      <c r="D317" s="143"/>
      <c r="E317" s="143"/>
      <c r="F317" s="143"/>
      <c r="G317" s="143"/>
      <c r="H317" s="143"/>
      <c r="L317" s="143"/>
      <c r="M317" s="143"/>
      <c r="N317" s="9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AG317" s="16"/>
      <c r="AH317" s="143"/>
      <c r="AI317" s="143"/>
    </row>
    <row r="318" spans="1:71" x14ac:dyDescent="0.25">
      <c r="A318" s="143"/>
      <c r="B318" s="143"/>
      <c r="C318" s="157"/>
      <c r="D318" s="143"/>
      <c r="E318" s="143"/>
      <c r="F318" s="143"/>
      <c r="G318" s="143"/>
      <c r="H318" s="143"/>
      <c r="L318" s="143"/>
      <c r="M318" s="143"/>
      <c r="N318" s="9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AG318" s="16"/>
      <c r="AH318" s="143"/>
      <c r="AI318" s="143"/>
    </row>
    <row r="319" spans="1:71" x14ac:dyDescent="0.25">
      <c r="A319" s="143"/>
      <c r="B319" s="143"/>
      <c r="C319" s="157"/>
      <c r="D319" s="143"/>
      <c r="E319" s="143"/>
      <c r="F319" s="143"/>
      <c r="G319" s="143"/>
      <c r="H319" s="143"/>
      <c r="L319" s="143"/>
      <c r="M319" s="143"/>
      <c r="N319" s="9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AG319" s="16"/>
      <c r="AH319" s="143"/>
      <c r="AI319" s="143"/>
    </row>
    <row r="320" spans="1:71" x14ac:dyDescent="0.25">
      <c r="A320" s="143"/>
      <c r="B320" s="143"/>
      <c r="C320" s="157"/>
      <c r="D320" s="143"/>
      <c r="E320" s="143"/>
      <c r="F320" s="143"/>
      <c r="G320" s="143"/>
      <c r="H320" s="143"/>
      <c r="L320" s="143"/>
      <c r="M320" s="143"/>
      <c r="N320" s="9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AG320" s="16"/>
      <c r="AH320" s="143"/>
      <c r="AI320" s="143"/>
    </row>
    <row r="321" spans="1:74" x14ac:dyDescent="0.25">
      <c r="A321" s="143"/>
      <c r="B321" s="143"/>
      <c r="C321" s="157"/>
      <c r="D321" s="143"/>
      <c r="E321" s="143"/>
      <c r="F321" s="143"/>
      <c r="G321" s="143"/>
      <c r="H321" s="143"/>
      <c r="L321" s="143"/>
      <c r="M321" s="143"/>
      <c r="N321" s="9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AG321" s="16"/>
      <c r="AH321" s="143"/>
      <c r="AI321" s="143"/>
    </row>
    <row r="322" spans="1:74" x14ac:dyDescent="0.25">
      <c r="A322" s="143"/>
      <c r="B322" s="143"/>
      <c r="C322" s="157"/>
      <c r="D322" s="143"/>
      <c r="E322" s="143"/>
      <c r="F322" s="143"/>
      <c r="G322" s="143"/>
      <c r="H322" s="143"/>
      <c r="L322" s="143"/>
      <c r="M322" s="143"/>
      <c r="N322" s="9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AG322" s="16"/>
      <c r="AH322" s="143"/>
      <c r="AI322" s="143"/>
    </row>
    <row r="323" spans="1:74" x14ac:dyDescent="0.25">
      <c r="A323" s="143"/>
      <c r="B323" s="143"/>
      <c r="C323" s="157"/>
      <c r="D323" s="143"/>
      <c r="E323" s="143"/>
      <c r="F323" s="143"/>
      <c r="G323" s="143"/>
      <c r="H323" s="143"/>
      <c r="L323" s="143"/>
      <c r="M323" s="143"/>
      <c r="N323" s="9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AG323" s="16"/>
      <c r="AH323" s="143"/>
      <c r="AI323" s="143"/>
    </row>
    <row r="324" spans="1:74" x14ac:dyDescent="0.25">
      <c r="A324" s="143"/>
      <c r="B324" s="143"/>
      <c r="C324" s="157"/>
      <c r="D324" s="143"/>
      <c r="E324" s="143"/>
      <c r="F324" s="143"/>
      <c r="G324" s="143"/>
      <c r="H324" s="143"/>
      <c r="L324" s="143"/>
      <c r="M324" s="143"/>
      <c r="N324" s="9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AG324" s="16"/>
      <c r="AH324" s="143"/>
      <c r="AI324" s="143"/>
    </row>
    <row r="325" spans="1:74" x14ac:dyDescent="0.25">
      <c r="A325" s="143"/>
      <c r="B325" s="143"/>
      <c r="C325" s="157"/>
      <c r="D325" s="143"/>
      <c r="E325" s="143"/>
      <c r="F325" s="143"/>
      <c r="G325" s="143"/>
      <c r="H325" s="143"/>
      <c r="L325" s="143"/>
      <c r="M325" s="143"/>
      <c r="N325" s="9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AG325" s="16"/>
      <c r="AH325" s="143"/>
      <c r="AI325" s="143"/>
    </row>
    <row r="326" spans="1:74" x14ac:dyDescent="0.25">
      <c r="A326" s="143"/>
      <c r="B326" s="143"/>
      <c r="C326" s="157"/>
      <c r="D326" s="143"/>
      <c r="E326" s="143"/>
      <c r="F326" s="143"/>
      <c r="G326" s="143"/>
      <c r="H326" s="143"/>
      <c r="L326" s="143"/>
      <c r="M326" s="143"/>
      <c r="N326" s="9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AG326" s="16"/>
      <c r="AH326" s="143"/>
      <c r="AI326" s="143"/>
    </row>
    <row r="327" spans="1:74" x14ac:dyDescent="0.25">
      <c r="A327" s="143"/>
      <c r="B327" s="143"/>
      <c r="C327" s="157"/>
      <c r="D327" s="143"/>
      <c r="E327" s="143"/>
      <c r="F327" s="143"/>
      <c r="G327" s="143"/>
      <c r="H327" s="143"/>
      <c r="L327" s="143"/>
      <c r="M327" s="143"/>
      <c r="N327" s="9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AG327" s="16"/>
      <c r="AH327" s="143"/>
      <c r="AI327" s="143"/>
    </row>
    <row r="328" spans="1:74" x14ac:dyDescent="0.25">
      <c r="A328" s="143"/>
      <c r="B328" s="143"/>
      <c r="C328" s="157"/>
      <c r="D328" s="143"/>
      <c r="E328" s="143"/>
      <c r="F328" s="143"/>
      <c r="G328" s="143"/>
      <c r="H328" s="143"/>
      <c r="L328" s="143"/>
      <c r="M328" s="143"/>
      <c r="N328" s="9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AG328" s="16"/>
      <c r="AH328" s="143"/>
      <c r="AI328" s="143"/>
    </row>
    <row r="334" spans="1:74" s="142" customFormat="1" x14ac:dyDescent="0.25">
      <c r="A334" s="206"/>
      <c r="B334" s="160"/>
      <c r="C334" s="161"/>
      <c r="D334" s="206"/>
      <c r="E334" s="206"/>
      <c r="F334" s="206"/>
      <c r="G334" s="206"/>
      <c r="H334" s="161"/>
      <c r="I334" s="206"/>
      <c r="J334" s="206"/>
      <c r="L334" s="206"/>
      <c r="M334" s="153"/>
      <c r="N334" s="126"/>
      <c r="O334" s="153"/>
      <c r="P334" s="153"/>
      <c r="Q334" s="153"/>
      <c r="R334" s="153"/>
      <c r="AG334" s="162"/>
      <c r="AH334" s="162"/>
      <c r="AI334" s="162"/>
      <c r="AM334" s="143"/>
      <c r="AN334" s="143"/>
      <c r="AO334" s="143"/>
      <c r="AP334" s="143"/>
      <c r="AQ334" s="143"/>
      <c r="AR334" s="143"/>
      <c r="AS334" s="143"/>
      <c r="AT334" s="143"/>
      <c r="AU334" s="143"/>
      <c r="AV334" s="143"/>
      <c r="AW334" s="143"/>
      <c r="AX334" s="143"/>
      <c r="AY334" s="143"/>
      <c r="AZ334" s="143"/>
      <c r="BA334" s="143"/>
      <c r="BB334" s="143"/>
      <c r="BC334" s="143"/>
      <c r="BD334" s="143"/>
      <c r="BE334" s="143"/>
      <c r="BF334" s="143"/>
      <c r="BG334" s="143"/>
      <c r="BH334" s="143"/>
      <c r="BI334" s="143"/>
      <c r="BJ334" s="143"/>
      <c r="BK334" s="143"/>
      <c r="BL334" s="143"/>
      <c r="BM334" s="143"/>
      <c r="BN334" s="143"/>
      <c r="BO334" s="143"/>
      <c r="BP334" s="143"/>
      <c r="BT334" s="143"/>
      <c r="BU334" s="143"/>
      <c r="BV334" s="143"/>
    </row>
    <row r="335" spans="1:74" s="142" customFormat="1" x14ac:dyDescent="0.25">
      <c r="A335" s="206"/>
      <c r="B335" s="160"/>
      <c r="C335" s="161"/>
      <c r="D335" s="206"/>
      <c r="E335" s="206"/>
      <c r="F335" s="206"/>
      <c r="G335" s="206"/>
      <c r="H335" s="161"/>
      <c r="I335" s="206"/>
      <c r="J335" s="206"/>
      <c r="L335" s="206"/>
      <c r="M335" s="153"/>
      <c r="N335" s="126"/>
      <c r="O335" s="153"/>
      <c r="P335" s="153"/>
      <c r="Q335" s="153"/>
      <c r="R335" s="153"/>
      <c r="AG335" s="162"/>
      <c r="AH335" s="162"/>
      <c r="AI335" s="162"/>
      <c r="AM335" s="143"/>
      <c r="AN335" s="143"/>
      <c r="AO335" s="143"/>
      <c r="AP335" s="143"/>
      <c r="AQ335" s="143"/>
      <c r="AR335" s="143"/>
      <c r="AS335" s="143"/>
      <c r="AT335" s="143"/>
      <c r="AU335" s="143"/>
      <c r="AV335" s="143"/>
      <c r="AW335" s="143"/>
      <c r="AX335" s="143"/>
      <c r="AY335" s="143"/>
      <c r="AZ335" s="143"/>
      <c r="BA335" s="143"/>
      <c r="BB335" s="143"/>
      <c r="BC335" s="143"/>
      <c r="BD335" s="143"/>
      <c r="BE335" s="143"/>
      <c r="BF335" s="143"/>
      <c r="BG335" s="143"/>
      <c r="BH335" s="143"/>
      <c r="BI335" s="143"/>
      <c r="BJ335" s="143"/>
      <c r="BK335" s="143"/>
      <c r="BL335" s="143"/>
      <c r="BM335" s="143"/>
      <c r="BN335" s="143"/>
      <c r="BO335" s="143"/>
      <c r="BP335" s="143"/>
      <c r="BT335" s="143"/>
      <c r="BU335" s="143"/>
      <c r="BV335" s="143"/>
    </row>
    <row r="336" spans="1:74" s="142" customFormat="1" x14ac:dyDescent="0.25">
      <c r="A336" s="206"/>
      <c r="B336" s="160"/>
      <c r="C336" s="161"/>
      <c r="D336" s="206"/>
      <c r="E336" s="206"/>
      <c r="F336" s="206"/>
      <c r="G336" s="206"/>
      <c r="H336" s="161"/>
      <c r="I336" s="206"/>
      <c r="J336" s="206"/>
      <c r="L336" s="206"/>
      <c r="M336" s="153"/>
      <c r="N336" s="126"/>
      <c r="O336" s="153"/>
      <c r="P336" s="153"/>
      <c r="Q336" s="153"/>
      <c r="R336" s="153"/>
      <c r="AG336" s="162"/>
      <c r="AH336" s="162"/>
      <c r="AI336" s="162"/>
      <c r="AM336" s="143"/>
      <c r="AN336" s="143"/>
      <c r="AO336" s="143"/>
      <c r="AP336" s="143"/>
      <c r="AQ336" s="143"/>
      <c r="AR336" s="143"/>
      <c r="AS336" s="143"/>
      <c r="AT336" s="143"/>
      <c r="AU336" s="143"/>
      <c r="AV336" s="143"/>
      <c r="AW336" s="143"/>
      <c r="AX336" s="143"/>
      <c r="AY336" s="143"/>
      <c r="AZ336" s="143"/>
      <c r="BA336" s="143"/>
      <c r="BB336" s="143"/>
      <c r="BC336" s="143"/>
      <c r="BD336" s="143"/>
      <c r="BE336" s="143"/>
      <c r="BF336" s="143"/>
      <c r="BG336" s="143"/>
      <c r="BH336" s="143"/>
      <c r="BI336" s="143"/>
      <c r="BJ336" s="143"/>
      <c r="BK336" s="143"/>
      <c r="BL336" s="143"/>
      <c r="BM336" s="143"/>
      <c r="BN336" s="143"/>
      <c r="BO336" s="143"/>
      <c r="BP336" s="143"/>
      <c r="BT336" s="143"/>
      <c r="BU336" s="143"/>
      <c r="BV336" s="143"/>
    </row>
    <row r="337" spans="1:74" s="142" customFormat="1" x14ac:dyDescent="0.25">
      <c r="A337" s="206"/>
      <c r="B337" s="160"/>
      <c r="C337" s="161"/>
      <c r="D337" s="206"/>
      <c r="E337" s="206"/>
      <c r="F337" s="206"/>
      <c r="G337" s="206"/>
      <c r="H337" s="161"/>
      <c r="I337" s="206"/>
      <c r="J337" s="206"/>
      <c r="L337" s="206"/>
      <c r="M337" s="153"/>
      <c r="N337" s="126"/>
      <c r="O337" s="153"/>
      <c r="P337" s="153"/>
      <c r="Q337" s="153"/>
      <c r="R337" s="153"/>
      <c r="AG337" s="162"/>
      <c r="AH337" s="162"/>
      <c r="AI337" s="162"/>
      <c r="AM337" s="143"/>
      <c r="AN337" s="143"/>
      <c r="AO337" s="143"/>
      <c r="AP337" s="143"/>
      <c r="AQ337" s="143"/>
      <c r="AR337" s="143"/>
      <c r="AS337" s="143"/>
      <c r="AT337" s="143"/>
      <c r="AU337" s="143"/>
      <c r="AV337" s="143"/>
      <c r="AW337" s="143"/>
      <c r="AX337" s="143"/>
      <c r="AY337" s="143"/>
      <c r="AZ337" s="143"/>
      <c r="BA337" s="143"/>
      <c r="BB337" s="143"/>
      <c r="BC337" s="143"/>
      <c r="BD337" s="143"/>
      <c r="BE337" s="143"/>
      <c r="BF337" s="143"/>
      <c r="BG337" s="143"/>
      <c r="BH337" s="143"/>
      <c r="BI337" s="143"/>
      <c r="BJ337" s="143"/>
      <c r="BK337" s="143"/>
      <c r="BL337" s="143"/>
      <c r="BM337" s="143"/>
      <c r="BN337" s="143"/>
      <c r="BO337" s="143"/>
      <c r="BP337" s="143"/>
      <c r="BT337" s="143"/>
      <c r="BU337" s="143"/>
      <c r="BV337" s="143"/>
    </row>
    <row r="338" spans="1:74" s="142" customFormat="1" x14ac:dyDescent="0.25">
      <c r="A338" s="206"/>
      <c r="B338" s="160"/>
      <c r="C338" s="161"/>
      <c r="D338" s="206"/>
      <c r="E338" s="206"/>
      <c r="F338" s="206"/>
      <c r="G338" s="206"/>
      <c r="H338" s="161"/>
      <c r="I338" s="206"/>
      <c r="J338" s="206"/>
      <c r="L338" s="206"/>
      <c r="M338" s="153"/>
      <c r="N338" s="126"/>
      <c r="O338" s="153"/>
      <c r="P338" s="153"/>
      <c r="Q338" s="153"/>
      <c r="R338" s="153"/>
      <c r="AG338" s="162"/>
      <c r="AH338" s="162"/>
      <c r="AI338" s="162"/>
      <c r="AM338" s="143"/>
      <c r="AN338" s="143"/>
      <c r="AO338" s="143"/>
      <c r="AP338" s="143"/>
      <c r="AQ338" s="143"/>
      <c r="AR338" s="143"/>
      <c r="AS338" s="143"/>
      <c r="AT338" s="143"/>
      <c r="AU338" s="143"/>
      <c r="AV338" s="143"/>
      <c r="AW338" s="143"/>
      <c r="AX338" s="143"/>
      <c r="AY338" s="143"/>
      <c r="AZ338" s="143"/>
      <c r="BA338" s="143"/>
      <c r="BB338" s="143"/>
      <c r="BC338" s="143"/>
      <c r="BD338" s="143"/>
      <c r="BE338" s="143"/>
      <c r="BF338" s="143"/>
      <c r="BG338" s="143"/>
      <c r="BH338" s="143"/>
      <c r="BI338" s="143"/>
      <c r="BJ338" s="143"/>
      <c r="BK338" s="143"/>
      <c r="BL338" s="143"/>
      <c r="BM338" s="143"/>
      <c r="BN338" s="143"/>
      <c r="BO338" s="143"/>
      <c r="BP338" s="143"/>
      <c r="BT338" s="143"/>
      <c r="BU338" s="143"/>
      <c r="BV338" s="143"/>
    </row>
    <row r="339" spans="1:74" s="142" customFormat="1" x14ac:dyDescent="0.25">
      <c r="A339" s="206"/>
      <c r="B339" s="160"/>
      <c r="C339" s="161"/>
      <c r="D339" s="206"/>
      <c r="E339" s="206"/>
      <c r="F339" s="206"/>
      <c r="G339" s="206"/>
      <c r="H339" s="161"/>
      <c r="I339" s="206"/>
      <c r="J339" s="206"/>
      <c r="L339" s="206"/>
      <c r="M339" s="153"/>
      <c r="N339" s="126"/>
      <c r="O339" s="153"/>
      <c r="P339" s="153"/>
      <c r="Q339" s="153"/>
      <c r="R339" s="153"/>
      <c r="AG339" s="162"/>
      <c r="AH339" s="162"/>
      <c r="AI339" s="162"/>
      <c r="AM339" s="143"/>
      <c r="AN339" s="143"/>
      <c r="AO339" s="143"/>
      <c r="AP339" s="143"/>
      <c r="AQ339" s="143"/>
      <c r="AR339" s="143"/>
      <c r="AS339" s="143"/>
      <c r="AT339" s="143"/>
      <c r="AU339" s="143"/>
      <c r="AV339" s="143"/>
      <c r="AW339" s="143"/>
      <c r="AX339" s="143"/>
      <c r="AY339" s="143"/>
      <c r="AZ339" s="143"/>
      <c r="BA339" s="143"/>
      <c r="BB339" s="143"/>
      <c r="BC339" s="143"/>
      <c r="BD339" s="143"/>
      <c r="BE339" s="143"/>
      <c r="BF339" s="143"/>
      <c r="BG339" s="143"/>
      <c r="BH339" s="143"/>
      <c r="BI339" s="143"/>
      <c r="BJ339" s="143"/>
      <c r="BK339" s="143"/>
      <c r="BL339" s="143"/>
      <c r="BM339" s="143"/>
      <c r="BN339" s="143"/>
      <c r="BO339" s="143"/>
      <c r="BP339" s="143"/>
      <c r="BT339" s="143"/>
      <c r="BU339" s="143"/>
      <c r="BV339" s="143"/>
    </row>
    <row r="340" spans="1:74" s="142" customFormat="1" x14ac:dyDescent="0.25">
      <c r="A340" s="206"/>
      <c r="B340" s="160"/>
      <c r="C340" s="161"/>
      <c r="D340" s="206"/>
      <c r="E340" s="206"/>
      <c r="F340" s="206"/>
      <c r="G340" s="206"/>
      <c r="H340" s="161"/>
      <c r="I340" s="206"/>
      <c r="J340" s="206"/>
      <c r="L340" s="206"/>
      <c r="M340" s="153"/>
      <c r="N340" s="126"/>
      <c r="O340" s="153"/>
      <c r="P340" s="153"/>
      <c r="Q340" s="153"/>
      <c r="R340" s="153"/>
      <c r="AG340" s="162"/>
      <c r="AH340" s="162"/>
      <c r="AI340" s="162"/>
      <c r="AM340" s="143"/>
      <c r="AN340" s="143"/>
      <c r="AO340" s="143"/>
      <c r="AP340" s="143"/>
      <c r="AQ340" s="143"/>
      <c r="AR340" s="143"/>
      <c r="AS340" s="143"/>
      <c r="AT340" s="143"/>
      <c r="AU340" s="143"/>
      <c r="AV340" s="143"/>
      <c r="AW340" s="143"/>
      <c r="AX340" s="143"/>
      <c r="AY340" s="143"/>
      <c r="AZ340" s="143"/>
      <c r="BA340" s="143"/>
      <c r="BB340" s="143"/>
      <c r="BC340" s="143"/>
      <c r="BD340" s="143"/>
      <c r="BE340" s="143"/>
      <c r="BF340" s="143"/>
      <c r="BG340" s="143"/>
      <c r="BH340" s="143"/>
      <c r="BI340" s="143"/>
      <c r="BJ340" s="143"/>
      <c r="BK340" s="143"/>
      <c r="BL340" s="143"/>
      <c r="BM340" s="143"/>
      <c r="BN340" s="143"/>
      <c r="BO340" s="143"/>
      <c r="BP340" s="143"/>
      <c r="BT340" s="143"/>
      <c r="BU340" s="143"/>
      <c r="BV340" s="143"/>
    </row>
    <row r="341" spans="1:74" s="142" customFormat="1" x14ac:dyDescent="0.25">
      <c r="A341" s="206"/>
      <c r="B341" s="160"/>
      <c r="C341" s="161"/>
      <c r="D341" s="206"/>
      <c r="E341" s="206"/>
      <c r="F341" s="206"/>
      <c r="G341" s="206"/>
      <c r="H341" s="161"/>
      <c r="I341" s="206"/>
      <c r="J341" s="206"/>
      <c r="L341" s="206"/>
      <c r="M341" s="153"/>
      <c r="N341" s="126"/>
      <c r="O341" s="153"/>
      <c r="P341" s="153"/>
      <c r="Q341" s="153"/>
      <c r="R341" s="153"/>
      <c r="AG341" s="162"/>
      <c r="AH341" s="162"/>
      <c r="AI341" s="162"/>
      <c r="AM341" s="143"/>
      <c r="AN341" s="143"/>
      <c r="AO341" s="143"/>
      <c r="AP341" s="143"/>
      <c r="AQ341" s="143"/>
      <c r="AR341" s="143"/>
      <c r="AS341" s="143"/>
      <c r="AT341" s="143"/>
      <c r="AU341" s="143"/>
      <c r="AV341" s="143"/>
      <c r="AW341" s="143"/>
      <c r="AX341" s="143"/>
      <c r="AY341" s="143"/>
      <c r="AZ341" s="143"/>
      <c r="BA341" s="143"/>
      <c r="BB341" s="143"/>
      <c r="BC341" s="143"/>
      <c r="BD341" s="143"/>
      <c r="BE341" s="143"/>
      <c r="BF341" s="143"/>
      <c r="BG341" s="143"/>
      <c r="BH341" s="143"/>
      <c r="BI341" s="143"/>
      <c r="BJ341" s="143"/>
      <c r="BK341" s="143"/>
      <c r="BL341" s="143"/>
      <c r="BM341" s="143"/>
      <c r="BN341" s="143"/>
      <c r="BO341" s="143"/>
      <c r="BP341" s="143"/>
      <c r="BT341" s="143"/>
      <c r="BU341" s="143"/>
      <c r="BV341" s="143"/>
    </row>
    <row r="342" spans="1:74" s="142" customFormat="1" x14ac:dyDescent="0.25">
      <c r="A342" s="206"/>
      <c r="B342" s="160"/>
      <c r="C342" s="161"/>
      <c r="D342" s="206"/>
      <c r="E342" s="206"/>
      <c r="F342" s="206"/>
      <c r="G342" s="206"/>
      <c r="H342" s="161"/>
      <c r="I342" s="206"/>
      <c r="J342" s="206"/>
      <c r="L342" s="206"/>
      <c r="M342" s="153"/>
      <c r="N342" s="126"/>
      <c r="O342" s="153"/>
      <c r="P342" s="153"/>
      <c r="Q342" s="153"/>
      <c r="R342" s="153"/>
      <c r="AG342" s="162"/>
      <c r="AH342" s="162"/>
      <c r="AI342" s="162"/>
      <c r="AM342" s="143"/>
      <c r="AN342" s="143"/>
      <c r="AO342" s="143"/>
      <c r="AP342" s="143"/>
      <c r="AQ342" s="143"/>
      <c r="AR342" s="143"/>
      <c r="AS342" s="143"/>
      <c r="AT342" s="143"/>
      <c r="AU342" s="143"/>
      <c r="AV342" s="143"/>
      <c r="AW342" s="143"/>
      <c r="AX342" s="143"/>
      <c r="AY342" s="143"/>
      <c r="AZ342" s="143"/>
      <c r="BA342" s="143"/>
      <c r="BB342" s="143"/>
      <c r="BC342" s="143"/>
      <c r="BD342" s="143"/>
      <c r="BE342" s="143"/>
      <c r="BF342" s="143"/>
      <c r="BG342" s="143"/>
      <c r="BH342" s="143"/>
      <c r="BI342" s="143"/>
      <c r="BJ342" s="143"/>
      <c r="BK342" s="143"/>
      <c r="BL342" s="143"/>
      <c r="BM342" s="143"/>
      <c r="BN342" s="143"/>
      <c r="BO342" s="143"/>
      <c r="BP342" s="143"/>
      <c r="BT342" s="143"/>
      <c r="BU342" s="143"/>
      <c r="BV342" s="143"/>
    </row>
    <row r="343" spans="1:74" s="142" customFormat="1" x14ac:dyDescent="0.25">
      <c r="A343" s="206"/>
      <c r="B343" s="160"/>
      <c r="C343" s="161"/>
      <c r="D343" s="206"/>
      <c r="E343" s="206"/>
      <c r="F343" s="206"/>
      <c r="G343" s="206"/>
      <c r="H343" s="161"/>
      <c r="I343" s="206"/>
      <c r="J343" s="206"/>
      <c r="L343" s="206"/>
      <c r="M343" s="153"/>
      <c r="N343" s="126"/>
      <c r="O343" s="153"/>
      <c r="P343" s="153"/>
      <c r="Q343" s="153"/>
      <c r="R343" s="153"/>
      <c r="AG343" s="162"/>
      <c r="AH343" s="162"/>
      <c r="AI343" s="162"/>
      <c r="AM343" s="143"/>
      <c r="AN343" s="143"/>
      <c r="AO343" s="143"/>
      <c r="AP343" s="143"/>
      <c r="AQ343" s="143"/>
      <c r="AR343" s="143"/>
      <c r="AS343" s="143"/>
      <c r="AT343" s="143"/>
      <c r="AU343" s="143"/>
      <c r="AV343" s="143"/>
      <c r="AW343" s="143"/>
      <c r="AX343" s="143"/>
      <c r="AY343" s="143"/>
      <c r="AZ343" s="143"/>
      <c r="BA343" s="143"/>
      <c r="BB343" s="143"/>
      <c r="BC343" s="143"/>
      <c r="BD343" s="143"/>
      <c r="BE343" s="143"/>
      <c r="BF343" s="143"/>
      <c r="BG343" s="143"/>
      <c r="BH343" s="143"/>
      <c r="BI343" s="143"/>
      <c r="BJ343" s="143"/>
      <c r="BK343" s="143"/>
      <c r="BL343" s="143"/>
      <c r="BM343" s="143"/>
      <c r="BN343" s="143"/>
      <c r="BO343" s="143"/>
      <c r="BP343" s="143"/>
      <c r="BT343" s="143"/>
      <c r="BU343" s="143"/>
      <c r="BV343" s="143"/>
    </row>
    <row r="344" spans="1:74" s="142" customFormat="1" x14ac:dyDescent="0.25">
      <c r="A344" s="206"/>
      <c r="B344" s="160"/>
      <c r="C344" s="161"/>
      <c r="D344" s="206"/>
      <c r="E344" s="206"/>
      <c r="F344" s="206"/>
      <c r="G344" s="206"/>
      <c r="H344" s="161"/>
      <c r="I344" s="206"/>
      <c r="J344" s="206"/>
      <c r="L344" s="206"/>
      <c r="M344" s="153"/>
      <c r="N344" s="126"/>
      <c r="O344" s="153"/>
      <c r="P344" s="153"/>
      <c r="Q344" s="153"/>
      <c r="R344" s="153"/>
      <c r="AG344" s="162"/>
      <c r="AH344" s="162"/>
      <c r="AI344" s="162"/>
      <c r="AM344" s="143"/>
      <c r="AN344" s="143"/>
      <c r="AO344" s="143"/>
      <c r="AP344" s="143"/>
      <c r="AQ344" s="143"/>
      <c r="AR344" s="143"/>
      <c r="AS344" s="143"/>
      <c r="AT344" s="143"/>
      <c r="AU344" s="143"/>
      <c r="AV344" s="143"/>
      <c r="AW344" s="143"/>
      <c r="AX344" s="143"/>
      <c r="AY344" s="143"/>
      <c r="AZ344" s="143"/>
      <c r="BA344" s="143"/>
      <c r="BB344" s="143"/>
      <c r="BC344" s="143"/>
      <c r="BD344" s="143"/>
      <c r="BE344" s="143"/>
      <c r="BF344" s="143"/>
      <c r="BG344" s="143"/>
      <c r="BH344" s="143"/>
      <c r="BI344" s="143"/>
      <c r="BJ344" s="143"/>
      <c r="BK344" s="143"/>
      <c r="BL344" s="143"/>
      <c r="BM344" s="143"/>
      <c r="BN344" s="143"/>
      <c r="BO344" s="143"/>
      <c r="BP344" s="143"/>
      <c r="BT344" s="143"/>
      <c r="BU344" s="143"/>
      <c r="BV344" s="143"/>
    </row>
    <row r="345" spans="1:74" s="142" customFormat="1" x14ac:dyDescent="0.25">
      <c r="A345" s="206"/>
      <c r="B345" s="160"/>
      <c r="C345" s="161"/>
      <c r="D345" s="206"/>
      <c r="E345" s="206"/>
      <c r="F345" s="206"/>
      <c r="G345" s="206"/>
      <c r="H345" s="161"/>
      <c r="I345" s="206"/>
      <c r="J345" s="206"/>
      <c r="L345" s="206"/>
      <c r="M345" s="153"/>
      <c r="N345" s="126"/>
      <c r="O345" s="153"/>
      <c r="P345" s="153"/>
      <c r="Q345" s="153"/>
      <c r="R345" s="153"/>
      <c r="AG345" s="162"/>
      <c r="AH345" s="162"/>
      <c r="AI345" s="162"/>
      <c r="AM345" s="143"/>
      <c r="AN345" s="143"/>
      <c r="AO345" s="143"/>
      <c r="AP345" s="143"/>
      <c r="AQ345" s="143"/>
      <c r="AR345" s="143"/>
      <c r="AS345" s="143"/>
      <c r="AT345" s="143"/>
      <c r="AU345" s="143"/>
      <c r="AV345" s="143"/>
      <c r="AW345" s="143"/>
      <c r="AX345" s="143"/>
      <c r="AY345" s="143"/>
      <c r="AZ345" s="143"/>
      <c r="BA345" s="143"/>
      <c r="BB345" s="143"/>
      <c r="BC345" s="143"/>
      <c r="BD345" s="143"/>
      <c r="BE345" s="143"/>
      <c r="BF345" s="143"/>
      <c r="BG345" s="143"/>
      <c r="BH345" s="143"/>
      <c r="BI345" s="143"/>
      <c r="BJ345" s="143"/>
      <c r="BK345" s="143"/>
      <c r="BL345" s="143"/>
      <c r="BM345" s="143"/>
      <c r="BN345" s="143"/>
      <c r="BO345" s="143"/>
      <c r="BP345" s="143"/>
      <c r="BT345" s="143"/>
      <c r="BU345" s="143"/>
      <c r="BV345" s="143"/>
    </row>
    <row r="346" spans="1:74" s="142" customFormat="1" x14ac:dyDescent="0.25">
      <c r="A346" s="206"/>
      <c r="B346" s="160"/>
      <c r="C346" s="161"/>
      <c r="D346" s="206"/>
      <c r="E346" s="206"/>
      <c r="F346" s="206"/>
      <c r="G346" s="206"/>
      <c r="H346" s="161"/>
      <c r="I346" s="206"/>
      <c r="J346" s="206"/>
      <c r="L346" s="206"/>
      <c r="M346" s="153"/>
      <c r="N346" s="126"/>
      <c r="O346" s="153"/>
      <c r="P346" s="153"/>
      <c r="Q346" s="153"/>
      <c r="R346" s="153"/>
      <c r="AG346" s="162"/>
      <c r="AH346" s="162"/>
      <c r="AI346" s="162"/>
      <c r="AM346" s="143"/>
      <c r="AN346" s="143"/>
      <c r="AO346" s="143"/>
      <c r="AP346" s="143"/>
      <c r="AQ346" s="143"/>
      <c r="AR346" s="143"/>
      <c r="AS346" s="143"/>
      <c r="AT346" s="143"/>
      <c r="AU346" s="143"/>
      <c r="AV346" s="143"/>
      <c r="AW346" s="143"/>
      <c r="AX346" s="143"/>
      <c r="AY346" s="143"/>
      <c r="AZ346" s="143"/>
      <c r="BA346" s="143"/>
      <c r="BB346" s="143"/>
      <c r="BC346" s="143"/>
      <c r="BD346" s="143"/>
      <c r="BE346" s="143"/>
      <c r="BF346" s="143"/>
      <c r="BG346" s="143"/>
      <c r="BH346" s="143"/>
      <c r="BI346" s="143"/>
      <c r="BJ346" s="143"/>
      <c r="BK346" s="143"/>
      <c r="BL346" s="143"/>
      <c r="BM346" s="143"/>
      <c r="BN346" s="143"/>
      <c r="BO346" s="143"/>
      <c r="BP346" s="143"/>
      <c r="BT346" s="143"/>
      <c r="BU346" s="143"/>
      <c r="BV346" s="143"/>
    </row>
    <row r="347" spans="1:74" s="142" customFormat="1" x14ac:dyDescent="0.25">
      <c r="A347" s="206"/>
      <c r="B347" s="160"/>
      <c r="C347" s="161"/>
      <c r="D347" s="206"/>
      <c r="E347" s="206"/>
      <c r="F347" s="206"/>
      <c r="G347" s="206"/>
      <c r="H347" s="161"/>
      <c r="I347" s="206"/>
      <c r="J347" s="206"/>
      <c r="L347" s="206"/>
      <c r="M347" s="153"/>
      <c r="N347" s="126"/>
      <c r="O347" s="153"/>
      <c r="P347" s="153"/>
      <c r="Q347" s="153"/>
      <c r="R347" s="153"/>
      <c r="AG347" s="162"/>
      <c r="AH347" s="162"/>
      <c r="AI347" s="162"/>
      <c r="AM347" s="143"/>
      <c r="AN347" s="143"/>
      <c r="AO347" s="143"/>
      <c r="AP347" s="143"/>
      <c r="AQ347" s="143"/>
      <c r="AR347" s="143"/>
      <c r="AS347" s="143"/>
      <c r="AT347" s="143"/>
      <c r="AU347" s="143"/>
      <c r="AV347" s="143"/>
      <c r="AW347" s="143"/>
      <c r="AX347" s="143"/>
      <c r="AY347" s="143"/>
      <c r="AZ347" s="143"/>
      <c r="BA347" s="143"/>
      <c r="BB347" s="143"/>
      <c r="BC347" s="143"/>
      <c r="BD347" s="143"/>
      <c r="BE347" s="143"/>
      <c r="BF347" s="143"/>
      <c r="BG347" s="143"/>
      <c r="BH347" s="143"/>
      <c r="BI347" s="143"/>
      <c r="BJ347" s="143"/>
      <c r="BK347" s="143"/>
      <c r="BL347" s="143"/>
      <c r="BM347" s="143"/>
      <c r="BN347" s="143"/>
      <c r="BO347" s="143"/>
      <c r="BP347" s="143"/>
      <c r="BT347" s="143"/>
      <c r="BU347" s="143"/>
      <c r="BV347" s="143"/>
    </row>
    <row r="348" spans="1:74" s="142" customFormat="1" x14ac:dyDescent="0.25">
      <c r="A348" s="206"/>
      <c r="B348" s="160"/>
      <c r="C348" s="161"/>
      <c r="D348" s="206"/>
      <c r="E348" s="206"/>
      <c r="F348" s="206"/>
      <c r="G348" s="206"/>
      <c r="H348" s="161"/>
      <c r="I348" s="206"/>
      <c r="J348" s="206"/>
      <c r="L348" s="206"/>
      <c r="M348" s="153"/>
      <c r="N348" s="126"/>
      <c r="O348" s="153"/>
      <c r="P348" s="153"/>
      <c r="Q348" s="153"/>
      <c r="R348" s="153"/>
      <c r="AG348" s="162"/>
      <c r="AH348" s="162"/>
      <c r="AI348" s="162"/>
      <c r="AM348" s="143"/>
      <c r="AN348" s="143"/>
      <c r="AO348" s="143"/>
      <c r="AP348" s="143"/>
      <c r="AQ348" s="143"/>
      <c r="AR348" s="143"/>
      <c r="AS348" s="143"/>
      <c r="AT348" s="143"/>
      <c r="AU348" s="143"/>
      <c r="AV348" s="143"/>
      <c r="AW348" s="143"/>
      <c r="AX348" s="143"/>
      <c r="AY348" s="143"/>
      <c r="AZ348" s="143"/>
      <c r="BA348" s="143"/>
      <c r="BB348" s="143"/>
      <c r="BC348" s="143"/>
      <c r="BD348" s="143"/>
      <c r="BE348" s="143"/>
      <c r="BF348" s="143"/>
      <c r="BG348" s="143"/>
      <c r="BH348" s="143"/>
      <c r="BI348" s="143"/>
      <c r="BJ348" s="143"/>
      <c r="BK348" s="143"/>
      <c r="BL348" s="143"/>
      <c r="BM348" s="143"/>
      <c r="BN348" s="143"/>
      <c r="BO348" s="143"/>
      <c r="BP348" s="143"/>
      <c r="BT348" s="143"/>
      <c r="BU348" s="143"/>
      <c r="BV348" s="143"/>
    </row>
    <row r="349" spans="1:74" s="142" customFormat="1" x14ac:dyDescent="0.25">
      <c r="A349" s="206"/>
      <c r="B349" s="160"/>
      <c r="C349" s="161"/>
      <c r="D349" s="206"/>
      <c r="E349" s="206"/>
      <c r="F349" s="206"/>
      <c r="G349" s="206"/>
      <c r="H349" s="161"/>
      <c r="I349" s="206"/>
      <c r="J349" s="206"/>
      <c r="L349" s="206"/>
      <c r="M349" s="153"/>
      <c r="N349" s="126"/>
      <c r="O349" s="153"/>
      <c r="P349" s="153"/>
      <c r="Q349" s="153"/>
      <c r="R349" s="153"/>
      <c r="AG349" s="162"/>
      <c r="AH349" s="162"/>
      <c r="AI349" s="162"/>
      <c r="AM349" s="143"/>
      <c r="AN349" s="143"/>
      <c r="AO349" s="143"/>
      <c r="AP349" s="143"/>
      <c r="AQ349" s="143"/>
      <c r="AR349" s="143"/>
      <c r="AS349" s="143"/>
      <c r="AT349" s="143"/>
      <c r="AU349" s="143"/>
      <c r="AV349" s="143"/>
      <c r="AW349" s="143"/>
      <c r="AX349" s="143"/>
      <c r="AY349" s="143"/>
      <c r="AZ349" s="143"/>
      <c r="BA349" s="143"/>
      <c r="BB349" s="143"/>
      <c r="BC349" s="143"/>
      <c r="BD349" s="143"/>
      <c r="BE349" s="143"/>
      <c r="BF349" s="143"/>
      <c r="BG349" s="143"/>
      <c r="BH349" s="143"/>
      <c r="BI349" s="143"/>
      <c r="BJ349" s="143"/>
      <c r="BK349" s="143"/>
      <c r="BL349" s="143"/>
      <c r="BM349" s="143"/>
      <c r="BN349" s="143"/>
      <c r="BO349" s="143"/>
      <c r="BP349" s="143"/>
      <c r="BT349" s="143"/>
      <c r="BU349" s="143"/>
      <c r="BV349" s="143"/>
    </row>
    <row r="350" spans="1:74" s="142" customFormat="1" x14ac:dyDescent="0.25">
      <c r="A350" s="206"/>
      <c r="B350" s="160"/>
      <c r="C350" s="161"/>
      <c r="D350" s="206"/>
      <c r="E350" s="206"/>
      <c r="F350" s="206"/>
      <c r="G350" s="206"/>
      <c r="H350" s="161"/>
      <c r="I350" s="206"/>
      <c r="J350" s="206"/>
      <c r="L350" s="206"/>
      <c r="M350" s="153"/>
      <c r="N350" s="126"/>
      <c r="O350" s="153"/>
      <c r="P350" s="153"/>
      <c r="Q350" s="153"/>
      <c r="R350" s="153"/>
      <c r="AG350" s="162"/>
      <c r="AH350" s="162"/>
      <c r="AI350" s="162"/>
      <c r="AM350" s="143"/>
      <c r="AN350" s="143"/>
      <c r="AO350" s="143"/>
      <c r="AP350" s="143"/>
      <c r="AQ350" s="143"/>
      <c r="AR350" s="143"/>
      <c r="AS350" s="143"/>
      <c r="AT350" s="143"/>
      <c r="AU350" s="143"/>
      <c r="AV350" s="143"/>
      <c r="AW350" s="143"/>
      <c r="AX350" s="143"/>
      <c r="AY350" s="143"/>
      <c r="AZ350" s="143"/>
      <c r="BA350" s="143"/>
      <c r="BB350" s="143"/>
      <c r="BC350" s="143"/>
      <c r="BD350" s="143"/>
      <c r="BE350" s="143"/>
      <c r="BF350" s="143"/>
      <c r="BG350" s="143"/>
      <c r="BH350" s="143"/>
      <c r="BI350" s="143"/>
      <c r="BJ350" s="143"/>
      <c r="BK350" s="143"/>
      <c r="BL350" s="143"/>
      <c r="BM350" s="143"/>
      <c r="BN350" s="143"/>
      <c r="BO350" s="143"/>
      <c r="BP350" s="143"/>
      <c r="BT350" s="143"/>
      <c r="BU350" s="143"/>
      <c r="BV350" s="143"/>
    </row>
    <row r="351" spans="1:74" s="142" customFormat="1" x14ac:dyDescent="0.25">
      <c r="A351" s="206"/>
      <c r="B351" s="160"/>
      <c r="C351" s="161"/>
      <c r="D351" s="206"/>
      <c r="E351" s="206"/>
      <c r="F351" s="206"/>
      <c r="G351" s="206"/>
      <c r="H351" s="161"/>
      <c r="I351" s="206"/>
      <c r="J351" s="206"/>
      <c r="L351" s="206"/>
      <c r="M351" s="153"/>
      <c r="N351" s="126"/>
      <c r="O351" s="153"/>
      <c r="P351" s="153"/>
      <c r="Q351" s="153"/>
      <c r="R351" s="153"/>
      <c r="AG351" s="162"/>
      <c r="AH351" s="162"/>
      <c r="AI351" s="162"/>
      <c r="AM351" s="143"/>
      <c r="AN351" s="143"/>
      <c r="AO351" s="143"/>
      <c r="AP351" s="143"/>
      <c r="AQ351" s="143"/>
      <c r="AR351" s="143"/>
      <c r="AS351" s="143"/>
      <c r="AT351" s="143"/>
      <c r="AU351" s="143"/>
      <c r="AV351" s="143"/>
      <c r="AW351" s="143"/>
      <c r="AX351" s="143"/>
      <c r="AY351" s="143"/>
      <c r="AZ351" s="143"/>
      <c r="BA351" s="143"/>
      <c r="BB351" s="143"/>
      <c r="BC351" s="143"/>
      <c r="BD351" s="143"/>
      <c r="BE351" s="143"/>
      <c r="BF351" s="143"/>
      <c r="BG351" s="143"/>
      <c r="BH351" s="143"/>
      <c r="BI351" s="143"/>
      <c r="BJ351" s="143"/>
      <c r="BK351" s="143"/>
      <c r="BL351" s="143"/>
      <c r="BM351" s="143"/>
      <c r="BN351" s="143"/>
      <c r="BO351" s="143"/>
      <c r="BP351" s="143"/>
      <c r="BT351" s="143"/>
      <c r="BU351" s="143"/>
      <c r="BV351" s="143"/>
    </row>
    <row r="352" spans="1:74" s="142" customFormat="1" x14ac:dyDescent="0.25">
      <c r="A352" s="206"/>
      <c r="B352" s="160"/>
      <c r="C352" s="161"/>
      <c r="D352" s="206"/>
      <c r="E352" s="206"/>
      <c r="F352" s="206"/>
      <c r="G352" s="206"/>
      <c r="H352" s="161"/>
      <c r="I352" s="206"/>
      <c r="J352" s="206"/>
      <c r="L352" s="206"/>
      <c r="M352" s="153"/>
      <c r="N352" s="126"/>
      <c r="O352" s="153"/>
      <c r="P352" s="153"/>
      <c r="Q352" s="153"/>
      <c r="R352" s="153"/>
      <c r="AG352" s="162"/>
      <c r="AH352" s="162"/>
      <c r="AI352" s="162"/>
      <c r="AM352" s="143"/>
      <c r="AN352" s="143"/>
      <c r="AO352" s="143"/>
      <c r="AP352" s="143"/>
      <c r="AQ352" s="143"/>
      <c r="AR352" s="143"/>
      <c r="AS352" s="143"/>
      <c r="AT352" s="143"/>
      <c r="AU352" s="143"/>
      <c r="AV352" s="143"/>
      <c r="AW352" s="143"/>
      <c r="AX352" s="143"/>
      <c r="AY352" s="143"/>
      <c r="AZ352" s="143"/>
      <c r="BA352" s="143"/>
      <c r="BB352" s="143"/>
      <c r="BC352" s="143"/>
      <c r="BD352" s="143"/>
      <c r="BE352" s="143"/>
      <c r="BF352" s="143"/>
      <c r="BG352" s="143"/>
      <c r="BH352" s="143"/>
      <c r="BI352" s="143"/>
      <c r="BJ352" s="143"/>
      <c r="BK352" s="143"/>
      <c r="BL352" s="143"/>
      <c r="BM352" s="143"/>
      <c r="BN352" s="143"/>
      <c r="BO352" s="143"/>
      <c r="BP352" s="143"/>
      <c r="BT352" s="143"/>
      <c r="BU352" s="143"/>
      <c r="BV352" s="143"/>
    </row>
    <row r="353" spans="1:74" s="142" customFormat="1" x14ac:dyDescent="0.25">
      <c r="A353" s="206"/>
      <c r="B353" s="160"/>
      <c r="C353" s="161"/>
      <c r="D353" s="206"/>
      <c r="E353" s="206"/>
      <c r="F353" s="206"/>
      <c r="G353" s="206"/>
      <c r="H353" s="161"/>
      <c r="I353" s="206"/>
      <c r="J353" s="206"/>
      <c r="L353" s="206"/>
      <c r="M353" s="153"/>
      <c r="N353" s="126"/>
      <c r="O353" s="153"/>
      <c r="P353" s="153"/>
      <c r="Q353" s="153"/>
      <c r="R353" s="153"/>
      <c r="AG353" s="162"/>
      <c r="AH353" s="162"/>
      <c r="AI353" s="162"/>
      <c r="AM353" s="143"/>
      <c r="AN353" s="143"/>
      <c r="AO353" s="143"/>
      <c r="AP353" s="143"/>
      <c r="AQ353" s="143"/>
      <c r="AR353" s="143"/>
      <c r="AS353" s="143"/>
      <c r="AT353" s="143"/>
      <c r="AU353" s="143"/>
      <c r="AV353" s="143"/>
      <c r="AW353" s="143"/>
      <c r="AX353" s="143"/>
      <c r="AY353" s="143"/>
      <c r="AZ353" s="143"/>
      <c r="BA353" s="143"/>
      <c r="BB353" s="143"/>
      <c r="BC353" s="143"/>
      <c r="BD353" s="143"/>
      <c r="BE353" s="143"/>
      <c r="BF353" s="143"/>
      <c r="BG353" s="143"/>
      <c r="BH353" s="143"/>
      <c r="BI353" s="143"/>
      <c r="BJ353" s="143"/>
      <c r="BK353" s="143"/>
      <c r="BL353" s="143"/>
      <c r="BM353" s="143"/>
      <c r="BN353" s="143"/>
      <c r="BO353" s="143"/>
      <c r="BP353" s="143"/>
      <c r="BT353" s="143"/>
      <c r="BU353" s="143"/>
      <c r="BV353" s="143"/>
    </row>
    <row r="354" spans="1:74" s="142" customFormat="1" x14ac:dyDescent="0.25">
      <c r="A354" s="206"/>
      <c r="B354" s="160"/>
      <c r="C354" s="161"/>
      <c r="D354" s="206"/>
      <c r="E354" s="206"/>
      <c r="F354" s="206"/>
      <c r="G354" s="206"/>
      <c r="H354" s="161"/>
      <c r="I354" s="206"/>
      <c r="J354" s="206"/>
      <c r="L354" s="206"/>
      <c r="M354" s="153"/>
      <c r="N354" s="126"/>
      <c r="O354" s="153"/>
      <c r="P354" s="153"/>
      <c r="Q354" s="153"/>
      <c r="R354" s="153"/>
      <c r="AG354" s="162"/>
      <c r="AH354" s="162"/>
      <c r="AI354" s="162"/>
      <c r="AM354" s="143"/>
      <c r="AN354" s="143"/>
      <c r="AO354" s="143"/>
      <c r="AP354" s="143"/>
      <c r="AQ354" s="143"/>
      <c r="AR354" s="143"/>
      <c r="AS354" s="143"/>
      <c r="AT354" s="143"/>
      <c r="AU354" s="143"/>
      <c r="AV354" s="143"/>
      <c r="AW354" s="143"/>
      <c r="AX354" s="143"/>
      <c r="AY354" s="143"/>
      <c r="AZ354" s="143"/>
      <c r="BA354" s="143"/>
      <c r="BB354" s="143"/>
      <c r="BC354" s="143"/>
      <c r="BD354" s="143"/>
      <c r="BE354" s="143"/>
      <c r="BF354" s="143"/>
      <c r="BG354" s="143"/>
      <c r="BH354" s="143"/>
      <c r="BI354" s="143"/>
      <c r="BJ354" s="143"/>
      <c r="BK354" s="143"/>
      <c r="BL354" s="143"/>
      <c r="BM354" s="143"/>
      <c r="BN354" s="143"/>
      <c r="BO354" s="143"/>
      <c r="BP354" s="143"/>
      <c r="BT354" s="143"/>
      <c r="BU354" s="143"/>
      <c r="BV354" s="143"/>
    </row>
    <row r="355" spans="1:74" s="142" customFormat="1" x14ac:dyDescent="0.25">
      <c r="A355" s="206"/>
      <c r="B355" s="160"/>
      <c r="C355" s="161"/>
      <c r="D355" s="206"/>
      <c r="E355" s="206"/>
      <c r="F355" s="206"/>
      <c r="G355" s="206"/>
      <c r="H355" s="161"/>
      <c r="I355" s="206"/>
      <c r="J355" s="206"/>
      <c r="L355" s="206"/>
      <c r="M355" s="153"/>
      <c r="N355" s="126"/>
      <c r="O355" s="153"/>
      <c r="P355" s="153"/>
      <c r="Q355" s="153"/>
      <c r="R355" s="153"/>
      <c r="AG355" s="162"/>
      <c r="AH355" s="162"/>
      <c r="AI355" s="162"/>
      <c r="AM355" s="143"/>
      <c r="AN355" s="143"/>
      <c r="AO355" s="143"/>
      <c r="AP355" s="143"/>
      <c r="AQ355" s="143"/>
      <c r="AR355" s="143"/>
      <c r="AS355" s="143"/>
      <c r="AT355" s="143"/>
      <c r="AU355" s="143"/>
      <c r="AV355" s="143"/>
      <c r="AW355" s="143"/>
      <c r="AX355" s="143"/>
      <c r="AY355" s="143"/>
      <c r="AZ355" s="143"/>
      <c r="BA355" s="143"/>
      <c r="BB355" s="143"/>
      <c r="BC355" s="143"/>
      <c r="BD355" s="143"/>
      <c r="BE355" s="143"/>
      <c r="BF355" s="143"/>
      <c r="BG355" s="143"/>
      <c r="BH355" s="143"/>
      <c r="BI355" s="143"/>
      <c r="BJ355" s="143"/>
      <c r="BK355" s="143"/>
      <c r="BL355" s="143"/>
      <c r="BM355" s="143"/>
      <c r="BN355" s="143"/>
      <c r="BO355" s="143"/>
      <c r="BP355" s="143"/>
      <c r="BT355" s="143"/>
      <c r="BU355" s="143"/>
      <c r="BV355" s="143"/>
    </row>
    <row r="356" spans="1:74" s="142" customFormat="1" x14ac:dyDescent="0.25">
      <c r="A356" s="206"/>
      <c r="B356" s="160"/>
      <c r="C356" s="161"/>
      <c r="D356" s="206"/>
      <c r="E356" s="206"/>
      <c r="F356" s="206"/>
      <c r="G356" s="206"/>
      <c r="H356" s="161"/>
      <c r="I356" s="206"/>
      <c r="J356" s="206"/>
      <c r="L356" s="206"/>
      <c r="M356" s="153"/>
      <c r="N356" s="126"/>
      <c r="O356" s="153"/>
      <c r="P356" s="153"/>
      <c r="Q356" s="153"/>
      <c r="R356" s="153"/>
      <c r="AG356" s="162"/>
      <c r="AH356" s="162"/>
      <c r="AI356" s="162"/>
      <c r="AM356" s="143"/>
      <c r="AN356" s="143"/>
      <c r="AO356" s="143"/>
      <c r="AP356" s="143"/>
      <c r="AQ356" s="143"/>
      <c r="AR356" s="143"/>
      <c r="AS356" s="143"/>
      <c r="AT356" s="143"/>
      <c r="AU356" s="143"/>
      <c r="AV356" s="143"/>
      <c r="AW356" s="143"/>
      <c r="AX356" s="143"/>
      <c r="AY356" s="143"/>
      <c r="AZ356" s="143"/>
      <c r="BA356" s="143"/>
      <c r="BB356" s="143"/>
      <c r="BC356" s="143"/>
      <c r="BD356" s="143"/>
      <c r="BE356" s="143"/>
      <c r="BF356" s="143"/>
      <c r="BG356" s="143"/>
      <c r="BH356" s="143"/>
      <c r="BI356" s="143"/>
      <c r="BJ356" s="143"/>
      <c r="BK356" s="143"/>
      <c r="BL356" s="143"/>
      <c r="BM356" s="143"/>
      <c r="BN356" s="143"/>
      <c r="BO356" s="143"/>
      <c r="BP356" s="143"/>
      <c r="BT356" s="143"/>
      <c r="BU356" s="143"/>
      <c r="BV356" s="143"/>
    </row>
    <row r="357" spans="1:74" s="142" customFormat="1" x14ac:dyDescent="0.25">
      <c r="A357" s="206"/>
      <c r="B357" s="160"/>
      <c r="C357" s="161"/>
      <c r="D357" s="206"/>
      <c r="E357" s="206"/>
      <c r="F357" s="206"/>
      <c r="G357" s="206"/>
      <c r="H357" s="161"/>
      <c r="I357" s="206"/>
      <c r="J357" s="206"/>
      <c r="L357" s="206"/>
      <c r="M357" s="153"/>
      <c r="N357" s="126"/>
      <c r="O357" s="153"/>
      <c r="P357" s="153"/>
      <c r="Q357" s="153"/>
      <c r="R357" s="153"/>
      <c r="AG357" s="162"/>
      <c r="AH357" s="162"/>
      <c r="AI357" s="162"/>
      <c r="AM357" s="143"/>
      <c r="AN357" s="143"/>
      <c r="AO357" s="143"/>
      <c r="AP357" s="143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  <c r="BA357" s="143"/>
      <c r="BB357" s="143"/>
      <c r="BC357" s="143"/>
      <c r="BD357" s="143"/>
      <c r="BE357" s="143"/>
      <c r="BF357" s="143"/>
      <c r="BG357" s="143"/>
      <c r="BH357" s="143"/>
      <c r="BI357" s="143"/>
      <c r="BJ357" s="143"/>
      <c r="BK357" s="143"/>
      <c r="BL357" s="143"/>
      <c r="BM357" s="143"/>
      <c r="BN357" s="143"/>
      <c r="BO357" s="143"/>
      <c r="BP357" s="143"/>
      <c r="BT357" s="143"/>
      <c r="BU357" s="143"/>
      <c r="BV357" s="143"/>
    </row>
    <row r="358" spans="1:74" s="142" customFormat="1" x14ac:dyDescent="0.25">
      <c r="A358" s="206"/>
      <c r="B358" s="160"/>
      <c r="C358" s="161"/>
      <c r="D358" s="206"/>
      <c r="E358" s="206"/>
      <c r="F358" s="206"/>
      <c r="G358" s="206"/>
      <c r="H358" s="161"/>
      <c r="I358" s="206"/>
      <c r="J358" s="206"/>
      <c r="L358" s="206"/>
      <c r="M358" s="153"/>
      <c r="N358" s="126"/>
      <c r="O358" s="153"/>
      <c r="P358" s="153"/>
      <c r="Q358" s="153"/>
      <c r="R358" s="153"/>
      <c r="AG358" s="162"/>
      <c r="AH358" s="162"/>
      <c r="AI358" s="162"/>
      <c r="AM358" s="143"/>
      <c r="AN358" s="143"/>
      <c r="AO358" s="143"/>
      <c r="AP358" s="143"/>
      <c r="AQ358" s="143"/>
      <c r="AR358" s="143"/>
      <c r="AS358" s="143"/>
      <c r="AT358" s="143"/>
      <c r="AU358" s="143"/>
      <c r="AV358" s="143"/>
      <c r="AW358" s="143"/>
      <c r="AX358" s="143"/>
      <c r="AY358" s="143"/>
      <c r="AZ358" s="143"/>
      <c r="BA358" s="143"/>
      <c r="BB358" s="143"/>
      <c r="BC358" s="143"/>
      <c r="BD358" s="143"/>
      <c r="BE358" s="143"/>
      <c r="BF358" s="143"/>
      <c r="BG358" s="143"/>
      <c r="BH358" s="143"/>
      <c r="BI358" s="143"/>
      <c r="BJ358" s="143"/>
      <c r="BK358" s="143"/>
      <c r="BL358" s="143"/>
      <c r="BM358" s="143"/>
      <c r="BN358" s="143"/>
      <c r="BO358" s="143"/>
      <c r="BP358" s="143"/>
      <c r="BT358" s="143"/>
      <c r="BU358" s="143"/>
      <c r="BV358" s="143"/>
    </row>
    <row r="359" spans="1:74" s="142" customFormat="1" x14ac:dyDescent="0.25">
      <c r="A359" s="206"/>
      <c r="B359" s="160"/>
      <c r="C359" s="161"/>
      <c r="D359" s="206"/>
      <c r="E359" s="206"/>
      <c r="F359" s="206"/>
      <c r="G359" s="206"/>
      <c r="H359" s="161"/>
      <c r="I359" s="206"/>
      <c r="J359" s="206"/>
      <c r="L359" s="206"/>
      <c r="M359" s="153"/>
      <c r="N359" s="126"/>
      <c r="O359" s="153"/>
      <c r="P359" s="153"/>
      <c r="Q359" s="153"/>
      <c r="R359" s="153"/>
      <c r="AG359" s="162"/>
      <c r="AH359" s="162"/>
      <c r="AI359" s="162"/>
      <c r="AM359" s="143"/>
      <c r="AN359" s="143"/>
      <c r="AO359" s="143"/>
      <c r="AP359" s="143"/>
      <c r="AQ359" s="143"/>
      <c r="AR359" s="143"/>
      <c r="AS359" s="143"/>
      <c r="AT359" s="143"/>
      <c r="AU359" s="143"/>
      <c r="AV359" s="143"/>
      <c r="AW359" s="143"/>
      <c r="AX359" s="143"/>
      <c r="AY359" s="143"/>
      <c r="AZ359" s="143"/>
      <c r="BA359" s="143"/>
      <c r="BB359" s="143"/>
      <c r="BC359" s="143"/>
      <c r="BD359" s="143"/>
      <c r="BE359" s="143"/>
      <c r="BF359" s="143"/>
      <c r="BG359" s="143"/>
      <c r="BH359" s="143"/>
      <c r="BI359" s="143"/>
      <c r="BJ359" s="143"/>
      <c r="BK359" s="143"/>
      <c r="BL359" s="143"/>
      <c r="BM359" s="143"/>
      <c r="BN359" s="143"/>
      <c r="BO359" s="143"/>
      <c r="BP359" s="143"/>
      <c r="BT359" s="143"/>
      <c r="BU359" s="143"/>
      <c r="BV359" s="143"/>
    </row>
    <row r="360" spans="1:74" s="142" customFormat="1" x14ac:dyDescent="0.25">
      <c r="A360" s="206"/>
      <c r="B360" s="160"/>
      <c r="C360" s="161"/>
      <c r="D360" s="206"/>
      <c r="E360" s="206"/>
      <c r="F360" s="206"/>
      <c r="G360" s="206"/>
      <c r="H360" s="161"/>
      <c r="I360" s="206"/>
      <c r="J360" s="206"/>
      <c r="L360" s="206"/>
      <c r="M360" s="153"/>
      <c r="N360" s="126"/>
      <c r="O360" s="153"/>
      <c r="P360" s="153"/>
      <c r="Q360" s="153"/>
      <c r="R360" s="153"/>
      <c r="AG360" s="162"/>
      <c r="AH360" s="162"/>
      <c r="AI360" s="162"/>
      <c r="AM360" s="143"/>
      <c r="AN360" s="143"/>
      <c r="AO360" s="143"/>
      <c r="AP360" s="143"/>
      <c r="AQ360" s="143"/>
      <c r="AR360" s="143"/>
      <c r="AS360" s="143"/>
      <c r="AT360" s="143"/>
      <c r="AU360" s="143"/>
      <c r="AV360" s="143"/>
      <c r="AW360" s="143"/>
      <c r="AX360" s="143"/>
      <c r="AY360" s="143"/>
      <c r="AZ360" s="143"/>
      <c r="BA360" s="143"/>
      <c r="BB360" s="143"/>
      <c r="BC360" s="143"/>
      <c r="BD360" s="143"/>
      <c r="BE360" s="143"/>
      <c r="BF360" s="143"/>
      <c r="BG360" s="143"/>
      <c r="BH360" s="143"/>
      <c r="BI360" s="143"/>
      <c r="BJ360" s="143"/>
      <c r="BK360" s="143"/>
      <c r="BL360" s="143"/>
      <c r="BM360" s="143"/>
      <c r="BN360" s="143"/>
      <c r="BO360" s="143"/>
      <c r="BP360" s="143"/>
      <c r="BT360" s="143"/>
      <c r="BU360" s="143"/>
      <c r="BV360" s="143"/>
    </row>
    <row r="361" spans="1:74" s="142" customFormat="1" x14ac:dyDescent="0.25">
      <c r="A361" s="206"/>
      <c r="B361" s="160"/>
      <c r="C361" s="161"/>
      <c r="D361" s="206"/>
      <c r="E361" s="206"/>
      <c r="F361" s="206"/>
      <c r="G361" s="206"/>
      <c r="H361" s="161"/>
      <c r="I361" s="206"/>
      <c r="J361" s="206"/>
      <c r="L361" s="206"/>
      <c r="M361" s="153"/>
      <c r="N361" s="126"/>
      <c r="O361" s="153"/>
      <c r="P361" s="153"/>
      <c r="Q361" s="153"/>
      <c r="R361" s="153"/>
      <c r="AG361" s="162"/>
      <c r="AH361" s="162"/>
      <c r="AI361" s="162"/>
      <c r="AM361" s="143"/>
      <c r="AN361" s="143"/>
      <c r="AO361" s="143"/>
      <c r="AP361" s="143"/>
      <c r="AQ361" s="143"/>
      <c r="AR361" s="143"/>
      <c r="AS361" s="143"/>
      <c r="AT361" s="143"/>
      <c r="AU361" s="143"/>
      <c r="AV361" s="143"/>
      <c r="AW361" s="143"/>
      <c r="AX361" s="143"/>
      <c r="AY361" s="143"/>
      <c r="AZ361" s="143"/>
      <c r="BA361" s="143"/>
      <c r="BB361" s="143"/>
      <c r="BC361" s="143"/>
      <c r="BD361" s="143"/>
      <c r="BE361" s="143"/>
      <c r="BF361" s="143"/>
      <c r="BG361" s="143"/>
      <c r="BH361" s="143"/>
      <c r="BI361" s="143"/>
      <c r="BJ361" s="143"/>
      <c r="BK361" s="143"/>
      <c r="BL361" s="143"/>
      <c r="BM361" s="143"/>
      <c r="BN361" s="143"/>
      <c r="BO361" s="143"/>
      <c r="BP361" s="143"/>
      <c r="BT361" s="143"/>
      <c r="BU361" s="143"/>
      <c r="BV361" s="143"/>
    </row>
    <row r="362" spans="1:74" s="142" customFormat="1" x14ac:dyDescent="0.25">
      <c r="A362" s="206"/>
      <c r="B362" s="160"/>
      <c r="C362" s="161"/>
      <c r="D362" s="206"/>
      <c r="E362" s="206"/>
      <c r="F362" s="206"/>
      <c r="G362" s="206"/>
      <c r="H362" s="161"/>
      <c r="I362" s="206"/>
      <c r="J362" s="206"/>
      <c r="L362" s="206"/>
      <c r="M362" s="153"/>
      <c r="N362" s="126"/>
      <c r="O362" s="153"/>
      <c r="P362" s="153"/>
      <c r="Q362" s="153"/>
      <c r="R362" s="153"/>
      <c r="AG362" s="162"/>
      <c r="AH362" s="162"/>
      <c r="AI362" s="162"/>
      <c r="AM362" s="143"/>
      <c r="AN362" s="143"/>
      <c r="AO362" s="143"/>
      <c r="AP362" s="143"/>
      <c r="AQ362" s="143"/>
      <c r="AR362" s="143"/>
      <c r="AS362" s="143"/>
      <c r="AT362" s="143"/>
      <c r="AU362" s="143"/>
      <c r="AV362" s="143"/>
      <c r="AW362" s="143"/>
      <c r="AX362" s="143"/>
      <c r="AY362" s="143"/>
      <c r="AZ362" s="143"/>
      <c r="BA362" s="143"/>
      <c r="BB362" s="143"/>
      <c r="BC362" s="143"/>
      <c r="BD362" s="143"/>
      <c r="BE362" s="143"/>
      <c r="BF362" s="143"/>
      <c r="BG362" s="143"/>
      <c r="BH362" s="143"/>
      <c r="BI362" s="143"/>
      <c r="BJ362" s="143"/>
      <c r="BK362" s="143"/>
      <c r="BL362" s="143"/>
      <c r="BM362" s="143"/>
      <c r="BN362" s="143"/>
      <c r="BO362" s="143"/>
      <c r="BP362" s="143"/>
      <c r="BT362" s="143"/>
      <c r="BU362" s="143"/>
      <c r="BV362" s="143"/>
    </row>
    <row r="363" spans="1:74" s="142" customFormat="1" x14ac:dyDescent="0.25">
      <c r="A363" s="206"/>
      <c r="B363" s="160"/>
      <c r="C363" s="161"/>
      <c r="D363" s="206"/>
      <c r="E363" s="206"/>
      <c r="F363" s="206"/>
      <c r="G363" s="206"/>
      <c r="H363" s="161"/>
      <c r="I363" s="206"/>
      <c r="J363" s="206"/>
      <c r="L363" s="206"/>
      <c r="M363" s="153"/>
      <c r="N363" s="126"/>
      <c r="O363" s="153"/>
      <c r="P363" s="153"/>
      <c r="Q363" s="153"/>
      <c r="R363" s="153"/>
      <c r="AG363" s="162"/>
      <c r="AH363" s="162"/>
      <c r="AI363" s="162"/>
      <c r="AM363" s="143"/>
      <c r="AN363" s="143"/>
      <c r="AO363" s="143"/>
      <c r="AP363" s="143"/>
      <c r="AQ363" s="143"/>
      <c r="AR363" s="143"/>
      <c r="AS363" s="143"/>
      <c r="AT363" s="143"/>
      <c r="AU363" s="143"/>
      <c r="AV363" s="143"/>
      <c r="AW363" s="143"/>
      <c r="AX363" s="143"/>
      <c r="AY363" s="143"/>
      <c r="AZ363" s="143"/>
      <c r="BA363" s="143"/>
      <c r="BB363" s="143"/>
      <c r="BC363" s="143"/>
      <c r="BD363" s="143"/>
      <c r="BE363" s="143"/>
      <c r="BF363" s="143"/>
      <c r="BG363" s="143"/>
      <c r="BH363" s="143"/>
      <c r="BI363" s="143"/>
      <c r="BJ363" s="143"/>
      <c r="BK363" s="143"/>
      <c r="BL363" s="143"/>
      <c r="BM363" s="143"/>
      <c r="BN363" s="143"/>
      <c r="BO363" s="143"/>
      <c r="BP363" s="143"/>
      <c r="BT363" s="143"/>
      <c r="BU363" s="143"/>
      <c r="BV363" s="143"/>
    </row>
    <row r="364" spans="1:74" s="142" customFormat="1" x14ac:dyDescent="0.25">
      <c r="A364" s="206"/>
      <c r="B364" s="160"/>
      <c r="C364" s="161"/>
      <c r="D364" s="206"/>
      <c r="E364" s="206"/>
      <c r="F364" s="206"/>
      <c r="G364" s="206"/>
      <c r="H364" s="161"/>
      <c r="I364" s="206"/>
      <c r="J364" s="206"/>
      <c r="L364" s="206"/>
      <c r="M364" s="153"/>
      <c r="N364" s="126"/>
      <c r="O364" s="153"/>
      <c r="P364" s="153"/>
      <c r="Q364" s="153"/>
      <c r="R364" s="153"/>
      <c r="AG364" s="162"/>
      <c r="AH364" s="162"/>
      <c r="AI364" s="162"/>
      <c r="AM364" s="143"/>
      <c r="AN364" s="143"/>
      <c r="AO364" s="143"/>
      <c r="AP364" s="143"/>
      <c r="AQ364" s="143"/>
      <c r="AR364" s="143"/>
      <c r="AS364" s="143"/>
      <c r="AT364" s="143"/>
      <c r="AU364" s="143"/>
      <c r="AV364" s="143"/>
      <c r="AW364" s="143"/>
      <c r="AX364" s="143"/>
      <c r="AY364" s="143"/>
      <c r="AZ364" s="143"/>
      <c r="BA364" s="143"/>
      <c r="BB364" s="143"/>
      <c r="BC364" s="143"/>
      <c r="BD364" s="143"/>
      <c r="BE364" s="143"/>
      <c r="BF364" s="143"/>
      <c r="BG364" s="143"/>
      <c r="BH364" s="143"/>
      <c r="BI364" s="143"/>
      <c r="BJ364" s="143"/>
      <c r="BK364" s="143"/>
      <c r="BL364" s="143"/>
      <c r="BM364" s="143"/>
      <c r="BN364" s="143"/>
      <c r="BO364" s="143"/>
      <c r="BP364" s="143"/>
      <c r="BT364" s="143"/>
      <c r="BU364" s="143"/>
      <c r="BV364" s="143"/>
    </row>
    <row r="365" spans="1:74" s="142" customFormat="1" x14ac:dyDescent="0.25">
      <c r="A365" s="206"/>
      <c r="B365" s="160"/>
      <c r="C365" s="161"/>
      <c r="D365" s="206"/>
      <c r="E365" s="206"/>
      <c r="F365" s="206"/>
      <c r="G365" s="206"/>
      <c r="H365" s="161"/>
      <c r="I365" s="206"/>
      <c r="J365" s="206"/>
      <c r="L365" s="206"/>
      <c r="M365" s="153"/>
      <c r="N365" s="126"/>
      <c r="O365" s="153"/>
      <c r="P365" s="153"/>
      <c r="Q365" s="153"/>
      <c r="R365" s="153"/>
      <c r="AG365" s="162"/>
      <c r="AH365" s="162"/>
      <c r="AI365" s="162"/>
      <c r="AM365" s="143"/>
      <c r="AN365" s="143"/>
      <c r="AO365" s="143"/>
      <c r="AP365" s="143"/>
      <c r="AQ365" s="143"/>
      <c r="AR365" s="143"/>
      <c r="AS365" s="143"/>
      <c r="AT365" s="143"/>
      <c r="AU365" s="143"/>
      <c r="AV365" s="143"/>
      <c r="AW365" s="143"/>
      <c r="AX365" s="143"/>
      <c r="AY365" s="143"/>
      <c r="AZ365" s="143"/>
      <c r="BA365" s="143"/>
      <c r="BB365" s="143"/>
      <c r="BC365" s="143"/>
      <c r="BD365" s="143"/>
      <c r="BE365" s="143"/>
      <c r="BF365" s="143"/>
      <c r="BG365" s="143"/>
      <c r="BH365" s="143"/>
      <c r="BI365" s="143"/>
      <c r="BJ365" s="143"/>
      <c r="BK365" s="143"/>
      <c r="BL365" s="143"/>
      <c r="BM365" s="143"/>
      <c r="BN365" s="143"/>
      <c r="BO365" s="143"/>
      <c r="BP365" s="143"/>
      <c r="BT365" s="143"/>
      <c r="BU365" s="143"/>
      <c r="BV365" s="143"/>
    </row>
    <row r="366" spans="1:74" s="142" customFormat="1" x14ac:dyDescent="0.25">
      <c r="A366" s="206"/>
      <c r="B366" s="160"/>
      <c r="C366" s="161"/>
      <c r="D366" s="206"/>
      <c r="E366" s="206"/>
      <c r="F366" s="206"/>
      <c r="G366" s="206"/>
      <c r="H366" s="161"/>
      <c r="I366" s="206"/>
      <c r="J366" s="206"/>
      <c r="L366" s="206"/>
      <c r="M366" s="153"/>
      <c r="N366" s="126"/>
      <c r="O366" s="153"/>
      <c r="P366" s="153"/>
      <c r="Q366" s="153"/>
      <c r="R366" s="153"/>
      <c r="AG366" s="162"/>
      <c r="AH366" s="162"/>
      <c r="AI366" s="162"/>
      <c r="AM366" s="143"/>
      <c r="AN366" s="143"/>
      <c r="AO366" s="143"/>
      <c r="AP366" s="143"/>
      <c r="AQ366" s="143"/>
      <c r="AR366" s="143"/>
      <c r="AS366" s="143"/>
      <c r="AT366" s="143"/>
      <c r="AU366" s="143"/>
      <c r="AV366" s="143"/>
      <c r="AW366" s="143"/>
      <c r="AX366" s="143"/>
      <c r="AY366" s="143"/>
      <c r="AZ366" s="143"/>
      <c r="BA366" s="143"/>
      <c r="BB366" s="143"/>
      <c r="BC366" s="143"/>
      <c r="BD366" s="143"/>
      <c r="BE366" s="143"/>
      <c r="BF366" s="143"/>
      <c r="BG366" s="143"/>
      <c r="BH366" s="143"/>
      <c r="BI366" s="143"/>
      <c r="BJ366" s="143"/>
      <c r="BK366" s="143"/>
      <c r="BL366" s="143"/>
      <c r="BM366" s="143"/>
      <c r="BN366" s="143"/>
      <c r="BO366" s="143"/>
      <c r="BP366" s="143"/>
      <c r="BT366" s="143"/>
      <c r="BU366" s="143"/>
      <c r="BV366" s="143"/>
    </row>
    <row r="367" spans="1:74" s="142" customFormat="1" x14ac:dyDescent="0.25">
      <c r="A367" s="206"/>
      <c r="B367" s="160"/>
      <c r="C367" s="161"/>
      <c r="D367" s="206"/>
      <c r="E367" s="206"/>
      <c r="F367" s="206"/>
      <c r="G367" s="206"/>
      <c r="H367" s="161"/>
      <c r="I367" s="206"/>
      <c r="J367" s="206"/>
      <c r="L367" s="206"/>
      <c r="M367" s="153"/>
      <c r="N367" s="126"/>
      <c r="O367" s="153"/>
      <c r="P367" s="153"/>
      <c r="Q367" s="153"/>
      <c r="R367" s="153"/>
      <c r="AG367" s="162"/>
      <c r="AH367" s="162"/>
      <c r="AI367" s="162"/>
      <c r="AM367" s="143"/>
      <c r="AN367" s="143"/>
      <c r="AO367" s="143"/>
      <c r="AP367" s="143"/>
      <c r="AQ367" s="143"/>
      <c r="AR367" s="143"/>
      <c r="AS367" s="143"/>
      <c r="AT367" s="143"/>
      <c r="AU367" s="143"/>
      <c r="AV367" s="143"/>
      <c r="AW367" s="143"/>
      <c r="AX367" s="143"/>
      <c r="AY367" s="143"/>
      <c r="AZ367" s="143"/>
      <c r="BA367" s="143"/>
      <c r="BB367" s="143"/>
      <c r="BC367" s="143"/>
      <c r="BD367" s="143"/>
      <c r="BE367" s="143"/>
      <c r="BF367" s="143"/>
      <c r="BG367" s="143"/>
      <c r="BH367" s="143"/>
      <c r="BI367" s="143"/>
      <c r="BJ367" s="143"/>
      <c r="BK367" s="143"/>
      <c r="BL367" s="143"/>
      <c r="BM367" s="143"/>
      <c r="BN367" s="143"/>
      <c r="BO367" s="143"/>
      <c r="BP367" s="143"/>
      <c r="BT367" s="143"/>
      <c r="BU367" s="143"/>
      <c r="BV367" s="143"/>
    </row>
    <row r="368" spans="1:74" s="142" customFormat="1" x14ac:dyDescent="0.25">
      <c r="A368" s="206"/>
      <c r="B368" s="160"/>
      <c r="C368" s="161"/>
      <c r="D368" s="206"/>
      <c r="E368" s="206"/>
      <c r="F368" s="206"/>
      <c r="G368" s="206"/>
      <c r="H368" s="161"/>
      <c r="I368" s="206"/>
      <c r="J368" s="206"/>
      <c r="L368" s="206"/>
      <c r="M368" s="153"/>
      <c r="N368" s="126"/>
      <c r="O368" s="153"/>
      <c r="P368" s="153"/>
      <c r="Q368" s="153"/>
      <c r="R368" s="153"/>
      <c r="AG368" s="162"/>
      <c r="AH368" s="162"/>
      <c r="AI368" s="162"/>
      <c r="AM368" s="143"/>
      <c r="AN368" s="143"/>
      <c r="AO368" s="143"/>
      <c r="AP368" s="143"/>
      <c r="AQ368" s="143"/>
      <c r="AR368" s="143"/>
      <c r="AS368" s="143"/>
      <c r="AT368" s="143"/>
      <c r="AU368" s="143"/>
      <c r="AV368" s="143"/>
      <c r="AW368" s="143"/>
      <c r="AX368" s="143"/>
      <c r="AY368" s="143"/>
      <c r="AZ368" s="143"/>
      <c r="BA368" s="143"/>
      <c r="BB368" s="143"/>
      <c r="BC368" s="143"/>
      <c r="BD368" s="143"/>
      <c r="BE368" s="143"/>
      <c r="BF368" s="143"/>
      <c r="BG368" s="143"/>
      <c r="BH368" s="143"/>
      <c r="BI368" s="143"/>
      <c r="BJ368" s="143"/>
      <c r="BK368" s="143"/>
      <c r="BL368" s="143"/>
      <c r="BM368" s="143"/>
      <c r="BN368" s="143"/>
      <c r="BO368" s="143"/>
      <c r="BP368" s="143"/>
      <c r="BT368" s="143"/>
      <c r="BU368" s="143"/>
      <c r="BV368" s="143"/>
    </row>
    <row r="369" spans="1:74" s="142" customFormat="1" x14ac:dyDescent="0.25">
      <c r="A369" s="206"/>
      <c r="B369" s="160"/>
      <c r="C369" s="161"/>
      <c r="D369" s="206"/>
      <c r="E369" s="206"/>
      <c r="F369" s="206"/>
      <c r="G369" s="206"/>
      <c r="H369" s="161"/>
      <c r="I369" s="206"/>
      <c r="J369" s="206"/>
      <c r="L369" s="206"/>
      <c r="M369" s="153"/>
      <c r="N369" s="126"/>
      <c r="O369" s="153"/>
      <c r="P369" s="153"/>
      <c r="Q369" s="153"/>
      <c r="R369" s="153"/>
      <c r="AG369" s="162"/>
      <c r="AH369" s="162"/>
      <c r="AI369" s="162"/>
      <c r="AM369" s="143"/>
      <c r="AN369" s="143"/>
      <c r="AO369" s="143"/>
      <c r="AP369" s="143"/>
      <c r="AQ369" s="143"/>
      <c r="AR369" s="143"/>
      <c r="AS369" s="143"/>
      <c r="AT369" s="143"/>
      <c r="AU369" s="143"/>
      <c r="AV369" s="143"/>
      <c r="AW369" s="143"/>
      <c r="AX369" s="143"/>
      <c r="AY369" s="143"/>
      <c r="AZ369" s="143"/>
      <c r="BA369" s="143"/>
      <c r="BB369" s="143"/>
      <c r="BC369" s="143"/>
      <c r="BD369" s="143"/>
      <c r="BE369" s="143"/>
      <c r="BF369" s="143"/>
      <c r="BG369" s="143"/>
      <c r="BH369" s="143"/>
      <c r="BI369" s="143"/>
      <c r="BJ369" s="143"/>
      <c r="BK369" s="143"/>
      <c r="BL369" s="143"/>
      <c r="BM369" s="143"/>
      <c r="BN369" s="143"/>
      <c r="BO369" s="143"/>
      <c r="BP369" s="143"/>
      <c r="BT369" s="143"/>
      <c r="BU369" s="143"/>
      <c r="BV369" s="143"/>
    </row>
    <row r="370" spans="1:74" s="142" customFormat="1" x14ac:dyDescent="0.25">
      <c r="A370" s="206"/>
      <c r="B370" s="160"/>
      <c r="C370" s="161"/>
      <c r="D370" s="206"/>
      <c r="E370" s="206"/>
      <c r="F370" s="206"/>
      <c r="G370" s="206"/>
      <c r="H370" s="161"/>
      <c r="I370" s="206"/>
      <c r="J370" s="206"/>
      <c r="L370" s="206"/>
      <c r="M370" s="153"/>
      <c r="N370" s="126"/>
      <c r="O370" s="153"/>
      <c r="P370" s="153"/>
      <c r="Q370" s="153"/>
      <c r="R370" s="153"/>
      <c r="AG370" s="162"/>
      <c r="AH370" s="162"/>
      <c r="AI370" s="162"/>
      <c r="AM370" s="143"/>
      <c r="AN370" s="143"/>
      <c r="AO370" s="143"/>
      <c r="AP370" s="143"/>
      <c r="AQ370" s="143"/>
      <c r="AR370" s="143"/>
      <c r="AS370" s="143"/>
      <c r="AT370" s="143"/>
      <c r="AU370" s="143"/>
      <c r="AV370" s="143"/>
      <c r="AW370" s="143"/>
      <c r="AX370" s="143"/>
      <c r="AY370" s="143"/>
      <c r="AZ370" s="143"/>
      <c r="BA370" s="143"/>
      <c r="BB370" s="143"/>
      <c r="BC370" s="143"/>
      <c r="BD370" s="143"/>
      <c r="BE370" s="143"/>
      <c r="BF370" s="143"/>
      <c r="BG370" s="143"/>
      <c r="BH370" s="143"/>
      <c r="BI370" s="143"/>
      <c r="BJ370" s="143"/>
      <c r="BK370" s="143"/>
      <c r="BL370" s="143"/>
      <c r="BM370" s="143"/>
      <c r="BN370" s="143"/>
      <c r="BO370" s="143"/>
      <c r="BP370" s="143"/>
      <c r="BT370" s="143"/>
      <c r="BU370" s="143"/>
      <c r="BV370" s="143"/>
    </row>
    <row r="371" spans="1:74" s="142" customFormat="1" x14ac:dyDescent="0.25">
      <c r="A371" s="206"/>
      <c r="B371" s="160"/>
      <c r="C371" s="161"/>
      <c r="D371" s="206"/>
      <c r="E371" s="206"/>
      <c r="F371" s="206"/>
      <c r="G371" s="206"/>
      <c r="H371" s="161"/>
      <c r="I371" s="206"/>
      <c r="J371" s="206"/>
      <c r="L371" s="206"/>
      <c r="M371" s="153"/>
      <c r="N371" s="126"/>
      <c r="O371" s="153"/>
      <c r="P371" s="153"/>
      <c r="Q371" s="153"/>
      <c r="R371" s="153"/>
      <c r="AG371" s="162"/>
      <c r="AH371" s="162"/>
      <c r="AI371" s="162"/>
      <c r="AM371" s="143"/>
      <c r="AN371" s="143"/>
      <c r="AO371" s="143"/>
      <c r="AP371" s="143"/>
      <c r="AQ371" s="143"/>
      <c r="AR371" s="143"/>
      <c r="AS371" s="143"/>
      <c r="AT371" s="143"/>
      <c r="AU371" s="143"/>
      <c r="AV371" s="143"/>
      <c r="AW371" s="143"/>
      <c r="AX371" s="143"/>
      <c r="AY371" s="143"/>
      <c r="AZ371" s="143"/>
      <c r="BA371" s="143"/>
      <c r="BB371" s="143"/>
      <c r="BC371" s="143"/>
      <c r="BD371" s="143"/>
      <c r="BE371" s="143"/>
      <c r="BF371" s="143"/>
      <c r="BG371" s="143"/>
      <c r="BH371" s="143"/>
      <c r="BI371" s="143"/>
      <c r="BJ371" s="143"/>
      <c r="BK371" s="143"/>
      <c r="BL371" s="143"/>
      <c r="BM371" s="143"/>
      <c r="BN371" s="143"/>
      <c r="BO371" s="143"/>
      <c r="BP371" s="143"/>
      <c r="BT371" s="143"/>
      <c r="BU371" s="143"/>
      <c r="BV371" s="143"/>
    </row>
    <row r="372" spans="1:74" s="142" customFormat="1" x14ac:dyDescent="0.25">
      <c r="A372" s="206"/>
      <c r="B372" s="160"/>
      <c r="C372" s="161"/>
      <c r="D372" s="206"/>
      <c r="E372" s="206"/>
      <c r="F372" s="206"/>
      <c r="G372" s="206"/>
      <c r="H372" s="161"/>
      <c r="I372" s="206"/>
      <c r="J372" s="206"/>
      <c r="L372" s="206"/>
      <c r="M372" s="153"/>
      <c r="N372" s="126"/>
      <c r="O372" s="153"/>
      <c r="P372" s="153"/>
      <c r="Q372" s="153"/>
      <c r="R372" s="153"/>
      <c r="AG372" s="162"/>
      <c r="AH372" s="162"/>
      <c r="AI372" s="162"/>
      <c r="AM372" s="143"/>
      <c r="AN372" s="143"/>
      <c r="AO372" s="143"/>
      <c r="AP372" s="143"/>
      <c r="AQ372" s="143"/>
      <c r="AR372" s="143"/>
      <c r="AS372" s="143"/>
      <c r="AT372" s="143"/>
      <c r="AU372" s="143"/>
      <c r="AV372" s="143"/>
      <c r="AW372" s="143"/>
      <c r="AX372" s="143"/>
      <c r="AY372" s="143"/>
      <c r="AZ372" s="143"/>
      <c r="BA372" s="143"/>
      <c r="BB372" s="143"/>
      <c r="BC372" s="143"/>
      <c r="BD372" s="143"/>
      <c r="BE372" s="143"/>
      <c r="BF372" s="143"/>
      <c r="BG372" s="143"/>
      <c r="BH372" s="143"/>
      <c r="BI372" s="143"/>
      <c r="BJ372" s="143"/>
      <c r="BK372" s="143"/>
      <c r="BL372" s="143"/>
      <c r="BM372" s="143"/>
      <c r="BN372" s="143"/>
      <c r="BO372" s="143"/>
      <c r="BP372" s="143"/>
      <c r="BT372" s="143"/>
      <c r="BU372" s="143"/>
      <c r="BV372" s="143"/>
    </row>
    <row r="373" spans="1:74" s="142" customFormat="1" x14ac:dyDescent="0.25">
      <c r="A373" s="206"/>
      <c r="B373" s="160"/>
      <c r="C373" s="161"/>
      <c r="D373" s="206"/>
      <c r="E373" s="206"/>
      <c r="F373" s="206"/>
      <c r="G373" s="206"/>
      <c r="H373" s="161"/>
      <c r="I373" s="206"/>
      <c r="J373" s="206"/>
      <c r="L373" s="206"/>
      <c r="M373" s="153"/>
      <c r="N373" s="126"/>
      <c r="O373" s="153"/>
      <c r="P373" s="153"/>
      <c r="Q373" s="153"/>
      <c r="R373" s="153"/>
      <c r="AG373" s="162"/>
      <c r="AH373" s="162"/>
      <c r="AI373" s="162"/>
      <c r="AM373" s="143"/>
      <c r="AN373" s="143"/>
      <c r="AO373" s="143"/>
      <c r="AP373" s="143"/>
      <c r="AQ373" s="143"/>
      <c r="AR373" s="143"/>
      <c r="AS373" s="143"/>
      <c r="AT373" s="143"/>
      <c r="AU373" s="143"/>
      <c r="AV373" s="143"/>
      <c r="AW373" s="143"/>
      <c r="AX373" s="143"/>
      <c r="AY373" s="143"/>
      <c r="AZ373" s="143"/>
      <c r="BA373" s="143"/>
      <c r="BB373" s="143"/>
      <c r="BC373" s="143"/>
      <c r="BD373" s="143"/>
      <c r="BE373" s="143"/>
      <c r="BF373" s="143"/>
      <c r="BG373" s="143"/>
      <c r="BH373" s="143"/>
      <c r="BI373" s="143"/>
      <c r="BJ373" s="143"/>
      <c r="BK373" s="143"/>
      <c r="BL373" s="143"/>
      <c r="BM373" s="143"/>
      <c r="BN373" s="143"/>
      <c r="BO373" s="143"/>
      <c r="BP373" s="143"/>
      <c r="BT373" s="143"/>
      <c r="BU373" s="143"/>
      <c r="BV373" s="143"/>
    </row>
    <row r="374" spans="1:74" s="142" customFormat="1" x14ac:dyDescent="0.25">
      <c r="A374" s="206"/>
      <c r="B374" s="160"/>
      <c r="C374" s="161"/>
      <c r="D374" s="206"/>
      <c r="E374" s="206"/>
      <c r="F374" s="206"/>
      <c r="G374" s="206"/>
      <c r="H374" s="161"/>
      <c r="I374" s="206"/>
      <c r="J374" s="206"/>
      <c r="L374" s="206"/>
      <c r="M374" s="153"/>
      <c r="N374" s="126"/>
      <c r="O374" s="153"/>
      <c r="P374" s="153"/>
      <c r="Q374" s="153"/>
      <c r="R374" s="153"/>
      <c r="AG374" s="162"/>
      <c r="AH374" s="162"/>
      <c r="AI374" s="162"/>
      <c r="AM374" s="143"/>
      <c r="AN374" s="143"/>
      <c r="AO374" s="143"/>
      <c r="AP374" s="143"/>
      <c r="AQ374" s="143"/>
      <c r="AR374" s="143"/>
      <c r="AS374" s="143"/>
      <c r="AT374" s="143"/>
      <c r="AU374" s="143"/>
      <c r="AV374" s="143"/>
      <c r="AW374" s="143"/>
      <c r="AX374" s="143"/>
      <c r="AY374" s="143"/>
      <c r="AZ374" s="143"/>
      <c r="BA374" s="143"/>
      <c r="BB374" s="143"/>
      <c r="BC374" s="143"/>
      <c r="BD374" s="143"/>
      <c r="BE374" s="143"/>
      <c r="BF374" s="143"/>
      <c r="BG374" s="143"/>
      <c r="BH374" s="143"/>
      <c r="BI374" s="143"/>
      <c r="BJ374" s="143"/>
      <c r="BK374" s="143"/>
      <c r="BL374" s="143"/>
      <c r="BM374" s="143"/>
      <c r="BN374" s="143"/>
      <c r="BO374" s="143"/>
      <c r="BP374" s="143"/>
      <c r="BT374" s="143"/>
      <c r="BU374" s="143"/>
      <c r="BV374" s="143"/>
    </row>
    <row r="375" spans="1:74" s="142" customFormat="1" x14ac:dyDescent="0.25">
      <c r="A375" s="206"/>
      <c r="B375" s="160"/>
      <c r="C375" s="161"/>
      <c r="D375" s="206"/>
      <c r="E375" s="206"/>
      <c r="F375" s="206"/>
      <c r="G375" s="206"/>
      <c r="H375" s="161"/>
      <c r="I375" s="206"/>
      <c r="J375" s="206"/>
      <c r="L375" s="206"/>
      <c r="M375" s="153"/>
      <c r="N375" s="126"/>
      <c r="O375" s="153"/>
      <c r="P375" s="153"/>
      <c r="Q375" s="153"/>
      <c r="R375" s="153"/>
      <c r="AG375" s="162"/>
      <c r="AH375" s="162"/>
      <c r="AI375" s="162"/>
      <c r="AM375" s="143"/>
      <c r="AN375" s="143"/>
      <c r="AO375" s="143"/>
      <c r="AP375" s="143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  <c r="BA375" s="143"/>
      <c r="BB375" s="143"/>
      <c r="BC375" s="143"/>
      <c r="BD375" s="143"/>
      <c r="BE375" s="143"/>
      <c r="BF375" s="143"/>
      <c r="BG375" s="143"/>
      <c r="BH375" s="143"/>
      <c r="BI375" s="143"/>
      <c r="BJ375" s="143"/>
      <c r="BK375" s="143"/>
      <c r="BL375" s="143"/>
      <c r="BM375" s="143"/>
      <c r="BN375" s="143"/>
      <c r="BO375" s="143"/>
      <c r="BP375" s="143"/>
      <c r="BT375" s="143"/>
      <c r="BU375" s="143"/>
      <c r="BV375" s="143"/>
    </row>
    <row r="376" spans="1:74" s="142" customFormat="1" x14ac:dyDescent="0.25">
      <c r="A376" s="206"/>
      <c r="B376" s="160"/>
      <c r="C376" s="161"/>
      <c r="D376" s="206"/>
      <c r="E376" s="206"/>
      <c r="F376" s="206"/>
      <c r="G376" s="206"/>
      <c r="H376" s="161"/>
      <c r="I376" s="206"/>
      <c r="J376" s="206"/>
      <c r="L376" s="206"/>
      <c r="M376" s="153"/>
      <c r="N376" s="126"/>
      <c r="O376" s="153"/>
      <c r="P376" s="153"/>
      <c r="Q376" s="153"/>
      <c r="R376" s="153"/>
      <c r="AG376" s="162"/>
      <c r="AH376" s="162"/>
      <c r="AI376" s="162"/>
      <c r="AM376" s="143"/>
      <c r="AN376" s="143"/>
      <c r="AO376" s="143"/>
      <c r="AP376" s="143"/>
      <c r="AQ376" s="143"/>
      <c r="AR376" s="143"/>
      <c r="AS376" s="143"/>
      <c r="AT376" s="143"/>
      <c r="AU376" s="143"/>
      <c r="AV376" s="143"/>
      <c r="AW376" s="143"/>
      <c r="AX376" s="143"/>
      <c r="AY376" s="143"/>
      <c r="AZ376" s="143"/>
      <c r="BA376" s="143"/>
      <c r="BB376" s="143"/>
      <c r="BC376" s="143"/>
      <c r="BD376" s="143"/>
      <c r="BE376" s="143"/>
      <c r="BF376" s="143"/>
      <c r="BG376" s="143"/>
      <c r="BH376" s="143"/>
      <c r="BI376" s="143"/>
      <c r="BJ376" s="143"/>
      <c r="BK376" s="143"/>
      <c r="BL376" s="143"/>
      <c r="BM376" s="143"/>
      <c r="BN376" s="143"/>
      <c r="BO376" s="143"/>
      <c r="BP376" s="143"/>
      <c r="BT376" s="143"/>
      <c r="BU376" s="143"/>
      <c r="BV376" s="143"/>
    </row>
    <row r="377" spans="1:74" s="142" customFormat="1" x14ac:dyDescent="0.25">
      <c r="A377" s="206"/>
      <c r="B377" s="160"/>
      <c r="C377" s="161"/>
      <c r="D377" s="206"/>
      <c r="E377" s="206"/>
      <c r="F377" s="206"/>
      <c r="G377" s="206"/>
      <c r="H377" s="161"/>
      <c r="I377" s="206"/>
      <c r="J377" s="206"/>
      <c r="L377" s="206"/>
      <c r="M377" s="153"/>
      <c r="N377" s="126"/>
      <c r="O377" s="153"/>
      <c r="P377" s="153"/>
      <c r="Q377" s="153"/>
      <c r="R377" s="153"/>
      <c r="AG377" s="162"/>
      <c r="AH377" s="162"/>
      <c r="AI377" s="162"/>
      <c r="AM377" s="143"/>
      <c r="AN377" s="143"/>
      <c r="AO377" s="143"/>
      <c r="AP377" s="143"/>
      <c r="AQ377" s="143"/>
      <c r="AR377" s="143"/>
      <c r="AS377" s="143"/>
      <c r="AT377" s="143"/>
      <c r="AU377" s="143"/>
      <c r="AV377" s="143"/>
      <c r="AW377" s="143"/>
      <c r="AX377" s="143"/>
      <c r="AY377" s="143"/>
      <c r="AZ377" s="143"/>
      <c r="BA377" s="143"/>
      <c r="BB377" s="143"/>
      <c r="BC377" s="143"/>
      <c r="BD377" s="143"/>
      <c r="BE377" s="143"/>
      <c r="BF377" s="143"/>
      <c r="BG377" s="143"/>
      <c r="BH377" s="143"/>
      <c r="BI377" s="143"/>
      <c r="BJ377" s="143"/>
      <c r="BK377" s="143"/>
      <c r="BL377" s="143"/>
      <c r="BM377" s="143"/>
      <c r="BN377" s="143"/>
      <c r="BO377" s="143"/>
      <c r="BP377" s="143"/>
      <c r="BT377" s="143"/>
      <c r="BU377" s="143"/>
      <c r="BV377" s="143"/>
    </row>
    <row r="378" spans="1:74" s="142" customFormat="1" x14ac:dyDescent="0.25">
      <c r="A378" s="206"/>
      <c r="B378" s="160"/>
      <c r="C378" s="161"/>
      <c r="D378" s="206"/>
      <c r="E378" s="206"/>
      <c r="F378" s="206"/>
      <c r="G378" s="206"/>
      <c r="H378" s="161"/>
      <c r="I378" s="206"/>
      <c r="J378" s="206"/>
      <c r="L378" s="206"/>
      <c r="M378" s="153"/>
      <c r="N378" s="126"/>
      <c r="O378" s="153"/>
      <c r="P378" s="153"/>
      <c r="Q378" s="153"/>
      <c r="R378" s="153"/>
      <c r="AG378" s="162"/>
      <c r="AH378" s="162"/>
      <c r="AI378" s="162"/>
      <c r="AM378" s="143"/>
      <c r="AN378" s="143"/>
      <c r="AO378" s="143"/>
      <c r="AP378" s="143"/>
      <c r="AQ378" s="143"/>
      <c r="AR378" s="143"/>
      <c r="AS378" s="143"/>
      <c r="AT378" s="143"/>
      <c r="AU378" s="143"/>
      <c r="AV378" s="143"/>
      <c r="AW378" s="143"/>
      <c r="AX378" s="143"/>
      <c r="AY378" s="143"/>
      <c r="AZ378" s="143"/>
      <c r="BA378" s="143"/>
      <c r="BB378" s="143"/>
      <c r="BC378" s="143"/>
      <c r="BD378" s="143"/>
      <c r="BE378" s="143"/>
      <c r="BF378" s="143"/>
      <c r="BG378" s="143"/>
      <c r="BH378" s="143"/>
      <c r="BI378" s="143"/>
      <c r="BJ378" s="143"/>
      <c r="BK378" s="143"/>
      <c r="BL378" s="143"/>
      <c r="BM378" s="143"/>
      <c r="BN378" s="143"/>
      <c r="BO378" s="143"/>
      <c r="BP378" s="143"/>
      <c r="BT378" s="143"/>
      <c r="BU378" s="143"/>
      <c r="BV378" s="143"/>
    </row>
    <row r="379" spans="1:74" s="142" customFormat="1" x14ac:dyDescent="0.25">
      <c r="A379" s="206"/>
      <c r="B379" s="160"/>
      <c r="C379" s="161"/>
      <c r="D379" s="206"/>
      <c r="E379" s="206"/>
      <c r="F379" s="206"/>
      <c r="G379" s="206"/>
      <c r="H379" s="161"/>
      <c r="I379" s="206"/>
      <c r="J379" s="206"/>
      <c r="L379" s="206"/>
      <c r="M379" s="153"/>
      <c r="N379" s="126"/>
      <c r="O379" s="153"/>
      <c r="P379" s="153"/>
      <c r="Q379" s="153"/>
      <c r="R379" s="153"/>
      <c r="AG379" s="162"/>
      <c r="AH379" s="162"/>
      <c r="AI379" s="162"/>
      <c r="AM379" s="143"/>
      <c r="AN379" s="143"/>
      <c r="AO379" s="143"/>
      <c r="AP379" s="143"/>
      <c r="AQ379" s="143"/>
      <c r="AR379" s="143"/>
      <c r="AS379" s="143"/>
      <c r="AT379" s="143"/>
      <c r="AU379" s="143"/>
      <c r="AV379" s="143"/>
      <c r="AW379" s="143"/>
      <c r="AX379" s="143"/>
      <c r="AY379" s="143"/>
      <c r="AZ379" s="143"/>
      <c r="BA379" s="143"/>
      <c r="BB379" s="143"/>
      <c r="BC379" s="143"/>
      <c r="BD379" s="143"/>
      <c r="BE379" s="143"/>
      <c r="BF379" s="143"/>
      <c r="BG379" s="143"/>
      <c r="BH379" s="143"/>
      <c r="BI379" s="143"/>
      <c r="BJ379" s="143"/>
      <c r="BK379" s="143"/>
      <c r="BL379" s="143"/>
      <c r="BM379" s="143"/>
      <c r="BN379" s="143"/>
      <c r="BO379" s="143"/>
      <c r="BP379" s="143"/>
      <c r="BT379" s="143"/>
      <c r="BU379" s="143"/>
      <c r="BV379" s="143"/>
    </row>
    <row r="380" spans="1:74" s="142" customFormat="1" x14ac:dyDescent="0.25">
      <c r="A380" s="206"/>
      <c r="B380" s="160"/>
      <c r="C380" s="161"/>
      <c r="D380" s="206"/>
      <c r="E380" s="206"/>
      <c r="F380" s="206"/>
      <c r="G380" s="206"/>
      <c r="H380" s="161"/>
      <c r="I380" s="206"/>
      <c r="J380" s="206"/>
      <c r="L380" s="206"/>
      <c r="M380" s="153"/>
      <c r="N380" s="126"/>
      <c r="O380" s="153"/>
      <c r="P380" s="153"/>
      <c r="Q380" s="153"/>
      <c r="R380" s="153"/>
      <c r="AG380" s="162"/>
      <c r="AH380" s="162"/>
      <c r="AI380" s="162"/>
      <c r="AM380" s="143"/>
      <c r="AN380" s="143"/>
      <c r="AO380" s="143"/>
      <c r="AP380" s="143"/>
      <c r="AQ380" s="143"/>
      <c r="AR380" s="143"/>
      <c r="AS380" s="143"/>
      <c r="AT380" s="143"/>
      <c r="AU380" s="143"/>
      <c r="AV380" s="143"/>
      <c r="AW380" s="143"/>
      <c r="AX380" s="143"/>
      <c r="AY380" s="143"/>
      <c r="AZ380" s="143"/>
      <c r="BA380" s="143"/>
      <c r="BB380" s="143"/>
      <c r="BC380" s="143"/>
      <c r="BD380" s="143"/>
      <c r="BE380" s="143"/>
      <c r="BF380" s="143"/>
      <c r="BG380" s="143"/>
      <c r="BH380" s="143"/>
      <c r="BI380" s="143"/>
      <c r="BJ380" s="143"/>
      <c r="BK380" s="143"/>
      <c r="BL380" s="143"/>
      <c r="BM380" s="143"/>
      <c r="BN380" s="143"/>
      <c r="BO380" s="143"/>
      <c r="BP380" s="143"/>
      <c r="BT380" s="143"/>
      <c r="BU380" s="143"/>
      <c r="BV380" s="143"/>
    </row>
    <row r="381" spans="1:74" s="142" customFormat="1" x14ac:dyDescent="0.25">
      <c r="A381" s="206"/>
      <c r="B381" s="160"/>
      <c r="C381" s="161"/>
      <c r="D381" s="206"/>
      <c r="E381" s="206"/>
      <c r="F381" s="206"/>
      <c r="G381" s="206"/>
      <c r="H381" s="161"/>
      <c r="I381" s="206"/>
      <c r="J381" s="206"/>
      <c r="L381" s="206"/>
      <c r="M381" s="153"/>
      <c r="N381" s="126"/>
      <c r="O381" s="153"/>
      <c r="P381" s="153"/>
      <c r="Q381" s="153"/>
      <c r="R381" s="153"/>
      <c r="AG381" s="162"/>
      <c r="AH381" s="162"/>
      <c r="AI381" s="162"/>
      <c r="AM381" s="143"/>
      <c r="AN381" s="143"/>
      <c r="AO381" s="143"/>
      <c r="AP381" s="143"/>
      <c r="AQ381" s="143"/>
      <c r="AR381" s="143"/>
      <c r="AS381" s="143"/>
      <c r="AT381" s="143"/>
      <c r="AU381" s="143"/>
      <c r="AV381" s="143"/>
      <c r="AW381" s="143"/>
      <c r="AX381" s="143"/>
      <c r="AY381" s="143"/>
      <c r="AZ381" s="143"/>
      <c r="BA381" s="143"/>
      <c r="BB381" s="143"/>
      <c r="BC381" s="143"/>
      <c r="BD381" s="143"/>
      <c r="BE381" s="143"/>
      <c r="BF381" s="143"/>
      <c r="BG381" s="143"/>
      <c r="BH381" s="143"/>
      <c r="BI381" s="143"/>
      <c r="BJ381" s="143"/>
      <c r="BK381" s="143"/>
      <c r="BL381" s="143"/>
      <c r="BM381" s="143"/>
      <c r="BN381" s="143"/>
      <c r="BO381" s="143"/>
      <c r="BP381" s="143"/>
      <c r="BT381" s="143"/>
      <c r="BU381" s="143"/>
      <c r="BV381" s="143"/>
    </row>
    <row r="382" spans="1:74" s="142" customFormat="1" x14ac:dyDescent="0.25">
      <c r="A382" s="206"/>
      <c r="B382" s="160"/>
      <c r="C382" s="161"/>
      <c r="D382" s="206"/>
      <c r="E382" s="206"/>
      <c r="F382" s="206"/>
      <c r="G382" s="206"/>
      <c r="H382" s="161"/>
      <c r="I382" s="206"/>
      <c r="J382" s="206"/>
      <c r="L382" s="206"/>
      <c r="M382" s="153"/>
      <c r="N382" s="126"/>
      <c r="O382" s="153"/>
      <c r="P382" s="153"/>
      <c r="Q382" s="153"/>
      <c r="R382" s="153"/>
      <c r="AG382" s="162"/>
      <c r="AH382" s="162"/>
      <c r="AI382" s="162"/>
      <c r="AM382" s="143"/>
      <c r="AN382" s="143"/>
      <c r="AO382" s="143"/>
      <c r="AP382" s="143"/>
      <c r="AQ382" s="143"/>
      <c r="AR382" s="143"/>
      <c r="AS382" s="143"/>
      <c r="AT382" s="143"/>
      <c r="AU382" s="143"/>
      <c r="AV382" s="143"/>
      <c r="AW382" s="143"/>
      <c r="AX382" s="143"/>
      <c r="AY382" s="143"/>
      <c r="AZ382" s="143"/>
      <c r="BA382" s="143"/>
      <c r="BB382" s="143"/>
      <c r="BC382" s="143"/>
      <c r="BD382" s="143"/>
      <c r="BE382" s="143"/>
      <c r="BF382" s="143"/>
      <c r="BG382" s="143"/>
      <c r="BH382" s="143"/>
      <c r="BI382" s="143"/>
      <c r="BJ382" s="143"/>
      <c r="BK382" s="143"/>
      <c r="BL382" s="143"/>
      <c r="BM382" s="143"/>
      <c r="BN382" s="143"/>
      <c r="BO382" s="143"/>
      <c r="BP382" s="143"/>
      <c r="BT382" s="143"/>
      <c r="BU382" s="143"/>
      <c r="BV382" s="143"/>
    </row>
    <row r="383" spans="1:74" s="142" customFormat="1" x14ac:dyDescent="0.25">
      <c r="A383" s="206"/>
      <c r="B383" s="160"/>
      <c r="C383" s="161"/>
      <c r="D383" s="206"/>
      <c r="E383" s="206"/>
      <c r="F383" s="206"/>
      <c r="G383" s="206"/>
      <c r="H383" s="161"/>
      <c r="I383" s="206"/>
      <c r="J383" s="206"/>
      <c r="L383" s="206"/>
      <c r="M383" s="153"/>
      <c r="N383" s="126"/>
      <c r="O383" s="153"/>
      <c r="P383" s="153"/>
      <c r="Q383" s="153"/>
      <c r="R383" s="153"/>
      <c r="AG383" s="162"/>
      <c r="AH383" s="162"/>
      <c r="AI383" s="162"/>
      <c r="AM383" s="143"/>
      <c r="AN383" s="143"/>
      <c r="AO383" s="143"/>
      <c r="AP383" s="143"/>
      <c r="AQ383" s="143"/>
      <c r="AR383" s="143"/>
      <c r="AS383" s="143"/>
      <c r="AT383" s="143"/>
      <c r="AU383" s="143"/>
      <c r="AV383" s="143"/>
      <c r="AW383" s="143"/>
      <c r="AX383" s="143"/>
      <c r="AY383" s="143"/>
      <c r="AZ383" s="143"/>
      <c r="BA383" s="143"/>
      <c r="BB383" s="143"/>
      <c r="BC383" s="143"/>
      <c r="BD383" s="143"/>
      <c r="BE383" s="143"/>
      <c r="BF383" s="143"/>
      <c r="BG383" s="143"/>
      <c r="BH383" s="143"/>
      <c r="BI383" s="143"/>
      <c r="BJ383" s="143"/>
      <c r="BK383" s="143"/>
      <c r="BL383" s="143"/>
      <c r="BM383" s="143"/>
      <c r="BN383" s="143"/>
      <c r="BO383" s="143"/>
      <c r="BP383" s="143"/>
      <c r="BT383" s="143"/>
      <c r="BU383" s="143"/>
      <c r="BV383" s="143"/>
    </row>
    <row r="384" spans="1:74" s="142" customFormat="1" x14ac:dyDescent="0.25">
      <c r="A384" s="206"/>
      <c r="B384" s="160"/>
      <c r="C384" s="161"/>
      <c r="D384" s="206"/>
      <c r="E384" s="206"/>
      <c r="F384" s="206"/>
      <c r="G384" s="206"/>
      <c r="H384" s="161"/>
      <c r="I384" s="206"/>
      <c r="J384" s="206"/>
      <c r="L384" s="206"/>
      <c r="M384" s="153"/>
      <c r="N384" s="126"/>
      <c r="O384" s="153"/>
      <c r="P384" s="153"/>
      <c r="Q384" s="153"/>
      <c r="R384" s="153"/>
      <c r="AG384" s="162"/>
      <c r="AH384" s="162"/>
      <c r="AI384" s="162"/>
      <c r="AM384" s="143"/>
      <c r="AN384" s="143"/>
      <c r="AO384" s="143"/>
      <c r="AP384" s="143"/>
      <c r="AQ384" s="143"/>
      <c r="AR384" s="143"/>
      <c r="AS384" s="143"/>
      <c r="AT384" s="143"/>
      <c r="AU384" s="143"/>
      <c r="AV384" s="143"/>
      <c r="AW384" s="143"/>
      <c r="AX384" s="143"/>
      <c r="AY384" s="143"/>
      <c r="AZ384" s="143"/>
      <c r="BA384" s="143"/>
      <c r="BB384" s="143"/>
      <c r="BC384" s="143"/>
      <c r="BD384" s="143"/>
      <c r="BE384" s="143"/>
      <c r="BF384" s="143"/>
      <c r="BG384" s="143"/>
      <c r="BH384" s="143"/>
      <c r="BI384" s="143"/>
      <c r="BJ384" s="143"/>
      <c r="BK384" s="143"/>
      <c r="BL384" s="143"/>
      <c r="BM384" s="143"/>
      <c r="BN384" s="143"/>
      <c r="BO384" s="143"/>
      <c r="BP384" s="143"/>
      <c r="BT384" s="143"/>
      <c r="BU384" s="143"/>
      <c r="BV384" s="143"/>
    </row>
    <row r="385" spans="1:74" s="142" customFormat="1" x14ac:dyDescent="0.25">
      <c r="A385" s="206"/>
      <c r="B385" s="160"/>
      <c r="C385" s="161"/>
      <c r="D385" s="206"/>
      <c r="E385" s="206"/>
      <c r="F385" s="206"/>
      <c r="G385" s="206"/>
      <c r="H385" s="161"/>
      <c r="I385" s="206"/>
      <c r="J385" s="206"/>
      <c r="L385" s="206"/>
      <c r="M385" s="153"/>
      <c r="N385" s="126"/>
      <c r="O385" s="153"/>
      <c r="P385" s="153"/>
      <c r="Q385" s="153"/>
      <c r="R385" s="153"/>
      <c r="AG385" s="162"/>
      <c r="AH385" s="162"/>
      <c r="AI385" s="162"/>
      <c r="AM385" s="143"/>
      <c r="AN385" s="143"/>
      <c r="AO385" s="143"/>
      <c r="AP385" s="143"/>
      <c r="AQ385" s="143"/>
      <c r="AR385" s="143"/>
      <c r="AS385" s="143"/>
      <c r="AT385" s="143"/>
      <c r="AU385" s="143"/>
      <c r="AV385" s="143"/>
      <c r="AW385" s="143"/>
      <c r="AX385" s="143"/>
      <c r="AY385" s="143"/>
      <c r="AZ385" s="143"/>
      <c r="BA385" s="143"/>
      <c r="BB385" s="143"/>
      <c r="BC385" s="143"/>
      <c r="BD385" s="143"/>
      <c r="BE385" s="143"/>
      <c r="BF385" s="143"/>
      <c r="BG385" s="143"/>
      <c r="BH385" s="143"/>
      <c r="BI385" s="143"/>
      <c r="BJ385" s="143"/>
      <c r="BK385" s="143"/>
      <c r="BL385" s="143"/>
      <c r="BM385" s="143"/>
      <c r="BN385" s="143"/>
      <c r="BO385" s="143"/>
      <c r="BP385" s="143"/>
      <c r="BT385" s="143"/>
      <c r="BU385" s="143"/>
      <c r="BV385" s="143"/>
    </row>
    <row r="386" spans="1:74" s="142" customFormat="1" x14ac:dyDescent="0.25">
      <c r="A386" s="206"/>
      <c r="B386" s="160"/>
      <c r="C386" s="161"/>
      <c r="D386" s="206"/>
      <c r="E386" s="206"/>
      <c r="F386" s="206"/>
      <c r="G386" s="206"/>
      <c r="H386" s="161"/>
      <c r="I386" s="206"/>
      <c r="J386" s="206"/>
      <c r="L386" s="206"/>
      <c r="M386" s="153"/>
      <c r="N386" s="126"/>
      <c r="O386" s="153"/>
      <c r="P386" s="153"/>
      <c r="Q386" s="153"/>
      <c r="R386" s="153"/>
      <c r="AG386" s="162"/>
      <c r="AH386" s="162"/>
      <c r="AI386" s="162"/>
      <c r="AM386" s="143"/>
      <c r="AN386" s="143"/>
      <c r="AO386" s="143"/>
      <c r="AP386" s="143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  <c r="BA386" s="143"/>
      <c r="BB386" s="143"/>
      <c r="BC386" s="143"/>
      <c r="BD386" s="143"/>
      <c r="BE386" s="143"/>
      <c r="BF386" s="143"/>
      <c r="BG386" s="143"/>
      <c r="BH386" s="143"/>
      <c r="BI386" s="143"/>
      <c r="BJ386" s="143"/>
      <c r="BK386" s="143"/>
      <c r="BL386" s="143"/>
      <c r="BM386" s="143"/>
      <c r="BN386" s="143"/>
      <c r="BO386" s="143"/>
      <c r="BP386" s="143"/>
      <c r="BT386" s="143"/>
      <c r="BU386" s="143"/>
      <c r="BV386" s="143"/>
    </row>
    <row r="387" spans="1:74" s="142" customFormat="1" x14ac:dyDescent="0.25">
      <c r="A387" s="206"/>
      <c r="B387" s="160"/>
      <c r="C387" s="161"/>
      <c r="D387" s="206"/>
      <c r="E387" s="206"/>
      <c r="F387" s="206"/>
      <c r="G387" s="206"/>
      <c r="H387" s="161"/>
      <c r="I387" s="206"/>
      <c r="J387" s="206"/>
      <c r="L387" s="206"/>
      <c r="M387" s="153"/>
      <c r="N387" s="126"/>
      <c r="O387" s="153"/>
      <c r="P387" s="153"/>
      <c r="Q387" s="153"/>
      <c r="R387" s="153"/>
      <c r="AG387" s="162"/>
      <c r="AH387" s="162"/>
      <c r="AI387" s="162"/>
      <c r="AM387" s="143"/>
      <c r="AN387" s="143"/>
      <c r="AO387" s="143"/>
      <c r="AP387" s="143"/>
      <c r="AQ387" s="143"/>
      <c r="AR387" s="143"/>
      <c r="AS387" s="143"/>
      <c r="AT387" s="143"/>
      <c r="AU387" s="143"/>
      <c r="AV387" s="143"/>
      <c r="AW387" s="143"/>
      <c r="AX387" s="143"/>
      <c r="AY387" s="143"/>
      <c r="AZ387" s="143"/>
      <c r="BA387" s="143"/>
      <c r="BB387" s="143"/>
      <c r="BC387" s="143"/>
      <c r="BD387" s="143"/>
      <c r="BE387" s="143"/>
      <c r="BF387" s="143"/>
      <c r="BG387" s="143"/>
      <c r="BH387" s="143"/>
      <c r="BI387" s="143"/>
      <c r="BJ387" s="143"/>
      <c r="BK387" s="143"/>
      <c r="BL387" s="143"/>
      <c r="BM387" s="143"/>
      <c r="BN387" s="143"/>
      <c r="BO387" s="143"/>
      <c r="BP387" s="143"/>
      <c r="BT387" s="143"/>
      <c r="BU387" s="143"/>
      <c r="BV387" s="143"/>
    </row>
    <row r="388" spans="1:74" s="142" customFormat="1" x14ac:dyDescent="0.25">
      <c r="A388" s="206"/>
      <c r="B388" s="160"/>
      <c r="C388" s="161"/>
      <c r="D388" s="206"/>
      <c r="E388" s="206"/>
      <c r="F388" s="206"/>
      <c r="G388" s="206"/>
      <c r="H388" s="161"/>
      <c r="I388" s="206"/>
      <c r="J388" s="206"/>
      <c r="L388" s="206"/>
      <c r="M388" s="153"/>
      <c r="N388" s="126"/>
      <c r="O388" s="153"/>
      <c r="P388" s="153"/>
      <c r="Q388" s="153"/>
      <c r="R388" s="153"/>
      <c r="AG388" s="162"/>
      <c r="AH388" s="162"/>
      <c r="AI388" s="162"/>
      <c r="AM388" s="143"/>
      <c r="AN388" s="143"/>
      <c r="AO388" s="143"/>
      <c r="AP388" s="143"/>
      <c r="AQ388" s="143"/>
      <c r="AR388" s="143"/>
      <c r="AS388" s="143"/>
      <c r="AT388" s="143"/>
      <c r="AU388" s="143"/>
      <c r="AV388" s="143"/>
      <c r="AW388" s="143"/>
      <c r="AX388" s="143"/>
      <c r="AY388" s="143"/>
      <c r="AZ388" s="143"/>
      <c r="BA388" s="143"/>
      <c r="BB388" s="143"/>
      <c r="BC388" s="143"/>
      <c r="BD388" s="143"/>
      <c r="BE388" s="143"/>
      <c r="BF388" s="143"/>
      <c r="BG388" s="143"/>
      <c r="BH388" s="143"/>
      <c r="BI388" s="143"/>
      <c r="BJ388" s="143"/>
      <c r="BK388" s="143"/>
      <c r="BL388" s="143"/>
      <c r="BM388" s="143"/>
      <c r="BN388" s="143"/>
      <c r="BO388" s="143"/>
      <c r="BP388" s="143"/>
      <c r="BT388" s="143"/>
      <c r="BU388" s="143"/>
      <c r="BV388" s="143"/>
    </row>
    <row r="389" spans="1:74" s="142" customFormat="1" x14ac:dyDescent="0.25">
      <c r="A389" s="206"/>
      <c r="B389" s="160"/>
      <c r="C389" s="161"/>
      <c r="D389" s="206"/>
      <c r="E389" s="206"/>
      <c r="F389" s="206"/>
      <c r="G389" s="206"/>
      <c r="H389" s="161"/>
      <c r="I389" s="206"/>
      <c r="J389" s="206"/>
      <c r="L389" s="206"/>
      <c r="M389" s="153"/>
      <c r="N389" s="126"/>
      <c r="O389" s="153"/>
      <c r="P389" s="153"/>
      <c r="Q389" s="153"/>
      <c r="R389" s="153"/>
      <c r="AG389" s="162"/>
      <c r="AH389" s="162"/>
      <c r="AI389" s="162"/>
      <c r="AM389" s="143"/>
      <c r="AN389" s="143"/>
      <c r="AO389" s="143"/>
      <c r="AP389" s="143"/>
      <c r="AQ389" s="143"/>
      <c r="AR389" s="143"/>
      <c r="AS389" s="143"/>
      <c r="AT389" s="143"/>
      <c r="AU389" s="143"/>
      <c r="AV389" s="143"/>
      <c r="AW389" s="143"/>
      <c r="AX389" s="143"/>
      <c r="AY389" s="143"/>
      <c r="AZ389" s="143"/>
      <c r="BA389" s="143"/>
      <c r="BB389" s="143"/>
      <c r="BC389" s="143"/>
      <c r="BD389" s="143"/>
      <c r="BE389" s="143"/>
      <c r="BF389" s="143"/>
      <c r="BG389" s="143"/>
      <c r="BH389" s="143"/>
      <c r="BI389" s="143"/>
      <c r="BJ389" s="143"/>
      <c r="BK389" s="143"/>
      <c r="BL389" s="143"/>
      <c r="BM389" s="143"/>
      <c r="BN389" s="143"/>
      <c r="BO389" s="143"/>
      <c r="BP389" s="143"/>
      <c r="BT389" s="143"/>
      <c r="BU389" s="143"/>
      <c r="BV389" s="143"/>
    </row>
    <row r="390" spans="1:74" s="142" customFormat="1" x14ac:dyDescent="0.25">
      <c r="A390" s="206"/>
      <c r="B390" s="160"/>
      <c r="C390" s="161"/>
      <c r="D390" s="206"/>
      <c r="E390" s="206"/>
      <c r="F390" s="206"/>
      <c r="G390" s="206"/>
      <c r="H390" s="161"/>
      <c r="I390" s="206"/>
      <c r="J390" s="206"/>
      <c r="L390" s="206"/>
      <c r="M390" s="153"/>
      <c r="N390" s="126"/>
      <c r="O390" s="153"/>
      <c r="P390" s="153"/>
      <c r="Q390" s="153"/>
      <c r="R390" s="153"/>
      <c r="AG390" s="162"/>
      <c r="AH390" s="162"/>
      <c r="AI390" s="162"/>
      <c r="AM390" s="143"/>
      <c r="AN390" s="143"/>
      <c r="AO390" s="143"/>
      <c r="AP390" s="143"/>
      <c r="AQ390" s="143"/>
      <c r="AR390" s="143"/>
      <c r="AS390" s="143"/>
      <c r="AT390" s="143"/>
      <c r="AU390" s="143"/>
      <c r="AV390" s="143"/>
      <c r="AW390" s="143"/>
      <c r="AX390" s="143"/>
      <c r="AY390" s="143"/>
      <c r="AZ390" s="143"/>
      <c r="BA390" s="143"/>
      <c r="BB390" s="143"/>
      <c r="BC390" s="143"/>
      <c r="BD390" s="143"/>
      <c r="BE390" s="143"/>
      <c r="BF390" s="143"/>
      <c r="BG390" s="143"/>
      <c r="BH390" s="143"/>
      <c r="BI390" s="143"/>
      <c r="BJ390" s="143"/>
      <c r="BK390" s="143"/>
      <c r="BL390" s="143"/>
      <c r="BM390" s="143"/>
      <c r="BN390" s="143"/>
      <c r="BO390" s="143"/>
      <c r="BP390" s="143"/>
      <c r="BT390" s="143"/>
      <c r="BU390" s="143"/>
      <c r="BV390" s="143"/>
    </row>
    <row r="391" spans="1:74" s="142" customFormat="1" x14ac:dyDescent="0.25">
      <c r="A391" s="206"/>
      <c r="B391" s="160"/>
      <c r="C391" s="161"/>
      <c r="D391" s="206"/>
      <c r="E391" s="206"/>
      <c r="F391" s="206"/>
      <c r="G391" s="206"/>
      <c r="H391" s="161"/>
      <c r="I391" s="206"/>
      <c r="J391" s="206"/>
      <c r="L391" s="206"/>
      <c r="M391" s="153"/>
      <c r="N391" s="126"/>
      <c r="O391" s="153"/>
      <c r="P391" s="153"/>
      <c r="Q391" s="153"/>
      <c r="R391" s="153"/>
      <c r="AG391" s="162"/>
      <c r="AH391" s="162"/>
      <c r="AI391" s="162"/>
      <c r="AM391" s="143"/>
      <c r="AN391" s="143"/>
      <c r="AO391" s="143"/>
      <c r="AP391" s="143"/>
      <c r="AQ391" s="143"/>
      <c r="AR391" s="143"/>
      <c r="AS391" s="143"/>
      <c r="AT391" s="143"/>
      <c r="AU391" s="143"/>
      <c r="AV391" s="143"/>
      <c r="AW391" s="143"/>
      <c r="AX391" s="143"/>
      <c r="AY391" s="143"/>
      <c r="AZ391" s="143"/>
      <c r="BA391" s="143"/>
      <c r="BB391" s="143"/>
      <c r="BC391" s="143"/>
      <c r="BD391" s="143"/>
      <c r="BE391" s="143"/>
      <c r="BF391" s="143"/>
      <c r="BG391" s="143"/>
      <c r="BH391" s="143"/>
      <c r="BI391" s="143"/>
      <c r="BJ391" s="143"/>
      <c r="BK391" s="143"/>
      <c r="BL391" s="143"/>
      <c r="BM391" s="143"/>
      <c r="BN391" s="143"/>
      <c r="BO391" s="143"/>
      <c r="BP391" s="143"/>
      <c r="BT391" s="143"/>
      <c r="BU391" s="143"/>
      <c r="BV391" s="143"/>
    </row>
    <row r="392" spans="1:74" s="142" customFormat="1" x14ac:dyDescent="0.25">
      <c r="A392" s="206"/>
      <c r="B392" s="160"/>
      <c r="C392" s="161"/>
      <c r="D392" s="206"/>
      <c r="E392" s="206"/>
      <c r="F392" s="206"/>
      <c r="G392" s="206"/>
      <c r="H392" s="161"/>
      <c r="I392" s="206"/>
      <c r="J392" s="206"/>
      <c r="L392" s="206"/>
      <c r="M392" s="153"/>
      <c r="N392" s="126"/>
      <c r="O392" s="153"/>
      <c r="P392" s="153"/>
      <c r="Q392" s="153"/>
      <c r="R392" s="153"/>
      <c r="AG392" s="162"/>
      <c r="AH392" s="162"/>
      <c r="AI392" s="162"/>
      <c r="AM392" s="143"/>
      <c r="AN392" s="143"/>
      <c r="AO392" s="143"/>
      <c r="AP392" s="143"/>
      <c r="AQ392" s="143"/>
      <c r="AR392" s="143"/>
      <c r="AS392" s="143"/>
      <c r="AT392" s="143"/>
      <c r="AU392" s="143"/>
      <c r="AV392" s="143"/>
      <c r="AW392" s="143"/>
      <c r="AX392" s="143"/>
      <c r="AY392" s="143"/>
      <c r="AZ392" s="143"/>
      <c r="BA392" s="143"/>
      <c r="BB392" s="143"/>
      <c r="BC392" s="143"/>
      <c r="BD392" s="143"/>
      <c r="BE392" s="143"/>
      <c r="BF392" s="143"/>
      <c r="BG392" s="143"/>
      <c r="BH392" s="143"/>
      <c r="BI392" s="143"/>
      <c r="BJ392" s="143"/>
      <c r="BK392" s="143"/>
      <c r="BL392" s="143"/>
      <c r="BM392" s="143"/>
      <c r="BN392" s="143"/>
      <c r="BO392" s="143"/>
      <c r="BP392" s="143"/>
      <c r="BT392" s="143"/>
      <c r="BU392" s="143"/>
      <c r="BV392" s="143"/>
    </row>
    <row r="393" spans="1:74" s="142" customFormat="1" x14ac:dyDescent="0.25">
      <c r="A393" s="206"/>
      <c r="B393" s="160"/>
      <c r="C393" s="161"/>
      <c r="D393" s="206"/>
      <c r="E393" s="206"/>
      <c r="F393" s="206"/>
      <c r="G393" s="206"/>
      <c r="H393" s="161"/>
      <c r="I393" s="206"/>
      <c r="J393" s="206"/>
      <c r="L393" s="206"/>
      <c r="M393" s="153"/>
      <c r="N393" s="126"/>
      <c r="O393" s="153"/>
      <c r="P393" s="153"/>
      <c r="Q393" s="153"/>
      <c r="R393" s="153"/>
      <c r="AG393" s="162"/>
      <c r="AH393" s="162"/>
      <c r="AI393" s="162"/>
      <c r="AM393" s="143"/>
      <c r="AN393" s="143"/>
      <c r="AO393" s="143"/>
      <c r="AP393" s="143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  <c r="BA393" s="143"/>
      <c r="BB393" s="143"/>
      <c r="BC393" s="143"/>
      <c r="BD393" s="143"/>
      <c r="BE393" s="143"/>
      <c r="BF393" s="143"/>
      <c r="BG393" s="143"/>
      <c r="BH393" s="143"/>
      <c r="BI393" s="143"/>
      <c r="BJ393" s="143"/>
      <c r="BK393" s="143"/>
      <c r="BL393" s="143"/>
      <c r="BM393" s="143"/>
      <c r="BN393" s="143"/>
      <c r="BO393" s="143"/>
      <c r="BP393" s="143"/>
      <c r="BT393" s="143"/>
      <c r="BU393" s="143"/>
      <c r="BV393" s="143"/>
    </row>
    <row r="394" spans="1:74" s="142" customFormat="1" x14ac:dyDescent="0.25">
      <c r="A394" s="206"/>
      <c r="B394" s="160"/>
      <c r="C394" s="161"/>
      <c r="D394" s="206"/>
      <c r="E394" s="206"/>
      <c r="F394" s="206"/>
      <c r="G394" s="206"/>
      <c r="H394" s="161"/>
      <c r="I394" s="206"/>
      <c r="J394" s="206"/>
      <c r="L394" s="206"/>
      <c r="M394" s="153"/>
      <c r="N394" s="126"/>
      <c r="O394" s="153"/>
      <c r="P394" s="153"/>
      <c r="Q394" s="153"/>
      <c r="R394" s="153"/>
      <c r="AG394" s="162"/>
      <c r="AH394" s="162"/>
      <c r="AI394" s="162"/>
      <c r="AM394" s="143"/>
      <c r="AN394" s="143"/>
      <c r="AO394" s="143"/>
      <c r="AP394" s="143"/>
      <c r="AQ394" s="143"/>
      <c r="AR394" s="143"/>
      <c r="AS394" s="143"/>
      <c r="AT394" s="143"/>
      <c r="AU394" s="143"/>
      <c r="AV394" s="143"/>
      <c r="AW394" s="143"/>
      <c r="AX394" s="143"/>
      <c r="AY394" s="143"/>
      <c r="AZ394" s="143"/>
      <c r="BA394" s="143"/>
      <c r="BB394" s="143"/>
      <c r="BC394" s="143"/>
      <c r="BD394" s="143"/>
      <c r="BE394" s="143"/>
      <c r="BF394" s="143"/>
      <c r="BG394" s="143"/>
      <c r="BH394" s="143"/>
      <c r="BI394" s="143"/>
      <c r="BJ394" s="143"/>
      <c r="BK394" s="143"/>
      <c r="BL394" s="143"/>
      <c r="BM394" s="143"/>
      <c r="BN394" s="143"/>
      <c r="BO394" s="143"/>
      <c r="BP394" s="143"/>
      <c r="BT394" s="143"/>
      <c r="BU394" s="143"/>
      <c r="BV394" s="143"/>
    </row>
    <row r="395" spans="1:74" s="142" customFormat="1" x14ac:dyDescent="0.25">
      <c r="A395" s="206"/>
      <c r="B395" s="160"/>
      <c r="C395" s="161"/>
      <c r="D395" s="206"/>
      <c r="E395" s="206"/>
      <c r="F395" s="206"/>
      <c r="G395" s="206"/>
      <c r="H395" s="161"/>
      <c r="I395" s="206"/>
      <c r="J395" s="206"/>
      <c r="L395" s="206"/>
      <c r="M395" s="153"/>
      <c r="N395" s="126"/>
      <c r="O395" s="153"/>
      <c r="P395" s="153"/>
      <c r="Q395" s="153"/>
      <c r="R395" s="153"/>
      <c r="AG395" s="162"/>
      <c r="AH395" s="162"/>
      <c r="AI395" s="162"/>
      <c r="AM395" s="143"/>
      <c r="AN395" s="143"/>
      <c r="AO395" s="143"/>
      <c r="AP395" s="143"/>
      <c r="AQ395" s="143"/>
      <c r="AR395" s="143"/>
      <c r="AS395" s="143"/>
      <c r="AT395" s="143"/>
      <c r="AU395" s="143"/>
      <c r="AV395" s="143"/>
      <c r="AW395" s="143"/>
      <c r="AX395" s="143"/>
      <c r="AY395" s="143"/>
      <c r="AZ395" s="143"/>
      <c r="BA395" s="143"/>
      <c r="BB395" s="143"/>
      <c r="BC395" s="143"/>
      <c r="BD395" s="143"/>
      <c r="BE395" s="143"/>
      <c r="BF395" s="143"/>
      <c r="BG395" s="143"/>
      <c r="BH395" s="143"/>
      <c r="BI395" s="143"/>
      <c r="BJ395" s="143"/>
      <c r="BK395" s="143"/>
      <c r="BL395" s="143"/>
      <c r="BM395" s="143"/>
      <c r="BN395" s="143"/>
      <c r="BO395" s="143"/>
      <c r="BP395" s="143"/>
      <c r="BT395" s="143"/>
      <c r="BU395" s="143"/>
      <c r="BV395" s="143"/>
    </row>
    <row r="396" spans="1:74" s="142" customFormat="1" x14ac:dyDescent="0.25">
      <c r="A396" s="206"/>
      <c r="B396" s="160"/>
      <c r="C396" s="161"/>
      <c r="D396" s="206"/>
      <c r="E396" s="206"/>
      <c r="F396" s="206"/>
      <c r="G396" s="206"/>
      <c r="H396" s="161"/>
      <c r="I396" s="206"/>
      <c r="J396" s="206"/>
      <c r="L396" s="206"/>
      <c r="M396" s="153"/>
      <c r="N396" s="126"/>
      <c r="O396" s="153"/>
      <c r="P396" s="153"/>
      <c r="Q396" s="153"/>
      <c r="R396" s="153"/>
      <c r="AG396" s="162"/>
      <c r="AH396" s="162"/>
      <c r="AI396" s="162"/>
      <c r="AM396" s="143"/>
      <c r="AN396" s="143"/>
      <c r="AO396" s="143"/>
      <c r="AP396" s="143"/>
      <c r="AQ396" s="143"/>
      <c r="AR396" s="143"/>
      <c r="AS396" s="143"/>
      <c r="AT396" s="143"/>
      <c r="AU396" s="143"/>
      <c r="AV396" s="143"/>
      <c r="AW396" s="143"/>
      <c r="AX396" s="143"/>
      <c r="AY396" s="143"/>
      <c r="AZ396" s="143"/>
      <c r="BA396" s="143"/>
      <c r="BB396" s="143"/>
      <c r="BC396" s="143"/>
      <c r="BD396" s="143"/>
      <c r="BE396" s="143"/>
      <c r="BF396" s="143"/>
      <c r="BG396" s="143"/>
      <c r="BH396" s="143"/>
      <c r="BI396" s="143"/>
      <c r="BJ396" s="143"/>
      <c r="BK396" s="143"/>
      <c r="BL396" s="143"/>
      <c r="BM396" s="143"/>
      <c r="BN396" s="143"/>
      <c r="BO396" s="143"/>
      <c r="BP396" s="143"/>
      <c r="BT396" s="143"/>
      <c r="BU396" s="143"/>
      <c r="BV396" s="143"/>
    </row>
    <row r="397" spans="1:74" s="142" customFormat="1" x14ac:dyDescent="0.25">
      <c r="A397" s="206"/>
      <c r="B397" s="160"/>
      <c r="C397" s="161"/>
      <c r="D397" s="206"/>
      <c r="E397" s="206"/>
      <c r="F397" s="206"/>
      <c r="G397" s="206"/>
      <c r="H397" s="161"/>
      <c r="I397" s="206"/>
      <c r="J397" s="206"/>
      <c r="L397" s="206"/>
      <c r="M397" s="153"/>
      <c r="N397" s="126"/>
      <c r="O397" s="153"/>
      <c r="P397" s="153"/>
      <c r="Q397" s="153"/>
      <c r="R397" s="153"/>
      <c r="AG397" s="162"/>
      <c r="AH397" s="162"/>
      <c r="AI397" s="162"/>
      <c r="AM397" s="143"/>
      <c r="AN397" s="143"/>
      <c r="AO397" s="143"/>
      <c r="AP397" s="143"/>
      <c r="AQ397" s="143"/>
      <c r="AR397" s="143"/>
      <c r="AS397" s="143"/>
      <c r="AT397" s="143"/>
      <c r="AU397" s="143"/>
      <c r="AV397" s="143"/>
      <c r="AW397" s="143"/>
      <c r="AX397" s="143"/>
      <c r="AY397" s="143"/>
      <c r="AZ397" s="143"/>
      <c r="BA397" s="143"/>
      <c r="BB397" s="143"/>
      <c r="BC397" s="143"/>
      <c r="BD397" s="143"/>
      <c r="BE397" s="143"/>
      <c r="BF397" s="143"/>
      <c r="BG397" s="143"/>
      <c r="BH397" s="143"/>
      <c r="BI397" s="143"/>
      <c r="BJ397" s="143"/>
      <c r="BK397" s="143"/>
      <c r="BL397" s="143"/>
      <c r="BM397" s="143"/>
      <c r="BN397" s="143"/>
      <c r="BO397" s="143"/>
      <c r="BP397" s="143"/>
      <c r="BT397" s="143"/>
      <c r="BU397" s="143"/>
      <c r="BV397" s="143"/>
    </row>
    <row r="398" spans="1:74" s="142" customFormat="1" x14ac:dyDescent="0.25">
      <c r="A398" s="206"/>
      <c r="B398" s="160"/>
      <c r="C398" s="161"/>
      <c r="D398" s="206"/>
      <c r="E398" s="206"/>
      <c r="F398" s="206"/>
      <c r="G398" s="206"/>
      <c r="H398" s="161"/>
      <c r="I398" s="206"/>
      <c r="J398" s="206"/>
      <c r="L398" s="206"/>
      <c r="M398" s="153"/>
      <c r="N398" s="126"/>
      <c r="O398" s="153"/>
      <c r="P398" s="153"/>
      <c r="Q398" s="153"/>
      <c r="R398" s="153"/>
      <c r="AG398" s="162"/>
      <c r="AH398" s="162"/>
      <c r="AI398" s="162"/>
      <c r="AM398" s="143"/>
      <c r="AN398" s="143"/>
      <c r="AO398" s="143"/>
      <c r="AP398" s="143"/>
      <c r="AQ398" s="143"/>
      <c r="AR398" s="143"/>
      <c r="AS398" s="143"/>
      <c r="AT398" s="143"/>
      <c r="AU398" s="143"/>
      <c r="AV398" s="143"/>
      <c r="AW398" s="143"/>
      <c r="AX398" s="143"/>
      <c r="AY398" s="143"/>
      <c r="AZ398" s="143"/>
      <c r="BA398" s="143"/>
      <c r="BB398" s="143"/>
      <c r="BC398" s="143"/>
      <c r="BD398" s="143"/>
      <c r="BE398" s="143"/>
      <c r="BF398" s="143"/>
      <c r="BG398" s="143"/>
      <c r="BH398" s="143"/>
      <c r="BI398" s="143"/>
      <c r="BJ398" s="143"/>
      <c r="BK398" s="143"/>
      <c r="BL398" s="143"/>
      <c r="BM398" s="143"/>
      <c r="BN398" s="143"/>
      <c r="BO398" s="143"/>
      <c r="BP398" s="143"/>
      <c r="BT398" s="143"/>
      <c r="BU398" s="143"/>
      <c r="BV398" s="143"/>
    </row>
    <row r="399" spans="1:74" s="142" customFormat="1" x14ac:dyDescent="0.25">
      <c r="A399" s="206"/>
      <c r="B399" s="160"/>
      <c r="C399" s="161"/>
      <c r="D399" s="206"/>
      <c r="E399" s="206"/>
      <c r="F399" s="206"/>
      <c r="G399" s="206"/>
      <c r="H399" s="161"/>
      <c r="I399" s="206"/>
      <c r="J399" s="206"/>
      <c r="L399" s="206"/>
      <c r="M399" s="153"/>
      <c r="N399" s="126"/>
      <c r="O399" s="153"/>
      <c r="P399" s="153"/>
      <c r="Q399" s="153"/>
      <c r="R399" s="153"/>
      <c r="AG399" s="162"/>
      <c r="AH399" s="162"/>
      <c r="AI399" s="162"/>
      <c r="AM399" s="143"/>
      <c r="AN399" s="143"/>
      <c r="AO399" s="143"/>
      <c r="AP399" s="143"/>
      <c r="AQ399" s="143"/>
      <c r="AR399" s="143"/>
      <c r="AS399" s="143"/>
      <c r="AT399" s="143"/>
      <c r="AU399" s="143"/>
      <c r="AV399" s="143"/>
      <c r="AW399" s="143"/>
      <c r="AX399" s="143"/>
      <c r="AY399" s="143"/>
      <c r="AZ399" s="143"/>
      <c r="BA399" s="143"/>
      <c r="BB399" s="143"/>
      <c r="BC399" s="143"/>
      <c r="BD399" s="143"/>
      <c r="BE399" s="143"/>
      <c r="BF399" s="143"/>
      <c r="BG399" s="143"/>
      <c r="BH399" s="143"/>
      <c r="BI399" s="143"/>
      <c r="BJ399" s="143"/>
      <c r="BK399" s="143"/>
      <c r="BL399" s="143"/>
      <c r="BM399" s="143"/>
      <c r="BN399" s="143"/>
      <c r="BO399" s="143"/>
      <c r="BP399" s="143"/>
      <c r="BT399" s="143"/>
      <c r="BU399" s="143"/>
      <c r="BV399" s="143"/>
    </row>
    <row r="400" spans="1:74" s="142" customFormat="1" x14ac:dyDescent="0.25">
      <c r="A400" s="206"/>
      <c r="B400" s="160"/>
      <c r="C400" s="161"/>
      <c r="D400" s="206"/>
      <c r="E400" s="206"/>
      <c r="F400" s="206"/>
      <c r="G400" s="206"/>
      <c r="H400" s="161"/>
      <c r="I400" s="206"/>
      <c r="J400" s="206"/>
      <c r="L400" s="206"/>
      <c r="M400" s="153"/>
      <c r="N400" s="126"/>
      <c r="O400" s="153"/>
      <c r="P400" s="153"/>
      <c r="Q400" s="153"/>
      <c r="R400" s="153"/>
      <c r="AG400" s="162"/>
      <c r="AH400" s="162"/>
      <c r="AI400" s="162"/>
      <c r="AM400" s="143"/>
      <c r="AN400" s="143"/>
      <c r="AO400" s="143"/>
      <c r="AP400" s="143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  <c r="BA400" s="143"/>
      <c r="BB400" s="143"/>
      <c r="BC400" s="143"/>
      <c r="BD400" s="143"/>
      <c r="BE400" s="143"/>
      <c r="BF400" s="143"/>
      <c r="BG400" s="143"/>
      <c r="BH400" s="143"/>
      <c r="BI400" s="143"/>
      <c r="BJ400" s="143"/>
      <c r="BK400" s="143"/>
      <c r="BL400" s="143"/>
      <c r="BM400" s="143"/>
      <c r="BN400" s="143"/>
      <c r="BO400" s="143"/>
      <c r="BP400" s="143"/>
      <c r="BT400" s="143"/>
      <c r="BU400" s="143"/>
      <c r="BV400" s="143"/>
    </row>
    <row r="401" spans="1:74" s="142" customFormat="1" x14ac:dyDescent="0.25">
      <c r="A401" s="206"/>
      <c r="B401" s="160"/>
      <c r="C401" s="161"/>
      <c r="D401" s="206"/>
      <c r="E401" s="206"/>
      <c r="F401" s="206"/>
      <c r="G401" s="206"/>
      <c r="H401" s="161"/>
      <c r="I401" s="206"/>
      <c r="J401" s="206"/>
      <c r="L401" s="206"/>
      <c r="M401" s="153"/>
      <c r="N401" s="126"/>
      <c r="O401" s="153"/>
      <c r="P401" s="153"/>
      <c r="Q401" s="153"/>
      <c r="R401" s="153"/>
      <c r="AG401" s="162"/>
      <c r="AH401" s="162"/>
      <c r="AI401" s="162"/>
      <c r="AM401" s="143"/>
      <c r="AN401" s="143"/>
      <c r="AO401" s="143"/>
      <c r="AP401" s="143"/>
      <c r="AQ401" s="143"/>
      <c r="AR401" s="143"/>
      <c r="AS401" s="143"/>
      <c r="AT401" s="143"/>
      <c r="AU401" s="143"/>
      <c r="AV401" s="143"/>
      <c r="AW401" s="143"/>
      <c r="AX401" s="143"/>
      <c r="AY401" s="143"/>
      <c r="AZ401" s="143"/>
      <c r="BA401" s="143"/>
      <c r="BB401" s="143"/>
      <c r="BC401" s="143"/>
      <c r="BD401" s="143"/>
      <c r="BE401" s="143"/>
      <c r="BF401" s="143"/>
      <c r="BG401" s="143"/>
      <c r="BH401" s="143"/>
      <c r="BI401" s="143"/>
      <c r="BJ401" s="143"/>
      <c r="BK401" s="143"/>
      <c r="BL401" s="143"/>
      <c r="BM401" s="143"/>
      <c r="BN401" s="143"/>
      <c r="BO401" s="143"/>
      <c r="BP401" s="143"/>
      <c r="BT401" s="143"/>
      <c r="BU401" s="143"/>
      <c r="BV401" s="143"/>
    </row>
    <row r="402" spans="1:74" s="142" customFormat="1" x14ac:dyDescent="0.25">
      <c r="A402" s="206"/>
      <c r="B402" s="160"/>
      <c r="C402" s="161"/>
      <c r="D402" s="206"/>
      <c r="E402" s="206"/>
      <c r="F402" s="206"/>
      <c r="G402" s="206"/>
      <c r="H402" s="161"/>
      <c r="I402" s="206"/>
      <c r="J402" s="206"/>
      <c r="L402" s="206"/>
      <c r="M402" s="153"/>
      <c r="N402" s="126"/>
      <c r="O402" s="153"/>
      <c r="P402" s="153"/>
      <c r="Q402" s="153"/>
      <c r="R402" s="153"/>
      <c r="AG402" s="162"/>
      <c r="AH402" s="162"/>
      <c r="AI402" s="162"/>
      <c r="AM402" s="143"/>
      <c r="AN402" s="143"/>
      <c r="AO402" s="143"/>
      <c r="AP402" s="143"/>
      <c r="AQ402" s="143"/>
      <c r="AR402" s="143"/>
      <c r="AS402" s="143"/>
      <c r="AT402" s="143"/>
      <c r="AU402" s="143"/>
      <c r="AV402" s="143"/>
      <c r="AW402" s="143"/>
      <c r="AX402" s="143"/>
      <c r="AY402" s="143"/>
      <c r="AZ402" s="143"/>
      <c r="BA402" s="143"/>
      <c r="BB402" s="143"/>
      <c r="BC402" s="143"/>
      <c r="BD402" s="143"/>
      <c r="BE402" s="143"/>
      <c r="BF402" s="143"/>
      <c r="BG402" s="143"/>
      <c r="BH402" s="143"/>
      <c r="BI402" s="143"/>
      <c r="BJ402" s="143"/>
      <c r="BK402" s="143"/>
      <c r="BL402" s="143"/>
      <c r="BM402" s="143"/>
      <c r="BN402" s="143"/>
      <c r="BO402" s="143"/>
      <c r="BP402" s="143"/>
      <c r="BT402" s="143"/>
      <c r="BU402" s="143"/>
      <c r="BV402" s="143"/>
    </row>
    <row r="403" spans="1:74" s="142" customFormat="1" x14ac:dyDescent="0.25">
      <c r="A403" s="206"/>
      <c r="B403" s="160"/>
      <c r="C403" s="161"/>
      <c r="D403" s="206"/>
      <c r="E403" s="206"/>
      <c r="F403" s="206"/>
      <c r="G403" s="206"/>
      <c r="H403" s="161"/>
      <c r="I403" s="206"/>
      <c r="J403" s="206"/>
      <c r="L403" s="206"/>
      <c r="M403" s="153"/>
      <c r="N403" s="126"/>
      <c r="O403" s="153"/>
      <c r="P403" s="153"/>
      <c r="Q403" s="153"/>
      <c r="R403" s="153"/>
      <c r="AG403" s="162"/>
      <c r="AH403" s="162"/>
      <c r="AI403" s="162"/>
      <c r="AM403" s="143"/>
      <c r="AN403" s="143"/>
      <c r="AO403" s="143"/>
      <c r="AP403" s="143"/>
      <c r="AQ403" s="143"/>
      <c r="AR403" s="143"/>
      <c r="AS403" s="143"/>
      <c r="AT403" s="143"/>
      <c r="AU403" s="143"/>
      <c r="AV403" s="143"/>
      <c r="AW403" s="143"/>
      <c r="AX403" s="143"/>
      <c r="AY403" s="143"/>
      <c r="AZ403" s="143"/>
      <c r="BA403" s="143"/>
      <c r="BB403" s="143"/>
      <c r="BC403" s="143"/>
      <c r="BD403" s="143"/>
      <c r="BE403" s="143"/>
      <c r="BF403" s="143"/>
      <c r="BG403" s="143"/>
      <c r="BH403" s="143"/>
      <c r="BI403" s="143"/>
      <c r="BJ403" s="143"/>
      <c r="BK403" s="143"/>
      <c r="BL403" s="143"/>
      <c r="BM403" s="143"/>
      <c r="BN403" s="143"/>
      <c r="BO403" s="143"/>
      <c r="BP403" s="143"/>
      <c r="BT403" s="143"/>
      <c r="BU403" s="143"/>
      <c r="BV403" s="143"/>
    </row>
    <row r="404" spans="1:74" s="142" customFormat="1" x14ac:dyDescent="0.25">
      <c r="A404" s="206"/>
      <c r="B404" s="160"/>
      <c r="C404" s="161"/>
      <c r="D404" s="206"/>
      <c r="E404" s="206"/>
      <c r="F404" s="206"/>
      <c r="G404" s="206"/>
      <c r="H404" s="161"/>
      <c r="I404" s="206"/>
      <c r="J404" s="206"/>
      <c r="L404" s="206"/>
      <c r="M404" s="153"/>
      <c r="N404" s="126"/>
      <c r="O404" s="153"/>
      <c r="P404" s="153"/>
      <c r="Q404" s="153"/>
      <c r="R404" s="153"/>
      <c r="AG404" s="162"/>
      <c r="AH404" s="162"/>
      <c r="AI404" s="162"/>
      <c r="AM404" s="143"/>
      <c r="AN404" s="143"/>
      <c r="AO404" s="143"/>
      <c r="AP404" s="143"/>
      <c r="AQ404" s="143"/>
      <c r="AR404" s="143"/>
      <c r="AS404" s="143"/>
      <c r="AT404" s="143"/>
      <c r="AU404" s="143"/>
      <c r="AV404" s="143"/>
      <c r="AW404" s="143"/>
      <c r="AX404" s="143"/>
      <c r="AY404" s="143"/>
      <c r="AZ404" s="143"/>
      <c r="BA404" s="143"/>
      <c r="BB404" s="143"/>
      <c r="BC404" s="143"/>
      <c r="BD404" s="143"/>
      <c r="BE404" s="143"/>
      <c r="BF404" s="143"/>
      <c r="BG404" s="143"/>
      <c r="BH404" s="143"/>
      <c r="BI404" s="143"/>
      <c r="BJ404" s="143"/>
      <c r="BK404" s="143"/>
      <c r="BL404" s="143"/>
      <c r="BM404" s="143"/>
      <c r="BN404" s="143"/>
      <c r="BO404" s="143"/>
      <c r="BP404" s="143"/>
      <c r="BT404" s="143"/>
      <c r="BU404" s="143"/>
      <c r="BV404" s="143"/>
    </row>
    <row r="405" spans="1:74" s="142" customFormat="1" x14ac:dyDescent="0.25">
      <c r="A405" s="206"/>
      <c r="B405" s="160"/>
      <c r="C405" s="161"/>
      <c r="D405" s="206"/>
      <c r="E405" s="206"/>
      <c r="F405" s="206"/>
      <c r="G405" s="206"/>
      <c r="H405" s="161"/>
      <c r="I405" s="206"/>
      <c r="J405" s="206"/>
      <c r="L405" s="206"/>
      <c r="M405" s="153"/>
      <c r="N405" s="126"/>
      <c r="O405" s="153"/>
      <c r="P405" s="153"/>
      <c r="Q405" s="153"/>
      <c r="R405" s="153"/>
      <c r="AG405" s="162"/>
      <c r="AH405" s="162"/>
      <c r="AI405" s="162"/>
      <c r="AM405" s="143"/>
      <c r="AN405" s="143"/>
      <c r="AO405" s="143"/>
      <c r="AP405" s="143"/>
      <c r="AQ405" s="143"/>
      <c r="AR405" s="143"/>
      <c r="AS405" s="143"/>
      <c r="AT405" s="143"/>
      <c r="AU405" s="143"/>
      <c r="AV405" s="143"/>
      <c r="AW405" s="143"/>
      <c r="AX405" s="143"/>
      <c r="AY405" s="143"/>
      <c r="AZ405" s="143"/>
      <c r="BA405" s="143"/>
      <c r="BB405" s="143"/>
      <c r="BC405" s="143"/>
      <c r="BD405" s="143"/>
      <c r="BE405" s="143"/>
      <c r="BF405" s="143"/>
      <c r="BG405" s="143"/>
      <c r="BH405" s="143"/>
      <c r="BI405" s="143"/>
      <c r="BJ405" s="143"/>
      <c r="BK405" s="143"/>
      <c r="BL405" s="143"/>
      <c r="BM405" s="143"/>
      <c r="BN405" s="143"/>
      <c r="BO405" s="143"/>
      <c r="BP405" s="143"/>
      <c r="BT405" s="143"/>
      <c r="BU405" s="143"/>
      <c r="BV405" s="143"/>
    </row>
    <row r="406" spans="1:74" s="142" customFormat="1" x14ac:dyDescent="0.25">
      <c r="A406" s="206"/>
      <c r="B406" s="160"/>
      <c r="C406" s="161"/>
      <c r="D406" s="206"/>
      <c r="E406" s="206"/>
      <c r="F406" s="206"/>
      <c r="G406" s="206"/>
      <c r="H406" s="161"/>
      <c r="I406" s="206"/>
      <c r="J406" s="206"/>
      <c r="L406" s="206"/>
      <c r="M406" s="153"/>
      <c r="N406" s="126"/>
      <c r="O406" s="153"/>
      <c r="P406" s="153"/>
      <c r="Q406" s="153"/>
      <c r="R406" s="153"/>
      <c r="AG406" s="162"/>
      <c r="AH406" s="162"/>
      <c r="AI406" s="162"/>
      <c r="AM406" s="143"/>
      <c r="AN406" s="143"/>
      <c r="AO406" s="143"/>
      <c r="AP406" s="143"/>
      <c r="AQ406" s="143"/>
      <c r="AR406" s="143"/>
      <c r="AS406" s="143"/>
      <c r="AT406" s="143"/>
      <c r="AU406" s="143"/>
      <c r="AV406" s="143"/>
      <c r="AW406" s="143"/>
      <c r="AX406" s="143"/>
      <c r="AY406" s="143"/>
      <c r="AZ406" s="143"/>
      <c r="BA406" s="143"/>
      <c r="BB406" s="143"/>
      <c r="BC406" s="143"/>
      <c r="BD406" s="143"/>
      <c r="BE406" s="143"/>
      <c r="BF406" s="143"/>
      <c r="BG406" s="143"/>
      <c r="BH406" s="143"/>
      <c r="BI406" s="143"/>
      <c r="BJ406" s="143"/>
      <c r="BK406" s="143"/>
      <c r="BL406" s="143"/>
      <c r="BM406" s="143"/>
      <c r="BN406" s="143"/>
      <c r="BO406" s="143"/>
      <c r="BP406" s="143"/>
      <c r="BT406" s="143"/>
      <c r="BU406" s="143"/>
      <c r="BV406" s="143"/>
    </row>
    <row r="407" spans="1:74" s="142" customFormat="1" x14ac:dyDescent="0.25">
      <c r="A407" s="206"/>
      <c r="B407" s="160"/>
      <c r="C407" s="161"/>
      <c r="D407" s="206"/>
      <c r="E407" s="206"/>
      <c r="F407" s="206"/>
      <c r="G407" s="206"/>
      <c r="H407" s="161"/>
      <c r="I407" s="206"/>
      <c r="J407" s="206"/>
      <c r="L407" s="206"/>
      <c r="M407" s="153"/>
      <c r="N407" s="126"/>
      <c r="O407" s="153"/>
      <c r="P407" s="153"/>
      <c r="Q407" s="153"/>
      <c r="R407" s="153"/>
      <c r="AG407" s="162"/>
      <c r="AH407" s="162"/>
      <c r="AI407" s="162"/>
      <c r="AM407" s="143"/>
      <c r="AN407" s="143"/>
      <c r="AO407" s="143"/>
      <c r="AP407" s="143"/>
      <c r="AQ407" s="143"/>
      <c r="AR407" s="143"/>
      <c r="AS407" s="143"/>
      <c r="AT407" s="143"/>
      <c r="AU407" s="143"/>
      <c r="AV407" s="143"/>
      <c r="AW407" s="143"/>
      <c r="AX407" s="143"/>
      <c r="AY407" s="143"/>
      <c r="AZ407" s="143"/>
      <c r="BA407" s="143"/>
      <c r="BB407" s="143"/>
      <c r="BC407" s="143"/>
      <c r="BD407" s="143"/>
      <c r="BE407" s="143"/>
      <c r="BF407" s="143"/>
      <c r="BG407" s="143"/>
      <c r="BH407" s="143"/>
      <c r="BI407" s="143"/>
      <c r="BJ407" s="143"/>
      <c r="BK407" s="143"/>
      <c r="BL407" s="143"/>
      <c r="BM407" s="143"/>
      <c r="BN407" s="143"/>
      <c r="BO407" s="143"/>
      <c r="BP407" s="143"/>
      <c r="BT407" s="143"/>
      <c r="BU407" s="143"/>
      <c r="BV407" s="143"/>
    </row>
    <row r="408" spans="1:74" s="142" customFormat="1" x14ac:dyDescent="0.25">
      <c r="A408" s="206"/>
      <c r="B408" s="160"/>
      <c r="C408" s="161"/>
      <c r="D408" s="206"/>
      <c r="E408" s="206"/>
      <c r="F408" s="206"/>
      <c r="G408" s="206"/>
      <c r="H408" s="161"/>
      <c r="I408" s="206"/>
      <c r="J408" s="206"/>
      <c r="L408" s="206"/>
      <c r="M408" s="153"/>
      <c r="N408" s="126"/>
      <c r="O408" s="153"/>
      <c r="P408" s="153"/>
      <c r="Q408" s="153"/>
      <c r="R408" s="153"/>
      <c r="AG408" s="162"/>
      <c r="AH408" s="162"/>
      <c r="AI408" s="162"/>
      <c r="AM408" s="143"/>
      <c r="AN408" s="143"/>
      <c r="AO408" s="143"/>
      <c r="AP408" s="143"/>
      <c r="AQ408" s="143"/>
      <c r="AR408" s="143"/>
      <c r="AS408" s="143"/>
      <c r="AT408" s="143"/>
      <c r="AU408" s="143"/>
      <c r="AV408" s="143"/>
      <c r="AW408" s="143"/>
      <c r="AX408" s="143"/>
      <c r="AY408" s="143"/>
      <c r="AZ408" s="143"/>
      <c r="BA408" s="143"/>
      <c r="BB408" s="143"/>
      <c r="BC408" s="143"/>
      <c r="BD408" s="143"/>
      <c r="BE408" s="143"/>
      <c r="BF408" s="143"/>
      <c r="BG408" s="143"/>
      <c r="BH408" s="143"/>
      <c r="BI408" s="143"/>
      <c r="BJ408" s="143"/>
      <c r="BK408" s="143"/>
      <c r="BL408" s="143"/>
      <c r="BM408" s="143"/>
      <c r="BN408" s="143"/>
      <c r="BO408" s="143"/>
      <c r="BP408" s="143"/>
      <c r="BT408" s="143"/>
      <c r="BU408" s="143"/>
      <c r="BV408" s="143"/>
    </row>
    <row r="409" spans="1:74" s="142" customFormat="1" x14ac:dyDescent="0.25">
      <c r="A409" s="206"/>
      <c r="B409" s="160"/>
      <c r="C409" s="161"/>
      <c r="D409" s="206"/>
      <c r="E409" s="206"/>
      <c r="F409" s="206"/>
      <c r="G409" s="206"/>
      <c r="H409" s="161"/>
      <c r="I409" s="206"/>
      <c r="J409" s="206"/>
      <c r="L409" s="206"/>
      <c r="M409" s="153"/>
      <c r="N409" s="126"/>
      <c r="O409" s="153"/>
      <c r="P409" s="153"/>
      <c r="Q409" s="153"/>
      <c r="R409" s="153"/>
      <c r="AG409" s="162"/>
      <c r="AH409" s="162"/>
      <c r="AI409" s="162"/>
      <c r="AM409" s="143"/>
      <c r="AN409" s="143"/>
      <c r="AO409" s="143"/>
      <c r="AP409" s="143"/>
      <c r="AQ409" s="143"/>
      <c r="AR409" s="143"/>
      <c r="AS409" s="143"/>
      <c r="AT409" s="143"/>
      <c r="AU409" s="143"/>
      <c r="AV409" s="143"/>
      <c r="AW409" s="143"/>
      <c r="AX409" s="143"/>
      <c r="AY409" s="143"/>
      <c r="AZ409" s="143"/>
      <c r="BA409" s="143"/>
      <c r="BB409" s="143"/>
      <c r="BC409" s="143"/>
      <c r="BD409" s="143"/>
      <c r="BE409" s="143"/>
      <c r="BF409" s="143"/>
      <c r="BG409" s="143"/>
      <c r="BH409" s="143"/>
      <c r="BI409" s="143"/>
      <c r="BJ409" s="143"/>
      <c r="BK409" s="143"/>
      <c r="BL409" s="143"/>
      <c r="BM409" s="143"/>
      <c r="BN409" s="143"/>
      <c r="BO409" s="143"/>
      <c r="BP409" s="143"/>
      <c r="BT409" s="143"/>
      <c r="BU409" s="143"/>
      <c r="BV409" s="143"/>
    </row>
    <row r="410" spans="1:74" s="142" customFormat="1" x14ac:dyDescent="0.25">
      <c r="A410" s="206"/>
      <c r="B410" s="160"/>
      <c r="C410" s="161"/>
      <c r="D410" s="206"/>
      <c r="E410" s="206"/>
      <c r="F410" s="206"/>
      <c r="G410" s="206"/>
      <c r="H410" s="161"/>
      <c r="I410" s="206"/>
      <c r="J410" s="206"/>
      <c r="L410" s="206"/>
      <c r="M410" s="153"/>
      <c r="N410" s="126"/>
      <c r="O410" s="153"/>
      <c r="P410" s="153"/>
      <c r="Q410" s="153"/>
      <c r="R410" s="153"/>
      <c r="AG410" s="162"/>
      <c r="AH410" s="162"/>
      <c r="AI410" s="162"/>
      <c r="AM410" s="143"/>
      <c r="AN410" s="143"/>
      <c r="AO410" s="143"/>
      <c r="AP410" s="143"/>
      <c r="AQ410" s="143"/>
      <c r="AR410" s="143"/>
      <c r="AS410" s="143"/>
      <c r="AT410" s="143"/>
      <c r="AU410" s="143"/>
      <c r="AV410" s="143"/>
      <c r="AW410" s="143"/>
      <c r="AX410" s="143"/>
      <c r="AY410" s="143"/>
      <c r="AZ410" s="143"/>
      <c r="BA410" s="143"/>
      <c r="BB410" s="143"/>
      <c r="BC410" s="143"/>
      <c r="BD410" s="143"/>
      <c r="BE410" s="143"/>
      <c r="BF410" s="143"/>
      <c r="BG410" s="143"/>
      <c r="BH410" s="143"/>
      <c r="BI410" s="143"/>
      <c r="BJ410" s="143"/>
      <c r="BK410" s="143"/>
      <c r="BL410" s="143"/>
      <c r="BM410" s="143"/>
      <c r="BN410" s="143"/>
      <c r="BO410" s="143"/>
      <c r="BP410" s="143"/>
      <c r="BT410" s="143"/>
      <c r="BU410" s="143"/>
      <c r="BV410" s="143"/>
    </row>
    <row r="411" spans="1:74" s="142" customFormat="1" x14ac:dyDescent="0.25">
      <c r="A411" s="206"/>
      <c r="B411" s="160"/>
      <c r="C411" s="161"/>
      <c r="D411" s="206"/>
      <c r="E411" s="206"/>
      <c r="F411" s="206"/>
      <c r="G411" s="206"/>
      <c r="H411" s="161"/>
      <c r="I411" s="206"/>
      <c r="J411" s="206"/>
      <c r="L411" s="206"/>
      <c r="M411" s="153"/>
      <c r="N411" s="126"/>
      <c r="O411" s="153"/>
      <c r="P411" s="153"/>
      <c r="Q411" s="153"/>
      <c r="R411" s="153"/>
      <c r="AG411" s="162"/>
      <c r="AH411" s="162"/>
      <c r="AI411" s="162"/>
      <c r="AM411" s="143"/>
      <c r="AN411" s="143"/>
      <c r="AO411" s="143"/>
      <c r="AP411" s="143"/>
      <c r="AQ411" s="143"/>
      <c r="AR411" s="143"/>
      <c r="AS411" s="143"/>
      <c r="AT411" s="143"/>
      <c r="AU411" s="143"/>
      <c r="AV411" s="143"/>
      <c r="AW411" s="143"/>
      <c r="AX411" s="143"/>
      <c r="AY411" s="143"/>
      <c r="AZ411" s="143"/>
      <c r="BA411" s="143"/>
      <c r="BB411" s="143"/>
      <c r="BC411" s="143"/>
      <c r="BD411" s="143"/>
      <c r="BE411" s="143"/>
      <c r="BF411" s="143"/>
      <c r="BG411" s="143"/>
      <c r="BH411" s="143"/>
      <c r="BI411" s="143"/>
      <c r="BJ411" s="143"/>
      <c r="BK411" s="143"/>
      <c r="BL411" s="143"/>
      <c r="BM411" s="143"/>
      <c r="BN411" s="143"/>
      <c r="BO411" s="143"/>
      <c r="BP411" s="143"/>
      <c r="BT411" s="143"/>
      <c r="BU411" s="143"/>
      <c r="BV411" s="143"/>
    </row>
    <row r="412" spans="1:74" s="142" customFormat="1" x14ac:dyDescent="0.25">
      <c r="A412" s="206"/>
      <c r="B412" s="160"/>
      <c r="C412" s="161"/>
      <c r="D412" s="206"/>
      <c r="E412" s="206"/>
      <c r="F412" s="206"/>
      <c r="G412" s="206"/>
      <c r="H412" s="161"/>
      <c r="I412" s="206"/>
      <c r="J412" s="206"/>
      <c r="L412" s="206"/>
      <c r="M412" s="153"/>
      <c r="N412" s="126"/>
      <c r="O412" s="153"/>
      <c r="P412" s="153"/>
      <c r="Q412" s="153"/>
      <c r="R412" s="153"/>
      <c r="AG412" s="162"/>
      <c r="AH412" s="162"/>
      <c r="AI412" s="162"/>
      <c r="AM412" s="143"/>
      <c r="AN412" s="143"/>
      <c r="AO412" s="143"/>
      <c r="AP412" s="143"/>
      <c r="AQ412" s="143"/>
      <c r="AR412" s="143"/>
      <c r="AS412" s="143"/>
      <c r="AT412" s="143"/>
      <c r="AU412" s="143"/>
      <c r="AV412" s="143"/>
      <c r="AW412" s="143"/>
      <c r="AX412" s="143"/>
      <c r="AY412" s="143"/>
      <c r="AZ412" s="143"/>
      <c r="BA412" s="143"/>
      <c r="BB412" s="143"/>
      <c r="BC412" s="143"/>
      <c r="BD412" s="143"/>
      <c r="BE412" s="143"/>
      <c r="BF412" s="143"/>
      <c r="BG412" s="143"/>
      <c r="BH412" s="143"/>
      <c r="BI412" s="143"/>
      <c r="BJ412" s="143"/>
      <c r="BK412" s="143"/>
      <c r="BL412" s="143"/>
      <c r="BM412" s="143"/>
      <c r="BN412" s="143"/>
      <c r="BO412" s="143"/>
      <c r="BP412" s="143"/>
      <c r="BT412" s="143"/>
      <c r="BU412" s="143"/>
      <c r="BV412" s="143"/>
    </row>
    <row r="413" spans="1:74" s="142" customFormat="1" x14ac:dyDescent="0.25">
      <c r="A413" s="206"/>
      <c r="B413" s="160"/>
      <c r="C413" s="161"/>
      <c r="D413" s="206"/>
      <c r="E413" s="206"/>
      <c r="F413" s="206"/>
      <c r="G413" s="206"/>
      <c r="H413" s="161"/>
      <c r="I413" s="206"/>
      <c r="J413" s="206"/>
      <c r="L413" s="206"/>
      <c r="M413" s="153"/>
      <c r="N413" s="126"/>
      <c r="O413" s="153"/>
      <c r="P413" s="153"/>
      <c r="Q413" s="153"/>
      <c r="R413" s="153"/>
      <c r="AG413" s="162"/>
      <c r="AH413" s="162"/>
      <c r="AI413" s="162"/>
      <c r="AM413" s="143"/>
      <c r="AN413" s="143"/>
      <c r="AO413" s="143"/>
      <c r="AP413" s="143"/>
      <c r="AQ413" s="143"/>
      <c r="AR413" s="143"/>
      <c r="AS413" s="143"/>
      <c r="AT413" s="143"/>
      <c r="AU413" s="143"/>
      <c r="AV413" s="143"/>
      <c r="AW413" s="143"/>
      <c r="AX413" s="143"/>
      <c r="AY413" s="143"/>
      <c r="AZ413" s="143"/>
      <c r="BA413" s="143"/>
      <c r="BB413" s="143"/>
      <c r="BC413" s="143"/>
      <c r="BD413" s="143"/>
      <c r="BE413" s="143"/>
      <c r="BF413" s="143"/>
      <c r="BG413" s="143"/>
      <c r="BH413" s="143"/>
      <c r="BI413" s="143"/>
      <c r="BJ413" s="143"/>
      <c r="BK413" s="143"/>
      <c r="BL413" s="143"/>
      <c r="BM413" s="143"/>
      <c r="BN413" s="143"/>
      <c r="BO413" s="143"/>
      <c r="BP413" s="143"/>
      <c r="BT413" s="143"/>
      <c r="BU413" s="143"/>
      <c r="BV413" s="143"/>
    </row>
    <row r="414" spans="1:74" s="142" customFormat="1" x14ac:dyDescent="0.25">
      <c r="A414" s="206"/>
      <c r="B414" s="160"/>
      <c r="C414" s="161"/>
      <c r="D414" s="206"/>
      <c r="E414" s="206"/>
      <c r="F414" s="206"/>
      <c r="G414" s="206"/>
      <c r="H414" s="161"/>
      <c r="I414" s="206"/>
      <c r="J414" s="206"/>
      <c r="L414" s="206"/>
      <c r="M414" s="153"/>
      <c r="N414" s="126"/>
      <c r="O414" s="153"/>
      <c r="P414" s="153"/>
      <c r="Q414" s="153"/>
      <c r="R414" s="153"/>
      <c r="AG414" s="162"/>
      <c r="AH414" s="162"/>
      <c r="AI414" s="162"/>
      <c r="AM414" s="143"/>
      <c r="AN414" s="143"/>
      <c r="AO414" s="143"/>
      <c r="AP414" s="143"/>
      <c r="AQ414" s="143"/>
      <c r="AR414" s="143"/>
      <c r="AS414" s="143"/>
      <c r="AT414" s="143"/>
      <c r="AU414" s="143"/>
      <c r="AV414" s="143"/>
      <c r="AW414" s="143"/>
      <c r="AX414" s="143"/>
      <c r="AY414" s="143"/>
      <c r="AZ414" s="143"/>
      <c r="BA414" s="143"/>
      <c r="BB414" s="143"/>
      <c r="BC414" s="143"/>
      <c r="BD414" s="143"/>
      <c r="BE414" s="143"/>
      <c r="BF414" s="143"/>
      <c r="BG414" s="143"/>
      <c r="BH414" s="143"/>
      <c r="BI414" s="143"/>
      <c r="BJ414" s="143"/>
      <c r="BK414" s="143"/>
      <c r="BL414" s="143"/>
      <c r="BM414" s="143"/>
      <c r="BN414" s="143"/>
      <c r="BO414" s="143"/>
      <c r="BP414" s="143"/>
      <c r="BT414" s="143"/>
      <c r="BU414" s="143"/>
      <c r="BV414" s="143"/>
    </row>
    <row r="415" spans="1:74" s="142" customFormat="1" x14ac:dyDescent="0.25">
      <c r="A415" s="206"/>
      <c r="B415" s="160"/>
      <c r="C415" s="161"/>
      <c r="D415" s="206"/>
      <c r="E415" s="206"/>
      <c r="F415" s="206"/>
      <c r="G415" s="206"/>
      <c r="H415" s="161"/>
      <c r="I415" s="206"/>
      <c r="J415" s="206"/>
      <c r="L415" s="206"/>
      <c r="M415" s="153"/>
      <c r="N415" s="126"/>
      <c r="O415" s="153"/>
      <c r="P415" s="153"/>
      <c r="Q415" s="153"/>
      <c r="R415" s="153"/>
      <c r="AG415" s="162"/>
      <c r="AH415" s="162"/>
      <c r="AI415" s="162"/>
      <c r="AM415" s="143"/>
      <c r="AN415" s="143"/>
      <c r="AO415" s="143"/>
      <c r="AP415" s="143"/>
      <c r="AQ415" s="143"/>
      <c r="AR415" s="143"/>
      <c r="AS415" s="143"/>
      <c r="AT415" s="143"/>
      <c r="AU415" s="143"/>
      <c r="AV415" s="143"/>
      <c r="AW415" s="143"/>
      <c r="AX415" s="143"/>
      <c r="AY415" s="143"/>
      <c r="AZ415" s="143"/>
      <c r="BA415" s="143"/>
      <c r="BB415" s="143"/>
      <c r="BC415" s="143"/>
      <c r="BD415" s="143"/>
      <c r="BE415" s="143"/>
      <c r="BF415" s="143"/>
      <c r="BG415" s="143"/>
      <c r="BH415" s="143"/>
      <c r="BI415" s="143"/>
      <c r="BJ415" s="143"/>
      <c r="BK415" s="143"/>
      <c r="BL415" s="143"/>
      <c r="BM415" s="143"/>
      <c r="BN415" s="143"/>
      <c r="BO415" s="143"/>
      <c r="BP415" s="143"/>
      <c r="BT415" s="143"/>
      <c r="BU415" s="143"/>
      <c r="BV415" s="143"/>
    </row>
    <row r="416" spans="1:74" s="142" customFormat="1" x14ac:dyDescent="0.25">
      <c r="A416" s="206"/>
      <c r="B416" s="160"/>
      <c r="C416" s="161"/>
      <c r="D416" s="206"/>
      <c r="E416" s="206"/>
      <c r="F416" s="206"/>
      <c r="G416" s="206"/>
      <c r="H416" s="161"/>
      <c r="I416" s="206"/>
      <c r="J416" s="206"/>
      <c r="L416" s="206"/>
      <c r="M416" s="153"/>
      <c r="N416" s="126"/>
      <c r="O416" s="153"/>
      <c r="P416" s="153"/>
      <c r="Q416" s="153"/>
      <c r="R416" s="153"/>
      <c r="AG416" s="162"/>
      <c r="AH416" s="162"/>
      <c r="AI416" s="162"/>
      <c r="AM416" s="143"/>
      <c r="AN416" s="143"/>
      <c r="AO416" s="143"/>
      <c r="AP416" s="143"/>
      <c r="AQ416" s="143"/>
      <c r="AR416" s="143"/>
      <c r="AS416" s="143"/>
      <c r="AT416" s="143"/>
      <c r="AU416" s="143"/>
      <c r="AV416" s="143"/>
      <c r="AW416" s="143"/>
      <c r="AX416" s="143"/>
      <c r="AY416" s="143"/>
      <c r="AZ416" s="143"/>
      <c r="BA416" s="143"/>
      <c r="BB416" s="143"/>
      <c r="BC416" s="143"/>
      <c r="BD416" s="143"/>
      <c r="BE416" s="143"/>
      <c r="BF416" s="143"/>
      <c r="BG416" s="143"/>
      <c r="BH416" s="143"/>
      <c r="BI416" s="143"/>
      <c r="BJ416" s="143"/>
      <c r="BK416" s="143"/>
      <c r="BL416" s="143"/>
      <c r="BM416" s="143"/>
      <c r="BN416" s="143"/>
      <c r="BO416" s="143"/>
      <c r="BP416" s="143"/>
      <c r="BT416" s="143"/>
      <c r="BU416" s="143"/>
      <c r="BV416" s="143"/>
    </row>
    <row r="417" spans="1:74" s="142" customFormat="1" x14ac:dyDescent="0.25">
      <c r="A417" s="206"/>
      <c r="B417" s="160"/>
      <c r="C417" s="161"/>
      <c r="D417" s="206"/>
      <c r="E417" s="206"/>
      <c r="F417" s="206"/>
      <c r="G417" s="206"/>
      <c r="H417" s="161"/>
      <c r="I417" s="206"/>
      <c r="J417" s="206"/>
      <c r="L417" s="206"/>
      <c r="M417" s="153"/>
      <c r="N417" s="126"/>
      <c r="O417" s="153"/>
      <c r="P417" s="153"/>
      <c r="Q417" s="153"/>
      <c r="R417" s="153"/>
      <c r="AG417" s="162"/>
      <c r="AH417" s="162"/>
      <c r="AI417" s="162"/>
      <c r="AM417" s="143"/>
      <c r="AN417" s="143"/>
      <c r="AO417" s="143"/>
      <c r="AP417" s="143"/>
      <c r="AQ417" s="143"/>
      <c r="AR417" s="143"/>
      <c r="AS417" s="143"/>
      <c r="AT417" s="143"/>
      <c r="AU417" s="143"/>
      <c r="AV417" s="143"/>
      <c r="AW417" s="143"/>
      <c r="AX417" s="143"/>
      <c r="AY417" s="143"/>
      <c r="AZ417" s="143"/>
      <c r="BA417" s="143"/>
      <c r="BB417" s="143"/>
      <c r="BC417" s="143"/>
      <c r="BD417" s="143"/>
      <c r="BE417" s="143"/>
      <c r="BF417" s="143"/>
      <c r="BG417" s="143"/>
      <c r="BH417" s="143"/>
      <c r="BI417" s="143"/>
      <c r="BJ417" s="143"/>
      <c r="BK417" s="143"/>
      <c r="BL417" s="143"/>
      <c r="BM417" s="143"/>
      <c r="BN417" s="143"/>
      <c r="BO417" s="143"/>
      <c r="BP417" s="143"/>
      <c r="BT417" s="143"/>
      <c r="BU417" s="143"/>
      <c r="BV417" s="143"/>
    </row>
    <row r="418" spans="1:74" s="142" customFormat="1" x14ac:dyDescent="0.25">
      <c r="A418" s="206"/>
      <c r="B418" s="160"/>
      <c r="C418" s="161"/>
      <c r="D418" s="206"/>
      <c r="E418" s="206"/>
      <c r="F418" s="206"/>
      <c r="G418" s="206"/>
      <c r="H418" s="161"/>
      <c r="I418" s="206"/>
      <c r="J418" s="206"/>
      <c r="L418" s="206"/>
      <c r="M418" s="153"/>
      <c r="N418" s="126"/>
      <c r="O418" s="153"/>
      <c r="P418" s="153"/>
      <c r="Q418" s="153"/>
      <c r="R418" s="153"/>
      <c r="AG418" s="162"/>
      <c r="AH418" s="162"/>
      <c r="AI418" s="162"/>
      <c r="AM418" s="143"/>
      <c r="AN418" s="143"/>
      <c r="AO418" s="143"/>
      <c r="AP418" s="143"/>
      <c r="AQ418" s="143"/>
      <c r="AR418" s="143"/>
      <c r="AS418" s="143"/>
      <c r="AT418" s="143"/>
      <c r="AU418" s="143"/>
      <c r="AV418" s="143"/>
      <c r="AW418" s="143"/>
      <c r="AX418" s="143"/>
      <c r="AY418" s="143"/>
      <c r="AZ418" s="143"/>
      <c r="BA418" s="143"/>
      <c r="BB418" s="143"/>
      <c r="BC418" s="143"/>
      <c r="BD418" s="143"/>
      <c r="BE418" s="143"/>
      <c r="BF418" s="143"/>
      <c r="BG418" s="143"/>
      <c r="BH418" s="143"/>
      <c r="BI418" s="143"/>
      <c r="BJ418" s="143"/>
      <c r="BK418" s="143"/>
      <c r="BL418" s="143"/>
      <c r="BM418" s="143"/>
      <c r="BN418" s="143"/>
      <c r="BO418" s="143"/>
      <c r="BP418" s="143"/>
      <c r="BT418" s="143"/>
      <c r="BU418" s="143"/>
      <c r="BV418" s="143"/>
    </row>
    <row r="419" spans="1:74" s="142" customFormat="1" x14ac:dyDescent="0.25">
      <c r="A419" s="206"/>
      <c r="B419" s="160"/>
      <c r="C419" s="161"/>
      <c r="D419" s="206"/>
      <c r="E419" s="206"/>
      <c r="F419" s="206"/>
      <c r="G419" s="206"/>
      <c r="H419" s="161"/>
      <c r="I419" s="206"/>
      <c r="J419" s="206"/>
      <c r="L419" s="206"/>
      <c r="M419" s="153"/>
      <c r="N419" s="126"/>
      <c r="O419" s="153"/>
      <c r="P419" s="153"/>
      <c r="Q419" s="153"/>
      <c r="R419" s="153"/>
      <c r="AG419" s="162"/>
      <c r="AH419" s="162"/>
      <c r="AI419" s="162"/>
      <c r="AM419" s="143"/>
      <c r="AN419" s="143"/>
      <c r="AO419" s="143"/>
      <c r="AP419" s="143"/>
      <c r="AQ419" s="143"/>
      <c r="AR419" s="143"/>
      <c r="AS419" s="143"/>
      <c r="AT419" s="143"/>
      <c r="AU419" s="143"/>
      <c r="AV419" s="143"/>
      <c r="AW419" s="143"/>
      <c r="AX419" s="143"/>
      <c r="AY419" s="143"/>
      <c r="AZ419" s="143"/>
      <c r="BA419" s="143"/>
      <c r="BB419" s="143"/>
      <c r="BC419" s="143"/>
      <c r="BD419" s="143"/>
      <c r="BE419" s="143"/>
      <c r="BF419" s="143"/>
      <c r="BG419" s="143"/>
      <c r="BH419" s="143"/>
      <c r="BI419" s="143"/>
      <c r="BJ419" s="143"/>
      <c r="BK419" s="143"/>
      <c r="BL419" s="143"/>
      <c r="BM419" s="143"/>
      <c r="BN419" s="143"/>
      <c r="BO419" s="143"/>
      <c r="BP419" s="143"/>
      <c r="BT419" s="143"/>
      <c r="BU419" s="143"/>
      <c r="BV419" s="143"/>
    </row>
    <row r="420" spans="1:74" s="142" customFormat="1" x14ac:dyDescent="0.25">
      <c r="A420" s="206"/>
      <c r="B420" s="160"/>
      <c r="C420" s="161"/>
      <c r="D420" s="206"/>
      <c r="E420" s="206"/>
      <c r="F420" s="206"/>
      <c r="G420" s="206"/>
      <c r="H420" s="161"/>
      <c r="I420" s="206"/>
      <c r="J420" s="206"/>
      <c r="L420" s="206"/>
      <c r="M420" s="153"/>
      <c r="N420" s="126"/>
      <c r="O420" s="153"/>
      <c r="P420" s="153"/>
      <c r="Q420" s="153"/>
      <c r="R420" s="153"/>
      <c r="AG420" s="162"/>
      <c r="AH420" s="162"/>
      <c r="AI420" s="162"/>
      <c r="AM420" s="143"/>
      <c r="AN420" s="143"/>
      <c r="AO420" s="143"/>
      <c r="AP420" s="143"/>
      <c r="AQ420" s="143"/>
      <c r="AR420" s="143"/>
      <c r="AS420" s="143"/>
      <c r="AT420" s="143"/>
      <c r="AU420" s="143"/>
      <c r="AV420" s="143"/>
      <c r="AW420" s="143"/>
      <c r="AX420" s="143"/>
      <c r="AY420" s="143"/>
      <c r="AZ420" s="143"/>
      <c r="BA420" s="143"/>
      <c r="BB420" s="143"/>
      <c r="BC420" s="143"/>
      <c r="BD420" s="143"/>
      <c r="BE420" s="143"/>
      <c r="BF420" s="143"/>
      <c r="BG420" s="143"/>
      <c r="BH420" s="143"/>
      <c r="BI420" s="143"/>
      <c r="BJ420" s="143"/>
      <c r="BK420" s="143"/>
      <c r="BL420" s="143"/>
      <c r="BM420" s="143"/>
      <c r="BN420" s="143"/>
      <c r="BO420" s="143"/>
      <c r="BP420" s="143"/>
      <c r="BT420" s="143"/>
      <c r="BU420" s="143"/>
      <c r="BV420" s="143"/>
    </row>
    <row r="421" spans="1:74" s="142" customFormat="1" x14ac:dyDescent="0.25">
      <c r="A421" s="206"/>
      <c r="B421" s="160"/>
      <c r="C421" s="161"/>
      <c r="D421" s="206"/>
      <c r="E421" s="206"/>
      <c r="F421" s="206"/>
      <c r="G421" s="206"/>
      <c r="H421" s="161"/>
      <c r="I421" s="206"/>
      <c r="J421" s="206"/>
      <c r="L421" s="206"/>
      <c r="M421" s="153"/>
      <c r="N421" s="126"/>
      <c r="O421" s="153"/>
      <c r="P421" s="153"/>
      <c r="Q421" s="153"/>
      <c r="R421" s="153"/>
      <c r="AG421" s="162"/>
      <c r="AH421" s="162"/>
      <c r="AI421" s="162"/>
      <c r="AM421" s="143"/>
      <c r="AN421" s="143"/>
      <c r="AO421" s="143"/>
      <c r="AP421" s="143"/>
      <c r="AQ421" s="143"/>
      <c r="AR421" s="143"/>
      <c r="AS421" s="143"/>
      <c r="AT421" s="143"/>
      <c r="AU421" s="143"/>
      <c r="AV421" s="143"/>
      <c r="AW421" s="143"/>
      <c r="AX421" s="143"/>
      <c r="AY421" s="143"/>
      <c r="AZ421" s="143"/>
      <c r="BA421" s="143"/>
      <c r="BB421" s="143"/>
      <c r="BC421" s="143"/>
      <c r="BD421" s="143"/>
      <c r="BE421" s="143"/>
      <c r="BF421" s="143"/>
      <c r="BG421" s="143"/>
      <c r="BH421" s="143"/>
      <c r="BI421" s="143"/>
      <c r="BJ421" s="143"/>
      <c r="BK421" s="143"/>
      <c r="BL421" s="143"/>
      <c r="BM421" s="143"/>
      <c r="BN421" s="143"/>
      <c r="BO421" s="143"/>
      <c r="BP421" s="143"/>
      <c r="BT421" s="143"/>
      <c r="BU421" s="143"/>
      <c r="BV421" s="143"/>
    </row>
    <row r="422" spans="1:74" s="142" customFormat="1" x14ac:dyDescent="0.25">
      <c r="A422" s="206"/>
      <c r="B422" s="160"/>
      <c r="C422" s="161"/>
      <c r="D422" s="206"/>
      <c r="E422" s="206"/>
      <c r="F422" s="206"/>
      <c r="G422" s="206"/>
      <c r="H422" s="161"/>
      <c r="I422" s="206"/>
      <c r="J422" s="206"/>
      <c r="L422" s="206"/>
      <c r="M422" s="153"/>
      <c r="N422" s="126"/>
      <c r="O422" s="153"/>
      <c r="P422" s="153"/>
      <c r="Q422" s="153"/>
      <c r="R422" s="153"/>
      <c r="AG422" s="162"/>
      <c r="AH422" s="162"/>
      <c r="AI422" s="162"/>
      <c r="AM422" s="143"/>
      <c r="AN422" s="143"/>
      <c r="AO422" s="143"/>
      <c r="AP422" s="143"/>
      <c r="AQ422" s="143"/>
      <c r="AR422" s="143"/>
      <c r="AS422" s="143"/>
      <c r="AT422" s="143"/>
      <c r="AU422" s="143"/>
      <c r="AV422" s="143"/>
      <c r="AW422" s="143"/>
      <c r="AX422" s="143"/>
      <c r="AY422" s="143"/>
      <c r="AZ422" s="143"/>
      <c r="BA422" s="143"/>
      <c r="BB422" s="143"/>
      <c r="BC422" s="143"/>
      <c r="BD422" s="143"/>
      <c r="BE422" s="143"/>
      <c r="BF422" s="143"/>
      <c r="BG422" s="143"/>
      <c r="BH422" s="143"/>
      <c r="BI422" s="143"/>
      <c r="BJ422" s="143"/>
      <c r="BK422" s="143"/>
      <c r="BL422" s="143"/>
      <c r="BM422" s="143"/>
      <c r="BN422" s="143"/>
      <c r="BO422" s="143"/>
      <c r="BP422" s="143"/>
      <c r="BT422" s="143"/>
      <c r="BU422" s="143"/>
      <c r="BV422" s="143"/>
    </row>
    <row r="423" spans="1:74" s="142" customFormat="1" x14ac:dyDescent="0.25">
      <c r="A423" s="206"/>
      <c r="B423" s="160"/>
      <c r="C423" s="161"/>
      <c r="D423" s="206"/>
      <c r="E423" s="206"/>
      <c r="F423" s="206"/>
      <c r="G423" s="206"/>
      <c r="H423" s="161"/>
      <c r="I423" s="206"/>
      <c r="J423" s="206"/>
      <c r="L423" s="206"/>
      <c r="M423" s="153"/>
      <c r="N423" s="126"/>
      <c r="O423" s="153"/>
      <c r="P423" s="153"/>
      <c r="Q423" s="153"/>
      <c r="R423" s="153"/>
      <c r="AG423" s="162"/>
      <c r="AH423" s="162"/>
      <c r="AI423" s="162"/>
      <c r="AM423" s="143"/>
      <c r="AN423" s="143"/>
      <c r="AO423" s="143"/>
      <c r="AP423" s="143"/>
      <c r="AQ423" s="143"/>
      <c r="AR423" s="143"/>
      <c r="AS423" s="143"/>
      <c r="AT423" s="143"/>
      <c r="AU423" s="143"/>
      <c r="AV423" s="143"/>
      <c r="AW423" s="143"/>
      <c r="AX423" s="143"/>
      <c r="AY423" s="143"/>
      <c r="AZ423" s="143"/>
      <c r="BA423" s="143"/>
      <c r="BB423" s="143"/>
      <c r="BC423" s="143"/>
      <c r="BD423" s="143"/>
      <c r="BE423" s="143"/>
      <c r="BF423" s="143"/>
      <c r="BG423" s="143"/>
      <c r="BH423" s="143"/>
      <c r="BI423" s="143"/>
      <c r="BJ423" s="143"/>
      <c r="BK423" s="143"/>
      <c r="BL423" s="143"/>
      <c r="BM423" s="143"/>
      <c r="BN423" s="143"/>
      <c r="BO423" s="143"/>
      <c r="BP423" s="143"/>
      <c r="BT423" s="143"/>
      <c r="BU423" s="143"/>
      <c r="BV423" s="143"/>
    </row>
    <row r="424" spans="1:74" s="142" customFormat="1" x14ac:dyDescent="0.25">
      <c r="A424" s="206"/>
      <c r="B424" s="160"/>
      <c r="C424" s="161"/>
      <c r="D424" s="206"/>
      <c r="E424" s="206"/>
      <c r="F424" s="206"/>
      <c r="G424" s="206"/>
      <c r="H424" s="161"/>
      <c r="I424" s="206"/>
      <c r="J424" s="206"/>
      <c r="L424" s="206"/>
      <c r="M424" s="153"/>
      <c r="N424" s="126"/>
      <c r="O424" s="153"/>
      <c r="P424" s="153"/>
      <c r="Q424" s="153"/>
      <c r="R424" s="153"/>
      <c r="AG424" s="162"/>
      <c r="AH424" s="162"/>
      <c r="AI424" s="162"/>
      <c r="AM424" s="143"/>
      <c r="AN424" s="143"/>
      <c r="AO424" s="143"/>
      <c r="AP424" s="143"/>
      <c r="AQ424" s="143"/>
      <c r="AR424" s="143"/>
      <c r="AS424" s="143"/>
      <c r="AT424" s="143"/>
      <c r="AU424" s="143"/>
      <c r="AV424" s="143"/>
      <c r="AW424" s="143"/>
      <c r="AX424" s="143"/>
      <c r="AY424" s="143"/>
      <c r="AZ424" s="143"/>
      <c r="BA424" s="143"/>
      <c r="BB424" s="143"/>
      <c r="BC424" s="143"/>
      <c r="BD424" s="143"/>
      <c r="BE424" s="143"/>
      <c r="BF424" s="143"/>
      <c r="BG424" s="143"/>
      <c r="BH424" s="143"/>
      <c r="BI424" s="143"/>
      <c r="BJ424" s="143"/>
      <c r="BK424" s="143"/>
      <c r="BL424" s="143"/>
      <c r="BM424" s="143"/>
      <c r="BN424" s="143"/>
      <c r="BO424" s="143"/>
      <c r="BP424" s="143"/>
      <c r="BT424" s="143"/>
      <c r="BU424" s="143"/>
      <c r="BV424" s="143"/>
    </row>
    <row r="425" spans="1:74" s="142" customFormat="1" x14ac:dyDescent="0.25">
      <c r="A425" s="206"/>
      <c r="B425" s="160"/>
      <c r="C425" s="161"/>
      <c r="D425" s="206"/>
      <c r="E425" s="206"/>
      <c r="F425" s="206"/>
      <c r="G425" s="206"/>
      <c r="H425" s="161"/>
      <c r="I425" s="206"/>
      <c r="J425" s="206"/>
      <c r="L425" s="206"/>
      <c r="M425" s="153"/>
      <c r="N425" s="126"/>
      <c r="O425" s="153"/>
      <c r="P425" s="153"/>
      <c r="Q425" s="153"/>
      <c r="R425" s="153"/>
      <c r="AG425" s="162"/>
      <c r="AH425" s="162"/>
      <c r="AI425" s="162"/>
      <c r="AM425" s="143"/>
      <c r="AN425" s="143"/>
      <c r="AO425" s="143"/>
      <c r="AP425" s="143"/>
      <c r="AQ425" s="143"/>
      <c r="AR425" s="143"/>
      <c r="AS425" s="143"/>
      <c r="AT425" s="143"/>
      <c r="AU425" s="143"/>
      <c r="AV425" s="143"/>
      <c r="AW425" s="143"/>
      <c r="AX425" s="143"/>
      <c r="AY425" s="143"/>
      <c r="AZ425" s="143"/>
      <c r="BA425" s="143"/>
      <c r="BB425" s="143"/>
      <c r="BC425" s="143"/>
      <c r="BD425" s="143"/>
      <c r="BE425" s="143"/>
      <c r="BF425" s="143"/>
      <c r="BG425" s="143"/>
      <c r="BH425" s="143"/>
      <c r="BI425" s="143"/>
      <c r="BJ425" s="143"/>
      <c r="BK425" s="143"/>
      <c r="BL425" s="143"/>
      <c r="BM425" s="143"/>
      <c r="BN425" s="143"/>
      <c r="BO425" s="143"/>
      <c r="BP425" s="143"/>
      <c r="BT425" s="143"/>
      <c r="BU425" s="143"/>
      <c r="BV425" s="143"/>
    </row>
    <row r="426" spans="1:74" s="142" customFormat="1" x14ac:dyDescent="0.25">
      <c r="A426" s="206"/>
      <c r="B426" s="160"/>
      <c r="C426" s="161"/>
      <c r="D426" s="206"/>
      <c r="E426" s="206"/>
      <c r="F426" s="206"/>
      <c r="G426" s="206"/>
      <c r="H426" s="161"/>
      <c r="I426" s="206"/>
      <c r="J426" s="206"/>
      <c r="L426" s="206"/>
      <c r="M426" s="153"/>
      <c r="N426" s="126"/>
      <c r="O426" s="153"/>
      <c r="P426" s="153"/>
      <c r="Q426" s="153"/>
      <c r="R426" s="153"/>
      <c r="AG426" s="162"/>
      <c r="AH426" s="162"/>
      <c r="AI426" s="162"/>
      <c r="AM426" s="143"/>
      <c r="AN426" s="143"/>
      <c r="AO426" s="143"/>
      <c r="AP426" s="143"/>
      <c r="AQ426" s="143"/>
      <c r="AR426" s="143"/>
      <c r="AS426" s="143"/>
      <c r="AT426" s="143"/>
      <c r="AU426" s="143"/>
      <c r="AV426" s="143"/>
      <c r="AW426" s="143"/>
      <c r="AX426" s="143"/>
      <c r="AY426" s="143"/>
      <c r="AZ426" s="143"/>
      <c r="BA426" s="143"/>
      <c r="BB426" s="143"/>
      <c r="BC426" s="143"/>
      <c r="BD426" s="143"/>
      <c r="BE426" s="143"/>
      <c r="BF426" s="143"/>
      <c r="BG426" s="143"/>
      <c r="BH426" s="143"/>
      <c r="BI426" s="143"/>
      <c r="BJ426" s="143"/>
      <c r="BK426" s="143"/>
      <c r="BL426" s="143"/>
      <c r="BM426" s="143"/>
      <c r="BN426" s="143"/>
      <c r="BO426" s="143"/>
      <c r="BP426" s="143"/>
      <c r="BT426" s="143"/>
      <c r="BU426" s="143"/>
      <c r="BV426" s="143"/>
    </row>
    <row r="427" spans="1:74" s="142" customFormat="1" x14ac:dyDescent="0.25">
      <c r="A427" s="206"/>
      <c r="B427" s="160"/>
      <c r="C427" s="161"/>
      <c r="D427" s="206"/>
      <c r="E427" s="206"/>
      <c r="F427" s="206"/>
      <c r="G427" s="206"/>
      <c r="H427" s="161"/>
      <c r="I427" s="206"/>
      <c r="J427" s="206"/>
      <c r="L427" s="206"/>
      <c r="M427" s="153"/>
      <c r="N427" s="126"/>
      <c r="O427" s="153"/>
      <c r="P427" s="153"/>
      <c r="Q427" s="153"/>
      <c r="R427" s="153"/>
      <c r="AG427" s="162"/>
      <c r="AH427" s="162"/>
      <c r="AI427" s="162"/>
      <c r="AM427" s="143"/>
      <c r="AN427" s="143"/>
      <c r="AO427" s="143"/>
      <c r="AP427" s="143"/>
      <c r="AQ427" s="143"/>
      <c r="AR427" s="143"/>
      <c r="AS427" s="143"/>
      <c r="AT427" s="143"/>
      <c r="AU427" s="143"/>
      <c r="AV427" s="143"/>
      <c r="AW427" s="143"/>
      <c r="AX427" s="143"/>
      <c r="AY427" s="143"/>
      <c r="AZ427" s="143"/>
      <c r="BA427" s="143"/>
      <c r="BB427" s="143"/>
      <c r="BC427" s="143"/>
      <c r="BD427" s="143"/>
      <c r="BE427" s="143"/>
      <c r="BF427" s="143"/>
      <c r="BG427" s="143"/>
      <c r="BH427" s="143"/>
      <c r="BI427" s="143"/>
      <c r="BJ427" s="143"/>
      <c r="BK427" s="143"/>
      <c r="BL427" s="143"/>
      <c r="BM427" s="143"/>
      <c r="BN427" s="143"/>
      <c r="BO427" s="143"/>
      <c r="BP427" s="143"/>
      <c r="BT427" s="143"/>
      <c r="BU427" s="143"/>
      <c r="BV427" s="143"/>
    </row>
    <row r="428" spans="1:74" s="142" customFormat="1" x14ac:dyDescent="0.25">
      <c r="A428" s="206"/>
      <c r="B428" s="160"/>
      <c r="C428" s="161"/>
      <c r="D428" s="206"/>
      <c r="E428" s="206"/>
      <c r="F428" s="206"/>
      <c r="G428" s="206"/>
      <c r="H428" s="161"/>
      <c r="I428" s="206"/>
      <c r="J428" s="206"/>
      <c r="L428" s="206"/>
      <c r="M428" s="153"/>
      <c r="N428" s="126"/>
      <c r="O428" s="153"/>
      <c r="P428" s="153"/>
      <c r="Q428" s="153"/>
      <c r="R428" s="153"/>
      <c r="AG428" s="162"/>
      <c r="AH428" s="162"/>
      <c r="AI428" s="162"/>
      <c r="AM428" s="143"/>
      <c r="AN428" s="143"/>
      <c r="AO428" s="143"/>
      <c r="AP428" s="143"/>
      <c r="AQ428" s="143"/>
      <c r="AR428" s="143"/>
      <c r="AS428" s="143"/>
      <c r="AT428" s="143"/>
      <c r="AU428" s="143"/>
      <c r="AV428" s="143"/>
      <c r="AW428" s="143"/>
      <c r="AX428" s="143"/>
      <c r="AY428" s="143"/>
      <c r="AZ428" s="143"/>
      <c r="BA428" s="143"/>
      <c r="BB428" s="143"/>
      <c r="BC428" s="143"/>
      <c r="BD428" s="143"/>
      <c r="BE428" s="143"/>
      <c r="BF428" s="143"/>
      <c r="BG428" s="143"/>
      <c r="BH428" s="143"/>
      <c r="BI428" s="143"/>
      <c r="BJ428" s="143"/>
      <c r="BK428" s="143"/>
      <c r="BL428" s="143"/>
      <c r="BM428" s="143"/>
      <c r="BN428" s="143"/>
      <c r="BO428" s="143"/>
      <c r="BP428" s="143"/>
      <c r="BT428" s="143"/>
      <c r="BU428" s="143"/>
      <c r="BV428" s="143"/>
    </row>
    <row r="429" spans="1:74" s="142" customFormat="1" x14ac:dyDescent="0.25">
      <c r="A429" s="206"/>
      <c r="B429" s="160"/>
      <c r="C429" s="161"/>
      <c r="D429" s="206"/>
      <c r="E429" s="206"/>
      <c r="F429" s="206"/>
      <c r="G429" s="206"/>
      <c r="H429" s="161"/>
      <c r="I429" s="206"/>
      <c r="J429" s="206"/>
      <c r="L429" s="206"/>
      <c r="M429" s="153"/>
      <c r="N429" s="126"/>
      <c r="O429" s="153"/>
      <c r="P429" s="153"/>
      <c r="Q429" s="153"/>
      <c r="R429" s="153"/>
      <c r="AG429" s="162"/>
      <c r="AH429" s="162"/>
      <c r="AI429" s="162"/>
      <c r="AM429" s="143"/>
      <c r="AN429" s="143"/>
      <c r="AO429" s="143"/>
      <c r="AP429" s="143"/>
      <c r="AQ429" s="143"/>
      <c r="AR429" s="143"/>
      <c r="AS429" s="143"/>
      <c r="AT429" s="143"/>
      <c r="AU429" s="143"/>
      <c r="AV429" s="143"/>
      <c r="AW429" s="143"/>
      <c r="AX429" s="143"/>
      <c r="AY429" s="143"/>
      <c r="AZ429" s="143"/>
      <c r="BA429" s="143"/>
      <c r="BB429" s="143"/>
      <c r="BC429" s="143"/>
      <c r="BD429" s="143"/>
      <c r="BE429" s="143"/>
      <c r="BF429" s="143"/>
      <c r="BG429" s="143"/>
      <c r="BH429" s="143"/>
      <c r="BI429" s="143"/>
      <c r="BJ429" s="143"/>
      <c r="BK429" s="143"/>
      <c r="BL429" s="143"/>
      <c r="BM429" s="143"/>
      <c r="BN429" s="143"/>
      <c r="BO429" s="143"/>
      <c r="BP429" s="143"/>
      <c r="BT429" s="143"/>
      <c r="BU429" s="143"/>
      <c r="BV429" s="143"/>
    </row>
    <row r="430" spans="1:74" s="142" customFormat="1" x14ac:dyDescent="0.25">
      <c r="A430" s="206"/>
      <c r="B430" s="160"/>
      <c r="C430" s="161"/>
      <c r="D430" s="206"/>
      <c r="E430" s="206"/>
      <c r="F430" s="206"/>
      <c r="G430" s="206"/>
      <c r="H430" s="161"/>
      <c r="I430" s="206"/>
      <c r="J430" s="206"/>
      <c r="L430" s="206"/>
      <c r="M430" s="153"/>
      <c r="N430" s="126"/>
      <c r="O430" s="153"/>
      <c r="P430" s="153"/>
      <c r="Q430" s="153"/>
      <c r="R430" s="153"/>
      <c r="AG430" s="162"/>
      <c r="AH430" s="162"/>
      <c r="AI430" s="162"/>
      <c r="AM430" s="143"/>
      <c r="AN430" s="143"/>
      <c r="AO430" s="143"/>
      <c r="AP430" s="143"/>
      <c r="AQ430" s="143"/>
      <c r="AR430" s="143"/>
      <c r="AS430" s="143"/>
      <c r="AT430" s="143"/>
      <c r="AU430" s="143"/>
      <c r="AV430" s="143"/>
      <c r="AW430" s="143"/>
      <c r="AX430" s="143"/>
      <c r="AY430" s="143"/>
      <c r="AZ430" s="143"/>
      <c r="BA430" s="143"/>
      <c r="BB430" s="143"/>
      <c r="BC430" s="143"/>
      <c r="BD430" s="143"/>
      <c r="BE430" s="143"/>
      <c r="BF430" s="143"/>
      <c r="BG430" s="143"/>
      <c r="BH430" s="143"/>
      <c r="BI430" s="143"/>
      <c r="BJ430" s="143"/>
      <c r="BK430" s="143"/>
      <c r="BL430" s="143"/>
      <c r="BM430" s="143"/>
      <c r="BN430" s="143"/>
      <c r="BO430" s="143"/>
      <c r="BP430" s="143"/>
      <c r="BT430" s="143"/>
      <c r="BU430" s="143"/>
      <c r="BV430" s="143"/>
    </row>
    <row r="431" spans="1:74" s="142" customFormat="1" x14ac:dyDescent="0.25">
      <c r="A431" s="206"/>
      <c r="B431" s="160"/>
      <c r="C431" s="161"/>
      <c r="D431" s="206"/>
      <c r="E431" s="206"/>
      <c r="F431" s="206"/>
      <c r="G431" s="206"/>
      <c r="H431" s="161"/>
      <c r="I431" s="206"/>
      <c r="J431" s="206"/>
      <c r="L431" s="206"/>
      <c r="M431" s="153"/>
      <c r="N431" s="126"/>
      <c r="O431" s="153"/>
      <c r="P431" s="153"/>
      <c r="Q431" s="153"/>
      <c r="R431" s="153"/>
      <c r="AG431" s="162"/>
      <c r="AH431" s="162"/>
      <c r="AI431" s="162"/>
      <c r="AM431" s="143"/>
      <c r="AN431" s="143"/>
      <c r="AO431" s="143"/>
      <c r="AP431" s="143"/>
      <c r="AQ431" s="143"/>
      <c r="AR431" s="143"/>
      <c r="AS431" s="143"/>
      <c r="AT431" s="143"/>
      <c r="AU431" s="143"/>
      <c r="AV431" s="143"/>
      <c r="AW431" s="143"/>
      <c r="AX431" s="143"/>
      <c r="AY431" s="143"/>
      <c r="AZ431" s="143"/>
      <c r="BA431" s="143"/>
      <c r="BB431" s="143"/>
      <c r="BC431" s="143"/>
      <c r="BD431" s="143"/>
      <c r="BE431" s="143"/>
      <c r="BF431" s="143"/>
      <c r="BG431" s="143"/>
      <c r="BH431" s="143"/>
      <c r="BI431" s="143"/>
      <c r="BJ431" s="143"/>
      <c r="BK431" s="143"/>
      <c r="BL431" s="143"/>
      <c r="BM431" s="143"/>
      <c r="BN431" s="143"/>
      <c r="BO431" s="143"/>
      <c r="BP431" s="143"/>
      <c r="BT431" s="143"/>
      <c r="BU431" s="143"/>
      <c r="BV431" s="143"/>
    </row>
    <row r="432" spans="1:74" s="142" customFormat="1" x14ac:dyDescent="0.25">
      <c r="A432" s="206"/>
      <c r="B432" s="160"/>
      <c r="C432" s="161"/>
      <c r="D432" s="206"/>
      <c r="E432" s="206"/>
      <c r="F432" s="206"/>
      <c r="G432" s="206"/>
      <c r="H432" s="161"/>
      <c r="I432" s="206"/>
      <c r="J432" s="206"/>
      <c r="L432" s="206"/>
      <c r="M432" s="153"/>
      <c r="N432" s="126"/>
      <c r="O432" s="153"/>
      <c r="P432" s="153"/>
      <c r="Q432" s="153"/>
      <c r="R432" s="153"/>
      <c r="AG432" s="162"/>
      <c r="AH432" s="162"/>
      <c r="AI432" s="162"/>
      <c r="AM432" s="143"/>
      <c r="AN432" s="143"/>
      <c r="AO432" s="143"/>
      <c r="AP432" s="143"/>
      <c r="AQ432" s="143"/>
      <c r="AR432" s="143"/>
      <c r="AS432" s="143"/>
      <c r="AT432" s="143"/>
      <c r="AU432" s="143"/>
      <c r="AV432" s="143"/>
      <c r="AW432" s="143"/>
      <c r="AX432" s="143"/>
      <c r="AY432" s="143"/>
      <c r="AZ432" s="143"/>
      <c r="BA432" s="143"/>
      <c r="BB432" s="143"/>
      <c r="BC432" s="143"/>
      <c r="BD432" s="143"/>
      <c r="BE432" s="143"/>
      <c r="BF432" s="143"/>
      <c r="BG432" s="143"/>
      <c r="BH432" s="143"/>
      <c r="BI432" s="143"/>
      <c r="BJ432" s="143"/>
      <c r="BK432" s="143"/>
      <c r="BL432" s="143"/>
      <c r="BM432" s="143"/>
      <c r="BN432" s="143"/>
      <c r="BO432" s="143"/>
      <c r="BP432" s="143"/>
      <c r="BT432" s="143"/>
      <c r="BU432" s="143"/>
      <c r="BV432" s="143"/>
    </row>
    <row r="433" spans="1:74" s="142" customFormat="1" x14ac:dyDescent="0.25">
      <c r="A433" s="206"/>
      <c r="B433" s="160"/>
      <c r="C433" s="161"/>
      <c r="D433" s="206"/>
      <c r="E433" s="206"/>
      <c r="F433" s="206"/>
      <c r="G433" s="206"/>
      <c r="H433" s="161"/>
      <c r="I433" s="206"/>
      <c r="J433" s="206"/>
      <c r="L433" s="206"/>
      <c r="M433" s="153"/>
      <c r="N433" s="126"/>
      <c r="O433" s="153"/>
      <c r="P433" s="153"/>
      <c r="Q433" s="153"/>
      <c r="R433" s="153"/>
      <c r="AG433" s="162"/>
      <c r="AH433" s="162"/>
      <c r="AI433" s="162"/>
      <c r="AM433" s="143"/>
      <c r="AN433" s="143"/>
      <c r="AO433" s="143"/>
      <c r="AP433" s="143"/>
      <c r="AQ433" s="143"/>
      <c r="AR433" s="143"/>
      <c r="AS433" s="143"/>
      <c r="AT433" s="143"/>
      <c r="AU433" s="143"/>
      <c r="AV433" s="143"/>
      <c r="AW433" s="143"/>
      <c r="AX433" s="143"/>
      <c r="AY433" s="143"/>
      <c r="AZ433" s="143"/>
      <c r="BA433" s="143"/>
      <c r="BB433" s="143"/>
      <c r="BC433" s="143"/>
      <c r="BD433" s="143"/>
      <c r="BE433" s="143"/>
      <c r="BF433" s="143"/>
      <c r="BG433" s="143"/>
      <c r="BH433" s="143"/>
      <c r="BI433" s="143"/>
      <c r="BJ433" s="143"/>
      <c r="BK433" s="143"/>
      <c r="BL433" s="143"/>
      <c r="BM433" s="143"/>
      <c r="BN433" s="143"/>
      <c r="BO433" s="143"/>
      <c r="BP433" s="143"/>
      <c r="BT433" s="143"/>
      <c r="BU433" s="143"/>
      <c r="BV433" s="143"/>
    </row>
    <row r="434" spans="1:74" s="142" customFormat="1" x14ac:dyDescent="0.25">
      <c r="A434" s="206"/>
      <c r="B434" s="160"/>
      <c r="C434" s="161"/>
      <c r="D434" s="206"/>
      <c r="E434" s="206"/>
      <c r="F434" s="206"/>
      <c r="G434" s="206"/>
      <c r="H434" s="161"/>
      <c r="I434" s="206"/>
      <c r="J434" s="206"/>
      <c r="L434" s="206"/>
      <c r="M434" s="153"/>
      <c r="N434" s="126"/>
      <c r="O434" s="153"/>
      <c r="P434" s="153"/>
      <c r="Q434" s="153"/>
      <c r="R434" s="153"/>
      <c r="AG434" s="162"/>
      <c r="AH434" s="162"/>
      <c r="AI434" s="162"/>
      <c r="AM434" s="143"/>
      <c r="AN434" s="143"/>
      <c r="AO434" s="143"/>
      <c r="AP434" s="143"/>
      <c r="AQ434" s="143"/>
      <c r="AR434" s="143"/>
      <c r="AS434" s="143"/>
      <c r="AT434" s="143"/>
      <c r="AU434" s="143"/>
      <c r="AV434" s="143"/>
      <c r="AW434" s="143"/>
      <c r="AX434" s="143"/>
      <c r="AY434" s="143"/>
      <c r="AZ434" s="143"/>
      <c r="BA434" s="143"/>
      <c r="BB434" s="143"/>
      <c r="BC434" s="143"/>
      <c r="BD434" s="143"/>
      <c r="BE434" s="143"/>
      <c r="BF434" s="143"/>
      <c r="BG434" s="143"/>
      <c r="BH434" s="143"/>
      <c r="BI434" s="143"/>
      <c r="BJ434" s="143"/>
      <c r="BK434" s="143"/>
      <c r="BL434" s="143"/>
      <c r="BM434" s="143"/>
      <c r="BN434" s="143"/>
      <c r="BO434" s="143"/>
      <c r="BP434" s="143"/>
      <c r="BT434" s="143"/>
      <c r="BU434" s="143"/>
      <c r="BV434" s="143"/>
    </row>
    <row r="435" spans="1:74" s="142" customFormat="1" x14ac:dyDescent="0.25">
      <c r="A435" s="206"/>
      <c r="B435" s="160"/>
      <c r="C435" s="161"/>
      <c r="D435" s="206"/>
      <c r="E435" s="206"/>
      <c r="F435" s="206"/>
      <c r="G435" s="206"/>
      <c r="H435" s="161"/>
      <c r="I435" s="206"/>
      <c r="J435" s="206"/>
      <c r="L435" s="206"/>
      <c r="M435" s="153"/>
      <c r="N435" s="126"/>
      <c r="O435" s="153"/>
      <c r="P435" s="153"/>
      <c r="Q435" s="153"/>
      <c r="R435" s="153"/>
      <c r="AG435" s="162"/>
      <c r="AH435" s="162"/>
      <c r="AI435" s="162"/>
      <c r="AM435" s="143"/>
      <c r="AN435" s="143"/>
      <c r="AO435" s="143"/>
      <c r="AP435" s="143"/>
      <c r="AQ435" s="143"/>
      <c r="AR435" s="143"/>
      <c r="AS435" s="143"/>
      <c r="AT435" s="143"/>
      <c r="AU435" s="143"/>
      <c r="AV435" s="143"/>
      <c r="AW435" s="143"/>
      <c r="AX435" s="143"/>
      <c r="AY435" s="143"/>
      <c r="AZ435" s="143"/>
      <c r="BA435" s="143"/>
      <c r="BB435" s="143"/>
      <c r="BC435" s="143"/>
      <c r="BD435" s="143"/>
      <c r="BE435" s="143"/>
      <c r="BF435" s="143"/>
      <c r="BG435" s="143"/>
      <c r="BH435" s="143"/>
      <c r="BI435" s="143"/>
      <c r="BJ435" s="143"/>
      <c r="BK435" s="143"/>
      <c r="BL435" s="143"/>
      <c r="BM435" s="143"/>
      <c r="BN435" s="143"/>
      <c r="BO435" s="143"/>
      <c r="BP435" s="143"/>
      <c r="BT435" s="143"/>
      <c r="BU435" s="143"/>
      <c r="BV435" s="143"/>
    </row>
    <row r="436" spans="1:74" s="142" customFormat="1" x14ac:dyDescent="0.25">
      <c r="A436" s="206"/>
      <c r="B436" s="160"/>
      <c r="C436" s="161"/>
      <c r="D436" s="206"/>
      <c r="E436" s="206"/>
      <c r="F436" s="206"/>
      <c r="G436" s="206"/>
      <c r="H436" s="161"/>
      <c r="I436" s="206"/>
      <c r="J436" s="206"/>
      <c r="L436" s="206"/>
      <c r="M436" s="153"/>
      <c r="N436" s="126"/>
      <c r="O436" s="153"/>
      <c r="P436" s="153"/>
      <c r="Q436" s="153"/>
      <c r="R436" s="153"/>
      <c r="AG436" s="162"/>
      <c r="AH436" s="162"/>
      <c r="AI436" s="162"/>
      <c r="AM436" s="143"/>
      <c r="AN436" s="143"/>
      <c r="AO436" s="143"/>
      <c r="AP436" s="143"/>
      <c r="AQ436" s="143"/>
      <c r="AR436" s="143"/>
      <c r="AS436" s="143"/>
      <c r="AT436" s="143"/>
      <c r="AU436" s="143"/>
      <c r="AV436" s="143"/>
      <c r="AW436" s="143"/>
      <c r="AX436" s="143"/>
      <c r="AY436" s="143"/>
      <c r="AZ436" s="143"/>
      <c r="BA436" s="143"/>
      <c r="BB436" s="143"/>
      <c r="BC436" s="143"/>
      <c r="BD436" s="143"/>
      <c r="BE436" s="143"/>
      <c r="BF436" s="143"/>
      <c r="BG436" s="143"/>
      <c r="BH436" s="143"/>
      <c r="BI436" s="143"/>
      <c r="BJ436" s="143"/>
      <c r="BK436" s="143"/>
      <c r="BL436" s="143"/>
      <c r="BM436" s="143"/>
      <c r="BN436" s="143"/>
      <c r="BO436" s="143"/>
      <c r="BP436" s="143"/>
      <c r="BT436" s="143"/>
      <c r="BU436" s="143"/>
      <c r="BV436" s="143"/>
    </row>
    <row r="437" spans="1:74" s="142" customFormat="1" x14ac:dyDescent="0.25">
      <c r="A437" s="206"/>
      <c r="B437" s="160"/>
      <c r="C437" s="161"/>
      <c r="D437" s="206"/>
      <c r="E437" s="206"/>
      <c r="F437" s="206"/>
      <c r="G437" s="206"/>
      <c r="H437" s="161"/>
      <c r="I437" s="206"/>
      <c r="J437" s="206"/>
      <c r="L437" s="206"/>
      <c r="M437" s="153"/>
      <c r="N437" s="126"/>
      <c r="O437" s="153"/>
      <c r="P437" s="153"/>
      <c r="Q437" s="153"/>
      <c r="R437" s="153"/>
      <c r="AG437" s="162"/>
      <c r="AH437" s="162"/>
      <c r="AI437" s="162"/>
      <c r="AM437" s="143"/>
      <c r="AN437" s="143"/>
      <c r="AO437" s="143"/>
      <c r="AP437" s="143"/>
      <c r="AQ437" s="143"/>
      <c r="AR437" s="143"/>
      <c r="AS437" s="143"/>
      <c r="AT437" s="143"/>
      <c r="AU437" s="143"/>
      <c r="AV437" s="143"/>
      <c r="AW437" s="143"/>
      <c r="AX437" s="143"/>
      <c r="AY437" s="143"/>
      <c r="AZ437" s="143"/>
      <c r="BA437" s="143"/>
      <c r="BB437" s="143"/>
      <c r="BC437" s="143"/>
      <c r="BD437" s="143"/>
      <c r="BE437" s="143"/>
      <c r="BF437" s="143"/>
      <c r="BG437" s="143"/>
      <c r="BH437" s="143"/>
      <c r="BI437" s="143"/>
      <c r="BJ437" s="143"/>
      <c r="BK437" s="143"/>
      <c r="BL437" s="143"/>
      <c r="BM437" s="143"/>
      <c r="BN437" s="143"/>
      <c r="BO437" s="143"/>
      <c r="BP437" s="143"/>
      <c r="BT437" s="143"/>
      <c r="BU437" s="143"/>
      <c r="BV437" s="143"/>
    </row>
    <row r="438" spans="1:74" s="142" customFormat="1" x14ac:dyDescent="0.25">
      <c r="A438" s="206"/>
      <c r="B438" s="160"/>
      <c r="C438" s="161"/>
      <c r="D438" s="206"/>
      <c r="E438" s="206"/>
      <c r="F438" s="206"/>
      <c r="G438" s="206"/>
      <c r="H438" s="161"/>
      <c r="I438" s="206"/>
      <c r="J438" s="206"/>
      <c r="L438" s="206"/>
      <c r="M438" s="153"/>
      <c r="N438" s="126"/>
      <c r="O438" s="153"/>
      <c r="P438" s="153"/>
      <c r="Q438" s="153"/>
      <c r="R438" s="153"/>
      <c r="AG438" s="162"/>
      <c r="AH438" s="162"/>
      <c r="AI438" s="162"/>
      <c r="AM438" s="143"/>
      <c r="AN438" s="143"/>
      <c r="AO438" s="143"/>
      <c r="AP438" s="143"/>
      <c r="AQ438" s="143"/>
      <c r="AR438" s="143"/>
      <c r="AS438" s="143"/>
      <c r="AT438" s="143"/>
      <c r="AU438" s="143"/>
      <c r="AV438" s="143"/>
      <c r="AW438" s="143"/>
      <c r="AX438" s="143"/>
      <c r="AY438" s="143"/>
      <c r="AZ438" s="143"/>
      <c r="BA438" s="143"/>
      <c r="BB438" s="143"/>
      <c r="BC438" s="143"/>
      <c r="BD438" s="143"/>
      <c r="BE438" s="143"/>
      <c r="BF438" s="143"/>
      <c r="BG438" s="143"/>
      <c r="BH438" s="143"/>
      <c r="BI438" s="143"/>
      <c r="BJ438" s="143"/>
      <c r="BK438" s="143"/>
      <c r="BL438" s="143"/>
      <c r="BM438" s="143"/>
      <c r="BN438" s="143"/>
      <c r="BO438" s="143"/>
      <c r="BP438" s="143"/>
      <c r="BT438" s="143"/>
      <c r="BU438" s="143"/>
      <c r="BV438" s="143"/>
    </row>
    <row r="439" spans="1:74" s="142" customFormat="1" x14ac:dyDescent="0.25">
      <c r="A439" s="206"/>
      <c r="B439" s="160"/>
      <c r="C439" s="161"/>
      <c r="D439" s="206"/>
      <c r="E439" s="206"/>
      <c r="F439" s="206"/>
      <c r="G439" s="206"/>
      <c r="H439" s="161"/>
      <c r="I439" s="206"/>
      <c r="J439" s="206"/>
      <c r="L439" s="206"/>
      <c r="M439" s="153"/>
      <c r="N439" s="126"/>
      <c r="O439" s="153"/>
      <c r="P439" s="153"/>
      <c r="Q439" s="153"/>
      <c r="R439" s="153"/>
      <c r="AG439" s="162"/>
      <c r="AH439" s="162"/>
      <c r="AI439" s="162"/>
      <c r="AM439" s="143"/>
      <c r="AN439" s="143"/>
      <c r="AO439" s="143"/>
      <c r="AP439" s="143"/>
      <c r="AQ439" s="143"/>
      <c r="AR439" s="143"/>
      <c r="AS439" s="143"/>
      <c r="AT439" s="143"/>
      <c r="AU439" s="143"/>
      <c r="AV439" s="143"/>
      <c r="AW439" s="143"/>
      <c r="AX439" s="143"/>
      <c r="AY439" s="143"/>
      <c r="AZ439" s="143"/>
      <c r="BA439" s="143"/>
      <c r="BB439" s="143"/>
      <c r="BC439" s="143"/>
      <c r="BD439" s="143"/>
      <c r="BE439" s="143"/>
      <c r="BF439" s="143"/>
      <c r="BG439" s="143"/>
      <c r="BH439" s="143"/>
      <c r="BI439" s="143"/>
      <c r="BJ439" s="143"/>
      <c r="BK439" s="143"/>
      <c r="BL439" s="143"/>
      <c r="BM439" s="143"/>
      <c r="BN439" s="143"/>
      <c r="BO439" s="143"/>
      <c r="BP439" s="143"/>
      <c r="BT439" s="143"/>
      <c r="BU439" s="143"/>
      <c r="BV439" s="143"/>
    </row>
    <row r="440" spans="1:74" s="142" customFormat="1" x14ac:dyDescent="0.25">
      <c r="A440" s="206"/>
      <c r="B440" s="160"/>
      <c r="C440" s="161"/>
      <c r="D440" s="206"/>
      <c r="E440" s="206"/>
      <c r="F440" s="206"/>
      <c r="G440" s="206"/>
      <c r="H440" s="161"/>
      <c r="I440" s="206"/>
      <c r="J440" s="206"/>
      <c r="L440" s="206"/>
      <c r="M440" s="153"/>
      <c r="N440" s="126"/>
      <c r="O440" s="153"/>
      <c r="P440" s="153"/>
      <c r="Q440" s="153"/>
      <c r="R440" s="153"/>
      <c r="AG440" s="162"/>
      <c r="AH440" s="162"/>
      <c r="AI440" s="162"/>
      <c r="AM440" s="143"/>
      <c r="AN440" s="143"/>
      <c r="AO440" s="143"/>
      <c r="AP440" s="143"/>
      <c r="AQ440" s="143"/>
      <c r="AR440" s="143"/>
      <c r="AS440" s="143"/>
      <c r="AT440" s="143"/>
      <c r="AU440" s="143"/>
      <c r="AV440" s="143"/>
      <c r="AW440" s="143"/>
      <c r="AX440" s="143"/>
      <c r="AY440" s="143"/>
      <c r="AZ440" s="143"/>
      <c r="BA440" s="143"/>
      <c r="BB440" s="143"/>
      <c r="BC440" s="143"/>
      <c r="BD440" s="143"/>
      <c r="BE440" s="143"/>
      <c r="BF440" s="143"/>
      <c r="BG440" s="143"/>
      <c r="BH440" s="143"/>
      <c r="BI440" s="143"/>
      <c r="BJ440" s="143"/>
      <c r="BK440" s="143"/>
      <c r="BL440" s="143"/>
      <c r="BM440" s="143"/>
      <c r="BN440" s="143"/>
      <c r="BO440" s="143"/>
      <c r="BP440" s="143"/>
      <c r="BT440" s="143"/>
      <c r="BU440" s="143"/>
      <c r="BV440" s="143"/>
    </row>
    <row r="441" spans="1:74" s="142" customFormat="1" x14ac:dyDescent="0.25">
      <c r="A441" s="206"/>
      <c r="B441" s="160"/>
      <c r="C441" s="161"/>
      <c r="D441" s="206"/>
      <c r="E441" s="206"/>
      <c r="F441" s="206"/>
      <c r="G441" s="206"/>
      <c r="H441" s="161"/>
      <c r="I441" s="206"/>
      <c r="J441" s="206"/>
      <c r="L441" s="206"/>
      <c r="M441" s="153"/>
      <c r="N441" s="126"/>
      <c r="O441" s="153"/>
      <c r="P441" s="153"/>
      <c r="Q441" s="153"/>
      <c r="R441" s="153"/>
      <c r="AG441" s="162"/>
      <c r="AH441" s="162"/>
      <c r="AI441" s="162"/>
      <c r="AM441" s="143"/>
      <c r="AN441" s="143"/>
      <c r="AO441" s="143"/>
      <c r="AP441" s="143"/>
      <c r="AQ441" s="143"/>
      <c r="AR441" s="143"/>
      <c r="AS441" s="143"/>
      <c r="AT441" s="143"/>
      <c r="AU441" s="143"/>
      <c r="AV441" s="143"/>
      <c r="AW441" s="143"/>
      <c r="AX441" s="143"/>
      <c r="AY441" s="143"/>
      <c r="AZ441" s="143"/>
      <c r="BA441" s="143"/>
      <c r="BB441" s="143"/>
      <c r="BC441" s="143"/>
      <c r="BD441" s="143"/>
      <c r="BE441" s="143"/>
      <c r="BF441" s="143"/>
      <c r="BG441" s="143"/>
      <c r="BH441" s="143"/>
      <c r="BI441" s="143"/>
      <c r="BJ441" s="143"/>
      <c r="BK441" s="143"/>
      <c r="BL441" s="143"/>
      <c r="BM441" s="143"/>
      <c r="BN441" s="143"/>
      <c r="BO441" s="143"/>
      <c r="BP441" s="143"/>
      <c r="BT441" s="143"/>
      <c r="BU441" s="143"/>
      <c r="BV441" s="143"/>
    </row>
    <row r="442" spans="1:74" s="142" customFormat="1" x14ac:dyDescent="0.25">
      <c r="A442" s="206"/>
      <c r="B442" s="160"/>
      <c r="C442" s="161"/>
      <c r="D442" s="206"/>
      <c r="E442" s="206"/>
      <c r="F442" s="206"/>
      <c r="G442" s="206"/>
      <c r="H442" s="161"/>
      <c r="I442" s="206"/>
      <c r="J442" s="206"/>
      <c r="L442" s="206"/>
      <c r="M442" s="153"/>
      <c r="N442" s="126"/>
      <c r="O442" s="153"/>
      <c r="P442" s="153"/>
      <c r="Q442" s="153"/>
      <c r="R442" s="153"/>
      <c r="AG442" s="162"/>
      <c r="AH442" s="162"/>
      <c r="AI442" s="162"/>
      <c r="AM442" s="143"/>
      <c r="AN442" s="143"/>
      <c r="AO442" s="143"/>
      <c r="AP442" s="143"/>
      <c r="AQ442" s="143"/>
      <c r="AR442" s="143"/>
      <c r="AS442" s="143"/>
      <c r="AT442" s="143"/>
      <c r="AU442" s="143"/>
      <c r="AV442" s="143"/>
      <c r="AW442" s="143"/>
      <c r="AX442" s="143"/>
      <c r="AY442" s="143"/>
      <c r="AZ442" s="143"/>
      <c r="BA442" s="143"/>
      <c r="BB442" s="143"/>
      <c r="BC442" s="143"/>
      <c r="BD442" s="143"/>
      <c r="BE442" s="143"/>
      <c r="BF442" s="143"/>
      <c r="BG442" s="143"/>
      <c r="BH442" s="143"/>
      <c r="BI442" s="143"/>
      <c r="BJ442" s="143"/>
      <c r="BK442" s="143"/>
      <c r="BL442" s="143"/>
      <c r="BM442" s="143"/>
      <c r="BN442" s="143"/>
      <c r="BO442" s="143"/>
      <c r="BP442" s="143"/>
      <c r="BT442" s="143"/>
      <c r="BU442" s="143"/>
      <c r="BV442" s="143"/>
    </row>
    <row r="443" spans="1:74" s="142" customFormat="1" x14ac:dyDescent="0.25">
      <c r="A443" s="206"/>
      <c r="B443" s="160"/>
      <c r="C443" s="161"/>
      <c r="D443" s="206"/>
      <c r="E443" s="206"/>
      <c r="F443" s="206"/>
      <c r="G443" s="206"/>
      <c r="H443" s="161"/>
      <c r="I443" s="206"/>
      <c r="J443" s="206"/>
      <c r="L443" s="206"/>
      <c r="M443" s="153"/>
      <c r="N443" s="126"/>
      <c r="O443" s="153"/>
      <c r="P443" s="153"/>
      <c r="Q443" s="153"/>
      <c r="R443" s="153"/>
      <c r="AG443" s="162"/>
      <c r="AH443" s="162"/>
      <c r="AI443" s="162"/>
      <c r="AM443" s="143"/>
      <c r="AN443" s="143"/>
      <c r="AO443" s="143"/>
      <c r="AP443" s="143"/>
      <c r="AQ443" s="143"/>
      <c r="AR443" s="143"/>
      <c r="AS443" s="143"/>
      <c r="AT443" s="143"/>
      <c r="AU443" s="143"/>
      <c r="AV443" s="143"/>
      <c r="AW443" s="143"/>
      <c r="AX443" s="143"/>
      <c r="AY443" s="143"/>
      <c r="AZ443" s="143"/>
      <c r="BA443" s="143"/>
      <c r="BB443" s="143"/>
      <c r="BC443" s="143"/>
      <c r="BD443" s="143"/>
      <c r="BE443" s="143"/>
      <c r="BF443" s="143"/>
      <c r="BG443" s="143"/>
      <c r="BH443" s="143"/>
      <c r="BI443" s="143"/>
      <c r="BJ443" s="143"/>
      <c r="BK443" s="143"/>
      <c r="BL443" s="143"/>
      <c r="BM443" s="143"/>
      <c r="BN443" s="143"/>
      <c r="BO443" s="143"/>
      <c r="BP443" s="143"/>
      <c r="BT443" s="143"/>
      <c r="BU443" s="143"/>
      <c r="BV443" s="143"/>
    </row>
    <row r="444" spans="1:74" s="142" customFormat="1" x14ac:dyDescent="0.25">
      <c r="A444" s="206"/>
      <c r="B444" s="160"/>
      <c r="C444" s="161"/>
      <c r="D444" s="206"/>
      <c r="E444" s="206"/>
      <c r="F444" s="206"/>
      <c r="G444" s="206"/>
      <c r="H444" s="161"/>
      <c r="I444" s="206"/>
      <c r="J444" s="206"/>
      <c r="L444" s="206"/>
      <c r="M444" s="153"/>
      <c r="N444" s="126"/>
      <c r="O444" s="153"/>
      <c r="P444" s="153"/>
      <c r="Q444" s="153"/>
      <c r="R444" s="153"/>
      <c r="AG444" s="162"/>
      <c r="AH444" s="162"/>
      <c r="AI444" s="162"/>
      <c r="AM444" s="143"/>
      <c r="AN444" s="143"/>
      <c r="AO444" s="143"/>
      <c r="AP444" s="143"/>
      <c r="AQ444" s="143"/>
      <c r="AR444" s="143"/>
      <c r="AS444" s="143"/>
      <c r="AT444" s="143"/>
      <c r="AU444" s="143"/>
      <c r="AV444" s="143"/>
      <c r="AW444" s="143"/>
      <c r="AX444" s="143"/>
      <c r="AY444" s="143"/>
      <c r="AZ444" s="143"/>
      <c r="BA444" s="143"/>
      <c r="BB444" s="143"/>
      <c r="BC444" s="143"/>
      <c r="BD444" s="143"/>
      <c r="BE444" s="143"/>
      <c r="BF444" s="143"/>
      <c r="BG444" s="143"/>
      <c r="BH444" s="143"/>
      <c r="BI444" s="143"/>
      <c r="BJ444" s="143"/>
      <c r="BK444" s="143"/>
      <c r="BL444" s="143"/>
      <c r="BM444" s="143"/>
      <c r="BN444" s="143"/>
      <c r="BO444" s="143"/>
      <c r="BP444" s="143"/>
      <c r="BT444" s="143"/>
      <c r="BU444" s="143"/>
      <c r="BV444" s="143"/>
    </row>
    <row r="445" spans="1:74" s="142" customFormat="1" x14ac:dyDescent="0.25">
      <c r="A445" s="206"/>
      <c r="B445" s="160"/>
      <c r="C445" s="161"/>
      <c r="D445" s="206"/>
      <c r="E445" s="206"/>
      <c r="F445" s="206"/>
      <c r="G445" s="206"/>
      <c r="H445" s="161"/>
      <c r="I445" s="206"/>
      <c r="J445" s="206"/>
      <c r="L445" s="206"/>
      <c r="M445" s="153"/>
      <c r="N445" s="126"/>
      <c r="O445" s="153"/>
      <c r="P445" s="153"/>
      <c r="Q445" s="153"/>
      <c r="R445" s="153"/>
      <c r="AG445" s="162"/>
      <c r="AH445" s="162"/>
      <c r="AI445" s="162"/>
      <c r="AM445" s="143"/>
      <c r="AN445" s="143"/>
      <c r="AO445" s="143"/>
      <c r="AP445" s="143"/>
      <c r="AQ445" s="143"/>
      <c r="AR445" s="143"/>
      <c r="AS445" s="143"/>
      <c r="AT445" s="143"/>
      <c r="AU445" s="143"/>
      <c r="AV445" s="143"/>
      <c r="AW445" s="143"/>
      <c r="AX445" s="143"/>
      <c r="AY445" s="143"/>
      <c r="AZ445" s="143"/>
      <c r="BA445" s="143"/>
      <c r="BB445" s="143"/>
      <c r="BC445" s="143"/>
      <c r="BD445" s="143"/>
      <c r="BE445" s="143"/>
      <c r="BF445" s="143"/>
      <c r="BG445" s="143"/>
      <c r="BH445" s="143"/>
      <c r="BI445" s="143"/>
      <c r="BJ445" s="143"/>
      <c r="BK445" s="143"/>
      <c r="BL445" s="143"/>
      <c r="BM445" s="143"/>
      <c r="BN445" s="143"/>
      <c r="BO445" s="143"/>
      <c r="BP445" s="143"/>
      <c r="BT445" s="143"/>
      <c r="BU445" s="143"/>
      <c r="BV445" s="143"/>
    </row>
    <row r="446" spans="1:74" s="142" customFormat="1" x14ac:dyDescent="0.25">
      <c r="A446" s="206"/>
      <c r="B446" s="160"/>
      <c r="C446" s="161"/>
      <c r="D446" s="206"/>
      <c r="E446" s="206"/>
      <c r="F446" s="206"/>
      <c r="G446" s="206"/>
      <c r="H446" s="161"/>
      <c r="I446" s="206"/>
      <c r="J446" s="206"/>
      <c r="L446" s="206"/>
      <c r="M446" s="153"/>
      <c r="N446" s="126"/>
      <c r="O446" s="153"/>
      <c r="P446" s="153"/>
      <c r="Q446" s="153"/>
      <c r="R446" s="153"/>
      <c r="AG446" s="162"/>
      <c r="AH446" s="162"/>
      <c r="AI446" s="162"/>
      <c r="AM446" s="143"/>
      <c r="AN446" s="143"/>
      <c r="AO446" s="143"/>
      <c r="AP446" s="143"/>
      <c r="AQ446" s="143"/>
      <c r="AR446" s="143"/>
      <c r="AS446" s="143"/>
      <c r="AT446" s="143"/>
      <c r="AU446" s="143"/>
      <c r="AV446" s="143"/>
      <c r="AW446" s="143"/>
      <c r="AX446" s="143"/>
      <c r="AY446" s="143"/>
      <c r="AZ446" s="143"/>
      <c r="BA446" s="143"/>
      <c r="BB446" s="143"/>
      <c r="BC446" s="143"/>
      <c r="BD446" s="143"/>
      <c r="BE446" s="143"/>
      <c r="BF446" s="143"/>
      <c r="BG446" s="143"/>
      <c r="BH446" s="143"/>
      <c r="BI446" s="143"/>
      <c r="BJ446" s="143"/>
      <c r="BK446" s="143"/>
      <c r="BL446" s="143"/>
      <c r="BM446" s="143"/>
      <c r="BN446" s="143"/>
      <c r="BO446" s="143"/>
      <c r="BP446" s="143"/>
      <c r="BT446" s="143"/>
      <c r="BU446" s="143"/>
      <c r="BV446" s="143"/>
    </row>
    <row r="447" spans="1:74" s="142" customFormat="1" x14ac:dyDescent="0.25">
      <c r="A447" s="206"/>
      <c r="B447" s="160"/>
      <c r="C447" s="161"/>
      <c r="D447" s="206"/>
      <c r="E447" s="206"/>
      <c r="F447" s="206"/>
      <c r="G447" s="206"/>
      <c r="H447" s="161"/>
      <c r="I447" s="206"/>
      <c r="J447" s="206"/>
      <c r="L447" s="206"/>
      <c r="M447" s="153"/>
      <c r="N447" s="126"/>
      <c r="O447" s="153"/>
      <c r="P447" s="153"/>
      <c r="Q447" s="153"/>
      <c r="R447" s="153"/>
      <c r="AG447" s="162"/>
      <c r="AH447" s="162"/>
      <c r="AI447" s="162"/>
      <c r="AM447" s="143"/>
      <c r="AN447" s="143"/>
      <c r="AO447" s="143"/>
      <c r="AP447" s="143"/>
      <c r="AQ447" s="143"/>
      <c r="AR447" s="143"/>
      <c r="AS447" s="143"/>
      <c r="AT447" s="143"/>
      <c r="AU447" s="143"/>
      <c r="AV447" s="143"/>
      <c r="AW447" s="143"/>
      <c r="AX447" s="143"/>
      <c r="AY447" s="143"/>
      <c r="AZ447" s="143"/>
      <c r="BA447" s="143"/>
      <c r="BB447" s="143"/>
      <c r="BC447" s="143"/>
      <c r="BD447" s="143"/>
      <c r="BE447" s="143"/>
      <c r="BF447" s="143"/>
      <c r="BG447" s="143"/>
      <c r="BH447" s="143"/>
      <c r="BI447" s="143"/>
      <c r="BJ447" s="143"/>
      <c r="BK447" s="143"/>
      <c r="BL447" s="143"/>
      <c r="BM447" s="143"/>
      <c r="BN447" s="143"/>
      <c r="BO447" s="143"/>
      <c r="BP447" s="143"/>
      <c r="BT447" s="143"/>
      <c r="BU447" s="143"/>
      <c r="BV447" s="143"/>
    </row>
    <row r="448" spans="1:74" s="142" customFormat="1" x14ac:dyDescent="0.25">
      <c r="A448" s="206"/>
      <c r="B448" s="160"/>
      <c r="C448" s="161"/>
      <c r="D448" s="206"/>
      <c r="E448" s="206"/>
      <c r="F448" s="206"/>
      <c r="G448" s="206"/>
      <c r="H448" s="161"/>
      <c r="I448" s="206"/>
      <c r="J448" s="206"/>
      <c r="L448" s="206"/>
      <c r="M448" s="153"/>
      <c r="N448" s="126"/>
      <c r="O448" s="153"/>
      <c r="P448" s="153"/>
      <c r="Q448" s="153"/>
      <c r="R448" s="153"/>
      <c r="AG448" s="162"/>
      <c r="AH448" s="162"/>
      <c r="AI448" s="162"/>
      <c r="AM448" s="143"/>
      <c r="AN448" s="143"/>
      <c r="AO448" s="143"/>
      <c r="AP448" s="143"/>
      <c r="AQ448" s="143"/>
      <c r="AR448" s="143"/>
      <c r="AS448" s="143"/>
      <c r="AT448" s="143"/>
      <c r="AU448" s="143"/>
      <c r="AV448" s="143"/>
      <c r="AW448" s="143"/>
      <c r="AX448" s="143"/>
      <c r="AY448" s="143"/>
      <c r="AZ448" s="143"/>
      <c r="BA448" s="143"/>
      <c r="BB448" s="143"/>
      <c r="BC448" s="143"/>
      <c r="BD448" s="143"/>
      <c r="BE448" s="143"/>
      <c r="BF448" s="143"/>
      <c r="BG448" s="143"/>
      <c r="BH448" s="143"/>
      <c r="BI448" s="143"/>
      <c r="BJ448" s="143"/>
      <c r="BK448" s="143"/>
      <c r="BL448" s="143"/>
      <c r="BM448" s="143"/>
      <c r="BN448" s="143"/>
      <c r="BO448" s="143"/>
      <c r="BP448" s="143"/>
      <c r="BT448" s="143"/>
      <c r="BU448" s="143"/>
      <c r="BV448" s="143"/>
    </row>
    <row r="449" spans="1:74" s="142" customFormat="1" x14ac:dyDescent="0.25">
      <c r="A449" s="206"/>
      <c r="B449" s="160"/>
      <c r="C449" s="161"/>
      <c r="D449" s="206"/>
      <c r="E449" s="206"/>
      <c r="F449" s="206"/>
      <c r="G449" s="206"/>
      <c r="H449" s="161"/>
      <c r="I449" s="206"/>
      <c r="J449" s="206"/>
      <c r="L449" s="206"/>
      <c r="M449" s="153"/>
      <c r="N449" s="126"/>
      <c r="O449" s="153"/>
      <c r="P449" s="153"/>
      <c r="Q449" s="153"/>
      <c r="R449" s="153"/>
      <c r="AG449" s="162"/>
      <c r="AH449" s="162"/>
      <c r="AI449" s="162"/>
      <c r="AM449" s="143"/>
      <c r="AN449" s="143"/>
      <c r="AO449" s="143"/>
      <c r="AP449" s="143"/>
      <c r="AQ449" s="143"/>
      <c r="AR449" s="143"/>
      <c r="AS449" s="143"/>
      <c r="AT449" s="143"/>
      <c r="AU449" s="143"/>
      <c r="AV449" s="143"/>
      <c r="AW449" s="143"/>
      <c r="AX449" s="143"/>
      <c r="AY449" s="143"/>
      <c r="AZ449" s="143"/>
      <c r="BA449" s="143"/>
      <c r="BB449" s="143"/>
      <c r="BC449" s="143"/>
      <c r="BD449" s="143"/>
      <c r="BE449" s="143"/>
      <c r="BF449" s="143"/>
      <c r="BG449" s="143"/>
      <c r="BH449" s="143"/>
      <c r="BI449" s="143"/>
      <c r="BJ449" s="143"/>
      <c r="BK449" s="143"/>
      <c r="BL449" s="143"/>
      <c r="BM449" s="143"/>
      <c r="BN449" s="143"/>
      <c r="BO449" s="143"/>
      <c r="BP449" s="143"/>
      <c r="BT449" s="143"/>
      <c r="BU449" s="143"/>
      <c r="BV449" s="143"/>
    </row>
    <row r="450" spans="1:74" s="142" customFormat="1" x14ac:dyDescent="0.25">
      <c r="A450" s="206"/>
      <c r="B450" s="160"/>
      <c r="C450" s="161"/>
      <c r="D450" s="206"/>
      <c r="E450" s="206"/>
      <c r="F450" s="206"/>
      <c r="G450" s="206"/>
      <c r="H450" s="161"/>
      <c r="I450" s="206"/>
      <c r="J450" s="206"/>
      <c r="L450" s="206"/>
      <c r="M450" s="153"/>
      <c r="N450" s="126"/>
      <c r="O450" s="153"/>
      <c r="P450" s="153"/>
      <c r="Q450" s="153"/>
      <c r="R450" s="153"/>
      <c r="AG450" s="162"/>
      <c r="AH450" s="162"/>
      <c r="AI450" s="162"/>
      <c r="AM450" s="143"/>
      <c r="AN450" s="143"/>
      <c r="AO450" s="143"/>
      <c r="AP450" s="143"/>
      <c r="AQ450" s="143"/>
      <c r="AR450" s="143"/>
      <c r="AS450" s="143"/>
      <c r="AT450" s="143"/>
      <c r="AU450" s="143"/>
      <c r="AV450" s="143"/>
      <c r="AW450" s="143"/>
      <c r="AX450" s="143"/>
      <c r="AY450" s="143"/>
      <c r="AZ450" s="143"/>
      <c r="BA450" s="143"/>
      <c r="BB450" s="143"/>
      <c r="BC450" s="143"/>
      <c r="BD450" s="143"/>
      <c r="BE450" s="143"/>
      <c r="BF450" s="143"/>
      <c r="BG450" s="143"/>
      <c r="BH450" s="143"/>
      <c r="BI450" s="143"/>
      <c r="BJ450" s="143"/>
      <c r="BK450" s="143"/>
      <c r="BL450" s="143"/>
      <c r="BM450" s="143"/>
      <c r="BN450" s="143"/>
      <c r="BO450" s="143"/>
      <c r="BP450" s="143"/>
      <c r="BT450" s="143"/>
      <c r="BU450" s="143"/>
      <c r="BV450" s="143"/>
    </row>
    <row r="451" spans="1:74" s="142" customFormat="1" x14ac:dyDescent="0.25">
      <c r="A451" s="206"/>
      <c r="B451" s="160"/>
      <c r="C451" s="161"/>
      <c r="D451" s="206"/>
      <c r="E451" s="206"/>
      <c r="F451" s="206"/>
      <c r="G451" s="206"/>
      <c r="H451" s="161"/>
      <c r="I451" s="206"/>
      <c r="J451" s="206"/>
      <c r="L451" s="206"/>
      <c r="M451" s="153"/>
      <c r="N451" s="126"/>
      <c r="O451" s="153"/>
      <c r="P451" s="153"/>
      <c r="Q451" s="153"/>
      <c r="R451" s="153"/>
      <c r="AG451" s="162"/>
      <c r="AH451" s="162"/>
      <c r="AI451" s="162"/>
      <c r="AM451" s="143"/>
      <c r="AN451" s="143"/>
      <c r="AO451" s="143"/>
      <c r="AP451" s="143"/>
      <c r="AQ451" s="143"/>
      <c r="AR451" s="143"/>
      <c r="AS451" s="143"/>
      <c r="AT451" s="143"/>
      <c r="AU451" s="143"/>
      <c r="AV451" s="143"/>
      <c r="AW451" s="143"/>
      <c r="AX451" s="143"/>
      <c r="AY451" s="143"/>
      <c r="AZ451" s="143"/>
      <c r="BA451" s="143"/>
      <c r="BB451" s="143"/>
      <c r="BC451" s="143"/>
      <c r="BD451" s="143"/>
      <c r="BE451" s="143"/>
      <c r="BF451" s="143"/>
      <c r="BG451" s="143"/>
      <c r="BH451" s="143"/>
      <c r="BI451" s="143"/>
      <c r="BJ451" s="143"/>
      <c r="BK451" s="143"/>
      <c r="BL451" s="143"/>
      <c r="BM451" s="143"/>
      <c r="BN451" s="143"/>
      <c r="BO451" s="143"/>
      <c r="BP451" s="143"/>
      <c r="BT451" s="143"/>
      <c r="BU451" s="143"/>
      <c r="BV451" s="143"/>
    </row>
    <row r="452" spans="1:74" s="142" customFormat="1" x14ac:dyDescent="0.25">
      <c r="A452" s="206"/>
      <c r="B452" s="160"/>
      <c r="C452" s="161"/>
      <c r="D452" s="206"/>
      <c r="E452" s="206"/>
      <c r="F452" s="206"/>
      <c r="G452" s="206"/>
      <c r="H452" s="161"/>
      <c r="I452" s="206"/>
      <c r="J452" s="206"/>
      <c r="L452" s="206"/>
      <c r="M452" s="153"/>
      <c r="N452" s="126"/>
      <c r="O452" s="153"/>
      <c r="P452" s="153"/>
      <c r="Q452" s="153"/>
      <c r="R452" s="153"/>
      <c r="AG452" s="162"/>
      <c r="AH452" s="162"/>
      <c r="AI452" s="162"/>
      <c r="AM452" s="143"/>
      <c r="AN452" s="143"/>
      <c r="AO452" s="143"/>
      <c r="AP452" s="143"/>
      <c r="AQ452" s="143"/>
      <c r="AR452" s="143"/>
      <c r="AS452" s="143"/>
      <c r="AT452" s="143"/>
      <c r="AU452" s="143"/>
      <c r="AV452" s="143"/>
      <c r="AW452" s="143"/>
      <c r="AX452" s="143"/>
      <c r="AY452" s="143"/>
      <c r="AZ452" s="143"/>
      <c r="BA452" s="143"/>
      <c r="BB452" s="143"/>
      <c r="BC452" s="143"/>
      <c r="BD452" s="143"/>
      <c r="BE452" s="143"/>
      <c r="BF452" s="143"/>
      <c r="BG452" s="143"/>
      <c r="BH452" s="143"/>
      <c r="BI452" s="143"/>
      <c r="BJ452" s="143"/>
      <c r="BK452" s="143"/>
      <c r="BL452" s="143"/>
      <c r="BM452" s="143"/>
      <c r="BN452" s="143"/>
      <c r="BO452" s="143"/>
      <c r="BP452" s="143"/>
      <c r="BT452" s="143"/>
      <c r="BU452" s="143"/>
      <c r="BV452" s="143"/>
    </row>
    <row r="453" spans="1:74" s="142" customFormat="1" x14ac:dyDescent="0.25">
      <c r="A453" s="206"/>
      <c r="B453" s="160"/>
      <c r="C453" s="161"/>
      <c r="D453" s="206"/>
      <c r="E453" s="206"/>
      <c r="F453" s="206"/>
      <c r="G453" s="206"/>
      <c r="H453" s="161"/>
      <c r="I453" s="206"/>
      <c r="J453" s="206"/>
      <c r="L453" s="206"/>
      <c r="M453" s="153"/>
      <c r="N453" s="126"/>
      <c r="O453" s="153"/>
      <c r="P453" s="153"/>
      <c r="Q453" s="153"/>
      <c r="R453" s="153"/>
      <c r="AG453" s="162"/>
      <c r="AH453" s="162"/>
      <c r="AI453" s="162"/>
      <c r="AM453" s="143"/>
      <c r="AN453" s="143"/>
      <c r="AO453" s="143"/>
      <c r="AP453" s="143"/>
      <c r="AQ453" s="143"/>
      <c r="AR453" s="143"/>
      <c r="AS453" s="143"/>
      <c r="AT453" s="143"/>
      <c r="AU453" s="143"/>
      <c r="AV453" s="143"/>
      <c r="AW453" s="143"/>
      <c r="AX453" s="143"/>
      <c r="AY453" s="143"/>
      <c r="AZ453" s="143"/>
      <c r="BA453" s="143"/>
      <c r="BB453" s="143"/>
      <c r="BC453" s="143"/>
      <c r="BD453" s="143"/>
      <c r="BE453" s="143"/>
      <c r="BF453" s="143"/>
      <c r="BG453" s="143"/>
      <c r="BH453" s="143"/>
      <c r="BI453" s="143"/>
      <c r="BJ453" s="143"/>
      <c r="BK453" s="143"/>
      <c r="BL453" s="143"/>
      <c r="BM453" s="143"/>
      <c r="BN453" s="143"/>
      <c r="BO453" s="143"/>
      <c r="BP453" s="143"/>
      <c r="BT453" s="143"/>
      <c r="BU453" s="143"/>
      <c r="BV453" s="143"/>
    </row>
    <row r="454" spans="1:74" s="142" customFormat="1" x14ac:dyDescent="0.25">
      <c r="A454" s="206"/>
      <c r="B454" s="160"/>
      <c r="C454" s="161"/>
      <c r="D454" s="206"/>
      <c r="E454" s="206"/>
      <c r="F454" s="206"/>
      <c r="G454" s="206"/>
      <c r="H454" s="161"/>
      <c r="I454" s="206"/>
      <c r="J454" s="206"/>
      <c r="L454" s="206"/>
      <c r="M454" s="153"/>
      <c r="N454" s="126"/>
      <c r="O454" s="153"/>
      <c r="P454" s="153"/>
      <c r="Q454" s="153"/>
      <c r="R454" s="153"/>
      <c r="AG454" s="162"/>
      <c r="AH454" s="162"/>
      <c r="AI454" s="162"/>
      <c r="AM454" s="143"/>
      <c r="AN454" s="143"/>
      <c r="AO454" s="143"/>
      <c r="AP454" s="143"/>
      <c r="AQ454" s="143"/>
      <c r="AR454" s="143"/>
      <c r="AS454" s="143"/>
      <c r="AT454" s="143"/>
      <c r="AU454" s="143"/>
      <c r="AV454" s="143"/>
      <c r="AW454" s="143"/>
      <c r="AX454" s="143"/>
      <c r="AY454" s="143"/>
      <c r="AZ454" s="143"/>
      <c r="BA454" s="143"/>
      <c r="BB454" s="143"/>
      <c r="BC454" s="143"/>
      <c r="BD454" s="143"/>
      <c r="BE454" s="143"/>
      <c r="BF454" s="143"/>
      <c r="BG454" s="143"/>
      <c r="BH454" s="143"/>
      <c r="BI454" s="143"/>
      <c r="BJ454" s="143"/>
      <c r="BK454" s="143"/>
      <c r="BL454" s="143"/>
      <c r="BM454" s="143"/>
      <c r="BN454" s="143"/>
      <c r="BO454" s="143"/>
      <c r="BP454" s="143"/>
      <c r="BT454" s="143"/>
      <c r="BU454" s="143"/>
      <c r="BV454" s="143"/>
    </row>
    <row r="455" spans="1:74" s="142" customFormat="1" x14ac:dyDescent="0.25">
      <c r="A455" s="206"/>
      <c r="B455" s="160"/>
      <c r="C455" s="161"/>
      <c r="D455" s="206"/>
      <c r="E455" s="206"/>
      <c r="F455" s="206"/>
      <c r="G455" s="206"/>
      <c r="H455" s="161"/>
      <c r="I455" s="206"/>
      <c r="J455" s="206"/>
      <c r="L455" s="206"/>
      <c r="M455" s="153"/>
      <c r="N455" s="126"/>
      <c r="O455" s="153"/>
      <c r="P455" s="153"/>
      <c r="Q455" s="153"/>
      <c r="R455" s="153"/>
      <c r="AG455" s="162"/>
      <c r="AH455" s="162"/>
      <c r="AI455" s="162"/>
      <c r="AM455" s="143"/>
      <c r="AN455" s="143"/>
      <c r="AO455" s="143"/>
      <c r="AP455" s="143"/>
      <c r="AQ455" s="143"/>
      <c r="AR455" s="143"/>
      <c r="AS455" s="143"/>
      <c r="AT455" s="143"/>
      <c r="AU455" s="143"/>
      <c r="AV455" s="143"/>
      <c r="AW455" s="143"/>
      <c r="AX455" s="143"/>
      <c r="AY455" s="143"/>
      <c r="AZ455" s="143"/>
      <c r="BA455" s="143"/>
      <c r="BB455" s="143"/>
      <c r="BC455" s="143"/>
      <c r="BD455" s="143"/>
      <c r="BE455" s="143"/>
      <c r="BF455" s="143"/>
      <c r="BG455" s="143"/>
      <c r="BH455" s="143"/>
      <c r="BI455" s="143"/>
      <c r="BJ455" s="143"/>
      <c r="BK455" s="143"/>
      <c r="BL455" s="143"/>
      <c r="BM455" s="143"/>
      <c r="BN455" s="143"/>
      <c r="BO455" s="143"/>
      <c r="BP455" s="143"/>
      <c r="BT455" s="143"/>
      <c r="BU455" s="143"/>
      <c r="BV455" s="143"/>
    </row>
    <row r="456" spans="1:74" s="142" customFormat="1" x14ac:dyDescent="0.25">
      <c r="A456" s="206"/>
      <c r="B456" s="160"/>
      <c r="C456" s="161"/>
      <c r="D456" s="206"/>
      <c r="E456" s="206"/>
      <c r="F456" s="206"/>
      <c r="G456" s="206"/>
      <c r="H456" s="161"/>
      <c r="I456" s="206"/>
      <c r="J456" s="206"/>
      <c r="L456" s="206"/>
      <c r="M456" s="153"/>
      <c r="N456" s="126"/>
      <c r="O456" s="153"/>
      <c r="P456" s="153"/>
      <c r="Q456" s="153"/>
      <c r="R456" s="153"/>
      <c r="AG456" s="162"/>
      <c r="AH456" s="162"/>
      <c r="AI456" s="162"/>
      <c r="AM456" s="143"/>
      <c r="AN456" s="143"/>
      <c r="AO456" s="143"/>
      <c r="AP456" s="143"/>
      <c r="AQ456" s="143"/>
      <c r="AR456" s="143"/>
      <c r="AS456" s="143"/>
      <c r="AT456" s="143"/>
      <c r="AU456" s="143"/>
      <c r="AV456" s="143"/>
      <c r="AW456" s="143"/>
      <c r="AX456" s="143"/>
      <c r="AY456" s="143"/>
      <c r="AZ456" s="143"/>
      <c r="BA456" s="143"/>
      <c r="BB456" s="143"/>
      <c r="BC456" s="143"/>
      <c r="BD456" s="143"/>
      <c r="BE456" s="143"/>
      <c r="BF456" s="143"/>
      <c r="BG456" s="143"/>
      <c r="BH456" s="143"/>
      <c r="BI456" s="143"/>
      <c r="BJ456" s="143"/>
      <c r="BK456" s="143"/>
      <c r="BL456" s="143"/>
      <c r="BM456" s="143"/>
      <c r="BN456" s="143"/>
      <c r="BO456" s="143"/>
      <c r="BP456" s="143"/>
      <c r="BT456" s="143"/>
      <c r="BU456" s="143"/>
      <c r="BV456" s="143"/>
    </row>
    <row r="457" spans="1:74" s="142" customFormat="1" x14ac:dyDescent="0.25">
      <c r="A457" s="206"/>
      <c r="B457" s="160"/>
      <c r="C457" s="161"/>
      <c r="D457" s="206"/>
      <c r="E457" s="206"/>
      <c r="F457" s="206"/>
      <c r="G457" s="206"/>
      <c r="H457" s="161"/>
      <c r="I457" s="206"/>
      <c r="J457" s="206"/>
      <c r="L457" s="206"/>
      <c r="M457" s="153"/>
      <c r="N457" s="126"/>
      <c r="O457" s="153"/>
      <c r="P457" s="153"/>
      <c r="Q457" s="153"/>
      <c r="R457" s="153"/>
      <c r="AG457" s="162"/>
      <c r="AH457" s="162"/>
      <c r="AI457" s="162"/>
      <c r="AM457" s="143"/>
      <c r="AN457" s="143"/>
      <c r="AO457" s="143"/>
      <c r="AP457" s="143"/>
      <c r="AQ457" s="143"/>
      <c r="AR457" s="143"/>
      <c r="AS457" s="143"/>
      <c r="AT457" s="143"/>
      <c r="AU457" s="143"/>
      <c r="AV457" s="143"/>
      <c r="AW457" s="143"/>
      <c r="AX457" s="143"/>
      <c r="AY457" s="143"/>
      <c r="AZ457" s="143"/>
      <c r="BA457" s="143"/>
      <c r="BB457" s="143"/>
      <c r="BC457" s="143"/>
      <c r="BD457" s="143"/>
      <c r="BE457" s="143"/>
      <c r="BF457" s="143"/>
      <c r="BG457" s="143"/>
      <c r="BH457" s="143"/>
      <c r="BI457" s="143"/>
      <c r="BJ457" s="143"/>
      <c r="BK457" s="143"/>
      <c r="BL457" s="143"/>
      <c r="BM457" s="143"/>
      <c r="BN457" s="143"/>
      <c r="BO457" s="143"/>
      <c r="BP457" s="143"/>
      <c r="BT457" s="143"/>
      <c r="BU457" s="143"/>
      <c r="BV457" s="143"/>
    </row>
    <row r="458" spans="1:74" s="142" customFormat="1" x14ac:dyDescent="0.25">
      <c r="A458" s="206"/>
      <c r="B458" s="160"/>
      <c r="C458" s="161"/>
      <c r="D458" s="206"/>
      <c r="E458" s="206"/>
      <c r="F458" s="206"/>
      <c r="G458" s="206"/>
      <c r="H458" s="161"/>
      <c r="I458" s="206"/>
      <c r="J458" s="206"/>
      <c r="L458" s="206"/>
      <c r="M458" s="153"/>
      <c r="N458" s="126"/>
      <c r="O458" s="153"/>
      <c r="P458" s="153"/>
      <c r="Q458" s="153"/>
      <c r="R458" s="153"/>
      <c r="AG458" s="162"/>
      <c r="AH458" s="162"/>
      <c r="AI458" s="162"/>
      <c r="AM458" s="143"/>
      <c r="AN458" s="143"/>
      <c r="AO458" s="143"/>
      <c r="AP458" s="143"/>
      <c r="AQ458" s="143"/>
      <c r="AR458" s="143"/>
      <c r="AS458" s="143"/>
      <c r="AT458" s="143"/>
      <c r="AU458" s="143"/>
      <c r="AV458" s="143"/>
      <c r="AW458" s="143"/>
      <c r="AX458" s="143"/>
      <c r="AY458" s="143"/>
      <c r="AZ458" s="143"/>
      <c r="BA458" s="143"/>
      <c r="BB458" s="143"/>
      <c r="BC458" s="143"/>
      <c r="BD458" s="143"/>
      <c r="BE458" s="143"/>
      <c r="BF458" s="143"/>
      <c r="BG458" s="143"/>
      <c r="BH458" s="143"/>
      <c r="BI458" s="143"/>
      <c r="BJ458" s="143"/>
      <c r="BK458" s="143"/>
      <c r="BL458" s="143"/>
      <c r="BM458" s="143"/>
      <c r="BN458" s="143"/>
      <c r="BO458" s="143"/>
      <c r="BP458" s="143"/>
      <c r="BT458" s="143"/>
      <c r="BU458" s="143"/>
      <c r="BV458" s="143"/>
    </row>
    <row r="459" spans="1:74" s="142" customFormat="1" x14ac:dyDescent="0.25">
      <c r="A459" s="206"/>
      <c r="B459" s="160"/>
      <c r="C459" s="161"/>
      <c r="D459" s="206"/>
      <c r="E459" s="206"/>
      <c r="F459" s="206"/>
      <c r="G459" s="206"/>
      <c r="H459" s="161"/>
      <c r="I459" s="206"/>
      <c r="J459" s="206"/>
      <c r="L459" s="206"/>
      <c r="M459" s="153"/>
      <c r="N459" s="126"/>
      <c r="O459" s="153"/>
      <c r="P459" s="153"/>
      <c r="Q459" s="153"/>
      <c r="R459" s="153"/>
      <c r="AG459" s="162"/>
      <c r="AH459" s="162"/>
      <c r="AI459" s="162"/>
      <c r="AM459" s="143"/>
      <c r="AN459" s="143"/>
      <c r="AO459" s="143"/>
      <c r="AP459" s="143"/>
      <c r="AQ459" s="143"/>
      <c r="AR459" s="143"/>
      <c r="AS459" s="143"/>
      <c r="AT459" s="143"/>
      <c r="AU459" s="143"/>
      <c r="AV459" s="143"/>
      <c r="AW459" s="143"/>
      <c r="AX459" s="143"/>
      <c r="AY459" s="143"/>
      <c r="AZ459" s="143"/>
      <c r="BA459" s="143"/>
      <c r="BB459" s="143"/>
      <c r="BC459" s="143"/>
      <c r="BD459" s="143"/>
      <c r="BE459" s="143"/>
      <c r="BF459" s="143"/>
      <c r="BG459" s="143"/>
      <c r="BH459" s="143"/>
      <c r="BI459" s="143"/>
      <c r="BJ459" s="143"/>
      <c r="BK459" s="143"/>
      <c r="BL459" s="143"/>
      <c r="BM459" s="143"/>
      <c r="BN459" s="143"/>
      <c r="BO459" s="143"/>
      <c r="BP459" s="143"/>
      <c r="BT459" s="143"/>
      <c r="BU459" s="143"/>
      <c r="BV459" s="143"/>
    </row>
    <row r="460" spans="1:74" s="142" customFormat="1" x14ac:dyDescent="0.25">
      <c r="A460" s="206"/>
      <c r="B460" s="160"/>
      <c r="C460" s="161"/>
      <c r="D460" s="206"/>
      <c r="E460" s="206"/>
      <c r="F460" s="206"/>
      <c r="G460" s="206"/>
      <c r="H460" s="161"/>
      <c r="I460" s="206"/>
      <c r="J460" s="206"/>
      <c r="L460" s="206"/>
      <c r="M460" s="153"/>
      <c r="N460" s="126"/>
      <c r="O460" s="153"/>
      <c r="P460" s="153"/>
      <c r="Q460" s="153"/>
      <c r="R460" s="153"/>
      <c r="AG460" s="162"/>
      <c r="AH460" s="162"/>
      <c r="AI460" s="162"/>
      <c r="AM460" s="143"/>
      <c r="AN460" s="143"/>
      <c r="AO460" s="143"/>
      <c r="AP460" s="143"/>
      <c r="AQ460" s="143"/>
      <c r="AR460" s="143"/>
      <c r="AS460" s="143"/>
      <c r="AT460" s="143"/>
      <c r="AU460" s="143"/>
      <c r="AV460" s="143"/>
      <c r="AW460" s="143"/>
      <c r="AX460" s="143"/>
      <c r="AY460" s="143"/>
      <c r="AZ460" s="143"/>
      <c r="BA460" s="143"/>
      <c r="BB460" s="143"/>
      <c r="BC460" s="143"/>
      <c r="BD460" s="143"/>
      <c r="BE460" s="143"/>
      <c r="BF460" s="143"/>
      <c r="BG460" s="143"/>
      <c r="BH460" s="143"/>
      <c r="BI460" s="143"/>
      <c r="BJ460" s="143"/>
      <c r="BK460" s="143"/>
      <c r="BL460" s="143"/>
      <c r="BM460" s="143"/>
      <c r="BN460" s="143"/>
      <c r="BO460" s="143"/>
      <c r="BP460" s="143"/>
      <c r="BT460" s="143"/>
      <c r="BU460" s="143"/>
      <c r="BV460" s="143"/>
    </row>
    <row r="461" spans="1:74" s="142" customFormat="1" x14ac:dyDescent="0.25">
      <c r="A461" s="206"/>
      <c r="B461" s="160"/>
      <c r="C461" s="161"/>
      <c r="D461" s="206"/>
      <c r="E461" s="206"/>
      <c r="F461" s="206"/>
      <c r="G461" s="206"/>
      <c r="H461" s="161"/>
      <c r="I461" s="206"/>
      <c r="J461" s="206"/>
      <c r="L461" s="206"/>
      <c r="M461" s="153"/>
      <c r="N461" s="126"/>
      <c r="O461" s="153"/>
      <c r="P461" s="153"/>
      <c r="Q461" s="153"/>
      <c r="R461" s="153"/>
      <c r="AG461" s="162"/>
      <c r="AH461" s="162"/>
      <c r="AI461" s="162"/>
      <c r="AM461" s="143"/>
      <c r="AN461" s="143"/>
      <c r="AO461" s="143"/>
      <c r="AP461" s="143"/>
      <c r="AQ461" s="143"/>
      <c r="AR461" s="143"/>
      <c r="AS461" s="143"/>
      <c r="AT461" s="143"/>
      <c r="AU461" s="143"/>
      <c r="AV461" s="143"/>
      <c r="AW461" s="143"/>
      <c r="AX461" s="143"/>
      <c r="AY461" s="143"/>
      <c r="AZ461" s="143"/>
      <c r="BA461" s="143"/>
      <c r="BB461" s="143"/>
      <c r="BC461" s="143"/>
      <c r="BD461" s="143"/>
      <c r="BE461" s="143"/>
      <c r="BF461" s="143"/>
      <c r="BG461" s="143"/>
      <c r="BH461" s="143"/>
      <c r="BI461" s="143"/>
      <c r="BJ461" s="143"/>
      <c r="BK461" s="143"/>
      <c r="BL461" s="143"/>
      <c r="BM461" s="143"/>
      <c r="BN461" s="143"/>
      <c r="BO461" s="143"/>
      <c r="BP461" s="143"/>
      <c r="BT461" s="143"/>
      <c r="BU461" s="143"/>
      <c r="BV461" s="143"/>
    </row>
    <row r="462" spans="1:74" s="142" customFormat="1" x14ac:dyDescent="0.25">
      <c r="A462" s="206"/>
      <c r="B462" s="160"/>
      <c r="C462" s="161"/>
      <c r="D462" s="206"/>
      <c r="E462" s="206"/>
      <c r="F462" s="206"/>
      <c r="G462" s="206"/>
      <c r="H462" s="161"/>
      <c r="I462" s="206"/>
      <c r="J462" s="206"/>
      <c r="L462" s="206"/>
      <c r="M462" s="153"/>
      <c r="N462" s="126"/>
      <c r="O462" s="153"/>
      <c r="P462" s="153"/>
      <c r="Q462" s="153"/>
      <c r="R462" s="153"/>
      <c r="AG462" s="162"/>
      <c r="AH462" s="162"/>
      <c r="AI462" s="162"/>
      <c r="AM462" s="143"/>
      <c r="AN462" s="143"/>
      <c r="AO462" s="143"/>
      <c r="AP462" s="143"/>
      <c r="AQ462" s="143"/>
      <c r="AR462" s="143"/>
      <c r="AS462" s="143"/>
      <c r="AT462" s="143"/>
      <c r="AU462" s="143"/>
      <c r="AV462" s="143"/>
      <c r="AW462" s="143"/>
      <c r="AX462" s="143"/>
      <c r="AY462" s="143"/>
      <c r="AZ462" s="143"/>
      <c r="BA462" s="143"/>
      <c r="BB462" s="143"/>
      <c r="BC462" s="143"/>
      <c r="BD462" s="143"/>
      <c r="BE462" s="143"/>
      <c r="BF462" s="143"/>
      <c r="BG462" s="143"/>
      <c r="BH462" s="143"/>
      <c r="BI462" s="143"/>
      <c r="BJ462" s="143"/>
      <c r="BK462" s="143"/>
      <c r="BL462" s="143"/>
      <c r="BM462" s="143"/>
      <c r="BN462" s="143"/>
      <c r="BO462" s="143"/>
      <c r="BP462" s="143"/>
      <c r="BT462" s="143"/>
      <c r="BU462" s="143"/>
      <c r="BV462" s="143"/>
    </row>
    <row r="463" spans="1:74" s="142" customFormat="1" x14ac:dyDescent="0.25">
      <c r="A463" s="206"/>
      <c r="B463" s="160"/>
      <c r="C463" s="161"/>
      <c r="D463" s="206"/>
      <c r="E463" s="206"/>
      <c r="F463" s="206"/>
      <c r="G463" s="206"/>
      <c r="H463" s="161"/>
      <c r="I463" s="206"/>
      <c r="J463" s="206"/>
      <c r="L463" s="206"/>
      <c r="M463" s="153"/>
      <c r="N463" s="126"/>
      <c r="O463" s="153"/>
      <c r="P463" s="153"/>
      <c r="Q463" s="153"/>
      <c r="R463" s="153"/>
      <c r="AG463" s="162"/>
      <c r="AH463" s="162"/>
      <c r="AI463" s="162"/>
      <c r="AM463" s="143"/>
      <c r="AN463" s="143"/>
      <c r="AO463" s="143"/>
      <c r="AP463" s="143"/>
      <c r="AQ463" s="143"/>
      <c r="AR463" s="143"/>
      <c r="AS463" s="143"/>
      <c r="AT463" s="143"/>
      <c r="AU463" s="143"/>
      <c r="AV463" s="143"/>
      <c r="AW463" s="143"/>
      <c r="AX463" s="143"/>
      <c r="AY463" s="143"/>
      <c r="AZ463" s="143"/>
      <c r="BA463" s="143"/>
      <c r="BB463" s="143"/>
      <c r="BC463" s="143"/>
      <c r="BD463" s="143"/>
      <c r="BE463" s="143"/>
      <c r="BF463" s="143"/>
      <c r="BG463" s="143"/>
      <c r="BH463" s="143"/>
      <c r="BI463" s="143"/>
      <c r="BJ463" s="143"/>
      <c r="BK463" s="143"/>
      <c r="BL463" s="143"/>
      <c r="BM463" s="143"/>
      <c r="BN463" s="143"/>
      <c r="BO463" s="143"/>
      <c r="BP463" s="143"/>
      <c r="BT463" s="143"/>
      <c r="BU463" s="143"/>
      <c r="BV463" s="143"/>
    </row>
    <row r="464" spans="1:74" s="142" customFormat="1" x14ac:dyDescent="0.25">
      <c r="A464" s="206"/>
      <c r="B464" s="160"/>
      <c r="C464" s="161"/>
      <c r="D464" s="206"/>
      <c r="E464" s="206"/>
      <c r="F464" s="206"/>
      <c r="G464" s="206"/>
      <c r="H464" s="161"/>
      <c r="I464" s="206"/>
      <c r="J464" s="206"/>
      <c r="L464" s="206"/>
      <c r="M464" s="153"/>
      <c r="N464" s="126"/>
      <c r="O464" s="153"/>
      <c r="P464" s="153"/>
      <c r="Q464" s="153"/>
      <c r="R464" s="153"/>
      <c r="AG464" s="162"/>
      <c r="AH464" s="162"/>
      <c r="AI464" s="162"/>
      <c r="AM464" s="143"/>
      <c r="AN464" s="143"/>
      <c r="AO464" s="143"/>
      <c r="AP464" s="143"/>
      <c r="AQ464" s="143"/>
      <c r="AR464" s="143"/>
      <c r="AS464" s="143"/>
      <c r="AT464" s="143"/>
      <c r="AU464" s="143"/>
      <c r="AV464" s="143"/>
      <c r="AW464" s="143"/>
      <c r="AX464" s="143"/>
      <c r="AY464" s="143"/>
      <c r="AZ464" s="143"/>
      <c r="BA464" s="143"/>
      <c r="BB464" s="143"/>
      <c r="BC464" s="143"/>
      <c r="BD464" s="143"/>
      <c r="BE464" s="143"/>
      <c r="BF464" s="143"/>
      <c r="BG464" s="143"/>
      <c r="BH464" s="143"/>
      <c r="BI464" s="143"/>
      <c r="BJ464" s="143"/>
      <c r="BK464" s="143"/>
      <c r="BL464" s="143"/>
      <c r="BM464" s="143"/>
      <c r="BN464" s="143"/>
      <c r="BO464" s="143"/>
      <c r="BP464" s="143"/>
      <c r="BT464" s="143"/>
      <c r="BU464" s="143"/>
      <c r="BV464" s="143"/>
    </row>
    <row r="465" spans="1:74" s="142" customFormat="1" x14ac:dyDescent="0.25">
      <c r="A465" s="206"/>
      <c r="B465" s="160"/>
      <c r="C465" s="161"/>
      <c r="D465" s="206"/>
      <c r="E465" s="206"/>
      <c r="F465" s="206"/>
      <c r="G465" s="206"/>
      <c r="H465" s="161"/>
      <c r="I465" s="206"/>
      <c r="J465" s="206"/>
      <c r="L465" s="206"/>
      <c r="M465" s="153"/>
      <c r="N465" s="126"/>
      <c r="O465" s="153"/>
      <c r="P465" s="153"/>
      <c r="Q465" s="153"/>
      <c r="R465" s="153"/>
      <c r="AG465" s="162"/>
      <c r="AH465" s="162"/>
      <c r="AI465" s="162"/>
      <c r="AM465" s="143"/>
      <c r="AN465" s="143"/>
      <c r="AO465" s="143"/>
      <c r="AP465" s="143"/>
      <c r="AQ465" s="143"/>
      <c r="AR465" s="143"/>
      <c r="AS465" s="143"/>
      <c r="AT465" s="143"/>
      <c r="AU465" s="143"/>
      <c r="AV465" s="143"/>
      <c r="AW465" s="143"/>
      <c r="AX465" s="143"/>
      <c r="AY465" s="143"/>
      <c r="AZ465" s="143"/>
      <c r="BA465" s="143"/>
      <c r="BB465" s="143"/>
      <c r="BC465" s="143"/>
      <c r="BD465" s="143"/>
      <c r="BE465" s="143"/>
      <c r="BF465" s="143"/>
      <c r="BG465" s="143"/>
      <c r="BH465" s="143"/>
      <c r="BI465" s="143"/>
      <c r="BJ465" s="143"/>
      <c r="BK465" s="143"/>
      <c r="BL465" s="143"/>
      <c r="BM465" s="143"/>
      <c r="BN465" s="143"/>
      <c r="BO465" s="143"/>
      <c r="BP465" s="143"/>
      <c r="BT465" s="143"/>
      <c r="BU465" s="143"/>
      <c r="BV465" s="143"/>
    </row>
    <row r="466" spans="1:74" s="142" customFormat="1" x14ac:dyDescent="0.25">
      <c r="A466" s="206"/>
      <c r="B466" s="160"/>
      <c r="C466" s="161"/>
      <c r="D466" s="206"/>
      <c r="E466" s="206"/>
      <c r="F466" s="206"/>
      <c r="G466" s="206"/>
      <c r="H466" s="161"/>
      <c r="I466" s="206"/>
      <c r="J466" s="206"/>
      <c r="L466" s="206"/>
      <c r="M466" s="153"/>
      <c r="N466" s="126"/>
      <c r="O466" s="153"/>
      <c r="P466" s="153"/>
      <c r="Q466" s="153"/>
      <c r="R466" s="153"/>
      <c r="AG466" s="162"/>
      <c r="AH466" s="162"/>
      <c r="AI466" s="162"/>
      <c r="AM466" s="143"/>
      <c r="AN466" s="143"/>
      <c r="AO466" s="143"/>
      <c r="AP466" s="143"/>
      <c r="AQ466" s="143"/>
      <c r="AR466" s="143"/>
      <c r="AS466" s="143"/>
      <c r="AT466" s="143"/>
      <c r="AU466" s="143"/>
      <c r="AV466" s="143"/>
      <c r="AW466" s="143"/>
      <c r="AX466" s="143"/>
      <c r="AY466" s="143"/>
      <c r="AZ466" s="143"/>
      <c r="BA466" s="143"/>
      <c r="BB466" s="143"/>
      <c r="BC466" s="143"/>
      <c r="BD466" s="143"/>
      <c r="BE466" s="143"/>
      <c r="BF466" s="143"/>
      <c r="BG466" s="143"/>
      <c r="BH466" s="143"/>
      <c r="BI466" s="143"/>
      <c r="BJ466" s="143"/>
      <c r="BK466" s="143"/>
      <c r="BL466" s="143"/>
      <c r="BM466" s="143"/>
      <c r="BN466" s="143"/>
      <c r="BO466" s="143"/>
      <c r="BP466" s="143"/>
      <c r="BT466" s="143"/>
      <c r="BU466" s="143"/>
      <c r="BV466" s="143"/>
    </row>
    <row r="467" spans="1:74" s="142" customFormat="1" x14ac:dyDescent="0.25">
      <c r="A467" s="206"/>
      <c r="B467" s="160"/>
      <c r="C467" s="161"/>
      <c r="D467" s="206"/>
      <c r="E467" s="206"/>
      <c r="F467" s="206"/>
      <c r="G467" s="206"/>
      <c r="H467" s="161"/>
      <c r="I467" s="206"/>
      <c r="J467" s="206"/>
      <c r="L467" s="206"/>
      <c r="M467" s="153"/>
      <c r="N467" s="126"/>
      <c r="O467" s="153"/>
      <c r="P467" s="153"/>
      <c r="Q467" s="153"/>
      <c r="R467" s="153"/>
      <c r="AG467" s="162"/>
      <c r="AH467" s="162"/>
      <c r="AI467" s="162"/>
      <c r="AM467" s="143"/>
      <c r="AN467" s="143"/>
      <c r="AO467" s="143"/>
      <c r="AP467" s="143"/>
      <c r="AQ467" s="143"/>
      <c r="AR467" s="143"/>
      <c r="AS467" s="143"/>
      <c r="AT467" s="143"/>
      <c r="AU467" s="143"/>
      <c r="AV467" s="143"/>
      <c r="AW467" s="143"/>
      <c r="AX467" s="143"/>
      <c r="AY467" s="143"/>
      <c r="AZ467" s="143"/>
      <c r="BA467" s="143"/>
      <c r="BB467" s="143"/>
      <c r="BC467" s="143"/>
      <c r="BD467" s="143"/>
      <c r="BE467" s="143"/>
      <c r="BF467" s="143"/>
      <c r="BG467" s="143"/>
      <c r="BH467" s="143"/>
      <c r="BI467" s="143"/>
      <c r="BJ467" s="143"/>
      <c r="BK467" s="143"/>
      <c r="BL467" s="143"/>
      <c r="BM467" s="143"/>
      <c r="BN467" s="143"/>
      <c r="BO467" s="143"/>
      <c r="BP467" s="143"/>
      <c r="BT467" s="143"/>
      <c r="BU467" s="143"/>
      <c r="BV467" s="143"/>
    </row>
    <row r="468" spans="1:74" s="142" customFormat="1" x14ac:dyDescent="0.25">
      <c r="A468" s="206"/>
      <c r="B468" s="160"/>
      <c r="C468" s="161"/>
      <c r="D468" s="206"/>
      <c r="E468" s="206"/>
      <c r="F468" s="206"/>
      <c r="G468" s="206"/>
      <c r="H468" s="161"/>
      <c r="I468" s="206"/>
      <c r="J468" s="206"/>
      <c r="L468" s="206"/>
      <c r="M468" s="153"/>
      <c r="N468" s="126"/>
      <c r="O468" s="153"/>
      <c r="P468" s="153"/>
      <c r="Q468" s="153"/>
      <c r="R468" s="153"/>
      <c r="AG468" s="162"/>
      <c r="AH468" s="162"/>
      <c r="AI468" s="162"/>
      <c r="AM468" s="143"/>
      <c r="AN468" s="143"/>
      <c r="AO468" s="143"/>
      <c r="AP468" s="143"/>
      <c r="AQ468" s="143"/>
      <c r="AR468" s="143"/>
      <c r="AS468" s="143"/>
      <c r="AT468" s="143"/>
      <c r="AU468" s="143"/>
      <c r="AV468" s="143"/>
      <c r="AW468" s="143"/>
      <c r="AX468" s="143"/>
      <c r="AY468" s="143"/>
      <c r="AZ468" s="143"/>
      <c r="BA468" s="143"/>
      <c r="BB468" s="143"/>
      <c r="BC468" s="143"/>
      <c r="BD468" s="143"/>
      <c r="BE468" s="143"/>
      <c r="BF468" s="143"/>
      <c r="BG468" s="143"/>
      <c r="BH468" s="143"/>
      <c r="BI468" s="143"/>
      <c r="BJ468" s="143"/>
      <c r="BK468" s="143"/>
      <c r="BL468" s="143"/>
      <c r="BM468" s="143"/>
      <c r="BN468" s="143"/>
      <c r="BO468" s="143"/>
      <c r="BP468" s="143"/>
      <c r="BT468" s="143"/>
      <c r="BU468" s="143"/>
      <c r="BV468" s="143"/>
    </row>
    <row r="469" spans="1:74" s="142" customFormat="1" x14ac:dyDescent="0.25">
      <c r="A469" s="206"/>
      <c r="B469" s="160"/>
      <c r="C469" s="161"/>
      <c r="D469" s="206"/>
      <c r="E469" s="206"/>
      <c r="F469" s="206"/>
      <c r="G469" s="206"/>
      <c r="H469" s="161"/>
      <c r="I469" s="206"/>
      <c r="J469" s="206"/>
      <c r="L469" s="206"/>
      <c r="M469" s="153"/>
      <c r="N469" s="126"/>
      <c r="O469" s="153"/>
      <c r="P469" s="153"/>
      <c r="Q469" s="153"/>
      <c r="R469" s="153"/>
      <c r="AG469" s="162"/>
      <c r="AH469" s="162"/>
      <c r="AI469" s="162"/>
      <c r="AM469" s="143"/>
      <c r="AN469" s="143"/>
      <c r="AO469" s="143"/>
      <c r="AP469" s="143"/>
      <c r="AQ469" s="143"/>
      <c r="AR469" s="143"/>
      <c r="AS469" s="143"/>
      <c r="AT469" s="143"/>
      <c r="AU469" s="143"/>
      <c r="AV469" s="143"/>
      <c r="AW469" s="143"/>
      <c r="AX469" s="143"/>
      <c r="AY469" s="143"/>
      <c r="AZ469" s="143"/>
      <c r="BA469" s="143"/>
      <c r="BB469" s="143"/>
      <c r="BC469" s="143"/>
      <c r="BD469" s="143"/>
      <c r="BE469" s="143"/>
      <c r="BF469" s="143"/>
      <c r="BG469" s="143"/>
      <c r="BH469" s="143"/>
      <c r="BI469" s="143"/>
      <c r="BJ469" s="143"/>
      <c r="BK469" s="143"/>
      <c r="BL469" s="143"/>
      <c r="BM469" s="143"/>
      <c r="BN469" s="143"/>
      <c r="BO469" s="143"/>
      <c r="BP469" s="143"/>
      <c r="BT469" s="143"/>
      <c r="BU469" s="143"/>
      <c r="BV469" s="143"/>
    </row>
    <row r="470" spans="1:74" s="142" customFormat="1" x14ac:dyDescent="0.25">
      <c r="A470" s="206"/>
      <c r="B470" s="160"/>
      <c r="C470" s="161"/>
      <c r="D470" s="206"/>
      <c r="E470" s="206"/>
      <c r="F470" s="206"/>
      <c r="G470" s="206"/>
      <c r="H470" s="161"/>
      <c r="I470" s="206"/>
      <c r="J470" s="206"/>
      <c r="L470" s="206"/>
      <c r="M470" s="153"/>
      <c r="N470" s="126"/>
      <c r="O470" s="153"/>
      <c r="P470" s="153"/>
      <c r="Q470" s="153"/>
      <c r="R470" s="153"/>
      <c r="AG470" s="162"/>
      <c r="AH470" s="162"/>
      <c r="AI470" s="162"/>
      <c r="AM470" s="143"/>
      <c r="AN470" s="143"/>
      <c r="AO470" s="143"/>
      <c r="AP470" s="143"/>
      <c r="AQ470" s="143"/>
      <c r="AR470" s="143"/>
      <c r="AS470" s="143"/>
      <c r="AT470" s="143"/>
      <c r="AU470" s="143"/>
      <c r="AV470" s="143"/>
      <c r="AW470" s="143"/>
      <c r="AX470" s="143"/>
      <c r="AY470" s="143"/>
      <c r="AZ470" s="143"/>
      <c r="BA470" s="143"/>
      <c r="BB470" s="143"/>
      <c r="BC470" s="143"/>
      <c r="BD470" s="143"/>
      <c r="BE470" s="143"/>
      <c r="BF470" s="143"/>
      <c r="BG470" s="143"/>
      <c r="BH470" s="143"/>
      <c r="BI470" s="143"/>
      <c r="BJ470" s="143"/>
      <c r="BK470" s="143"/>
      <c r="BL470" s="143"/>
      <c r="BM470" s="143"/>
      <c r="BN470" s="143"/>
      <c r="BO470" s="143"/>
      <c r="BP470" s="143"/>
      <c r="BT470" s="143"/>
      <c r="BU470" s="143"/>
      <c r="BV470" s="143"/>
    </row>
    <row r="471" spans="1:74" s="142" customFormat="1" x14ac:dyDescent="0.25">
      <c r="A471" s="206"/>
      <c r="B471" s="160"/>
      <c r="C471" s="161"/>
      <c r="D471" s="206"/>
      <c r="E471" s="206"/>
      <c r="F471" s="206"/>
      <c r="G471" s="206"/>
      <c r="H471" s="161"/>
      <c r="I471" s="206"/>
      <c r="J471" s="206"/>
      <c r="L471" s="206"/>
      <c r="M471" s="153"/>
      <c r="N471" s="126"/>
      <c r="O471" s="153"/>
      <c r="P471" s="153"/>
      <c r="Q471" s="153"/>
      <c r="R471" s="153"/>
      <c r="AG471" s="162"/>
      <c r="AH471" s="162"/>
      <c r="AI471" s="162"/>
      <c r="AM471" s="143"/>
      <c r="AN471" s="143"/>
      <c r="AO471" s="143"/>
      <c r="AP471" s="143"/>
      <c r="AQ471" s="143"/>
      <c r="AR471" s="143"/>
      <c r="AS471" s="143"/>
      <c r="AT471" s="143"/>
      <c r="AU471" s="143"/>
      <c r="AV471" s="143"/>
      <c r="AW471" s="143"/>
      <c r="AX471" s="143"/>
      <c r="AY471" s="143"/>
      <c r="AZ471" s="143"/>
      <c r="BA471" s="143"/>
      <c r="BB471" s="143"/>
      <c r="BC471" s="143"/>
      <c r="BD471" s="143"/>
      <c r="BE471" s="143"/>
      <c r="BF471" s="143"/>
      <c r="BG471" s="143"/>
      <c r="BH471" s="143"/>
      <c r="BI471" s="143"/>
      <c r="BJ471" s="143"/>
      <c r="BK471" s="143"/>
      <c r="BL471" s="143"/>
      <c r="BM471" s="143"/>
      <c r="BN471" s="143"/>
      <c r="BO471" s="143"/>
      <c r="BP471" s="143"/>
      <c r="BT471" s="143"/>
      <c r="BU471" s="143"/>
      <c r="BV471" s="143"/>
    </row>
    <row r="472" spans="1:74" s="142" customFormat="1" x14ac:dyDescent="0.25">
      <c r="A472" s="206"/>
      <c r="B472" s="160"/>
      <c r="C472" s="161"/>
      <c r="D472" s="206"/>
      <c r="E472" s="206"/>
      <c r="F472" s="206"/>
      <c r="G472" s="206"/>
      <c r="H472" s="161"/>
      <c r="I472" s="206"/>
      <c r="J472" s="206"/>
      <c r="L472" s="206"/>
      <c r="M472" s="153"/>
      <c r="N472" s="126"/>
      <c r="O472" s="153"/>
      <c r="P472" s="153"/>
      <c r="Q472" s="153"/>
      <c r="R472" s="153"/>
      <c r="AG472" s="162"/>
      <c r="AH472" s="162"/>
      <c r="AI472" s="162"/>
      <c r="AM472" s="143"/>
      <c r="AN472" s="143"/>
      <c r="AO472" s="143"/>
      <c r="AP472" s="143"/>
      <c r="AQ472" s="143"/>
      <c r="AR472" s="143"/>
      <c r="AS472" s="143"/>
      <c r="AT472" s="143"/>
      <c r="AU472" s="143"/>
      <c r="AV472" s="143"/>
      <c r="AW472" s="143"/>
      <c r="AX472" s="143"/>
      <c r="AY472" s="143"/>
      <c r="AZ472" s="143"/>
      <c r="BA472" s="143"/>
      <c r="BB472" s="143"/>
      <c r="BC472" s="143"/>
      <c r="BD472" s="143"/>
      <c r="BE472" s="143"/>
      <c r="BF472" s="143"/>
      <c r="BG472" s="143"/>
      <c r="BH472" s="143"/>
      <c r="BI472" s="143"/>
      <c r="BJ472" s="143"/>
      <c r="BK472" s="143"/>
      <c r="BL472" s="143"/>
      <c r="BM472" s="143"/>
      <c r="BN472" s="143"/>
      <c r="BO472" s="143"/>
      <c r="BP472" s="143"/>
      <c r="BT472" s="143"/>
      <c r="BU472" s="143"/>
      <c r="BV472" s="143"/>
    </row>
    <row r="473" spans="1:74" s="142" customFormat="1" x14ac:dyDescent="0.25">
      <c r="A473" s="206"/>
      <c r="B473" s="160"/>
      <c r="C473" s="161"/>
      <c r="D473" s="206"/>
      <c r="E473" s="206"/>
      <c r="F473" s="206"/>
      <c r="G473" s="206"/>
      <c r="H473" s="161"/>
      <c r="I473" s="206"/>
      <c r="J473" s="206"/>
      <c r="L473" s="206"/>
      <c r="M473" s="153"/>
      <c r="N473" s="126"/>
      <c r="O473" s="153"/>
      <c r="P473" s="153"/>
      <c r="Q473" s="153"/>
      <c r="R473" s="153"/>
      <c r="AG473" s="162"/>
      <c r="AH473" s="162"/>
      <c r="AI473" s="162"/>
      <c r="AM473" s="143"/>
      <c r="AN473" s="143"/>
      <c r="AO473" s="143"/>
      <c r="AP473" s="143"/>
      <c r="AQ473" s="143"/>
      <c r="AR473" s="143"/>
      <c r="AS473" s="143"/>
      <c r="AT473" s="143"/>
      <c r="AU473" s="143"/>
      <c r="AV473" s="143"/>
      <c r="AW473" s="143"/>
      <c r="AX473" s="143"/>
      <c r="AY473" s="143"/>
      <c r="AZ473" s="143"/>
      <c r="BA473" s="143"/>
      <c r="BB473" s="143"/>
      <c r="BC473" s="143"/>
      <c r="BD473" s="143"/>
      <c r="BE473" s="143"/>
      <c r="BF473" s="143"/>
      <c r="BG473" s="143"/>
      <c r="BH473" s="143"/>
      <c r="BI473" s="143"/>
      <c r="BJ473" s="143"/>
      <c r="BK473" s="143"/>
      <c r="BL473" s="143"/>
      <c r="BM473" s="143"/>
      <c r="BN473" s="143"/>
      <c r="BO473" s="143"/>
      <c r="BP473" s="143"/>
      <c r="BT473" s="143"/>
      <c r="BU473" s="143"/>
      <c r="BV473" s="143"/>
    </row>
    <row r="474" spans="1:74" s="142" customFormat="1" x14ac:dyDescent="0.25">
      <c r="A474" s="206"/>
      <c r="B474" s="160"/>
      <c r="C474" s="161"/>
      <c r="D474" s="206"/>
      <c r="E474" s="206"/>
      <c r="F474" s="206"/>
      <c r="G474" s="206"/>
      <c r="H474" s="161"/>
      <c r="I474" s="206"/>
      <c r="J474" s="206"/>
      <c r="L474" s="206"/>
      <c r="M474" s="153"/>
      <c r="N474" s="126"/>
      <c r="O474" s="153"/>
      <c r="P474" s="153"/>
      <c r="Q474" s="153"/>
      <c r="R474" s="153"/>
      <c r="AG474" s="162"/>
      <c r="AH474" s="162"/>
      <c r="AI474" s="162"/>
      <c r="AM474" s="143"/>
      <c r="AN474" s="143"/>
      <c r="AO474" s="143"/>
      <c r="AP474" s="143"/>
      <c r="AQ474" s="143"/>
      <c r="AR474" s="143"/>
      <c r="AS474" s="143"/>
      <c r="AT474" s="143"/>
      <c r="AU474" s="143"/>
      <c r="AV474" s="143"/>
      <c r="AW474" s="143"/>
      <c r="AX474" s="143"/>
      <c r="AY474" s="143"/>
      <c r="AZ474" s="143"/>
      <c r="BA474" s="143"/>
      <c r="BB474" s="143"/>
      <c r="BC474" s="143"/>
      <c r="BD474" s="143"/>
      <c r="BE474" s="143"/>
      <c r="BF474" s="143"/>
      <c r="BG474" s="143"/>
      <c r="BH474" s="143"/>
      <c r="BI474" s="143"/>
      <c r="BJ474" s="143"/>
      <c r="BK474" s="143"/>
      <c r="BL474" s="143"/>
      <c r="BM474" s="143"/>
      <c r="BN474" s="143"/>
      <c r="BO474" s="143"/>
      <c r="BP474" s="143"/>
      <c r="BT474" s="143"/>
      <c r="BU474" s="143"/>
      <c r="BV474" s="143"/>
    </row>
    <row r="475" spans="1:74" s="142" customFormat="1" x14ac:dyDescent="0.25">
      <c r="A475" s="206"/>
      <c r="B475" s="160"/>
      <c r="C475" s="161"/>
      <c r="D475" s="206"/>
      <c r="E475" s="206"/>
      <c r="F475" s="206"/>
      <c r="G475" s="206"/>
      <c r="H475" s="161"/>
      <c r="I475" s="206"/>
      <c r="J475" s="206"/>
      <c r="L475" s="206"/>
      <c r="M475" s="153"/>
      <c r="N475" s="126"/>
      <c r="O475" s="153"/>
      <c r="P475" s="153"/>
      <c r="Q475" s="153"/>
      <c r="R475" s="153"/>
      <c r="AG475" s="162"/>
      <c r="AH475" s="162"/>
      <c r="AI475" s="162"/>
      <c r="AM475" s="143"/>
      <c r="AN475" s="143"/>
      <c r="AO475" s="143"/>
      <c r="AP475" s="143"/>
      <c r="AQ475" s="143"/>
      <c r="AR475" s="143"/>
      <c r="AS475" s="143"/>
      <c r="AT475" s="143"/>
      <c r="AU475" s="143"/>
      <c r="AV475" s="143"/>
      <c r="AW475" s="143"/>
      <c r="AX475" s="143"/>
      <c r="AY475" s="143"/>
      <c r="AZ475" s="143"/>
      <c r="BA475" s="143"/>
      <c r="BB475" s="143"/>
      <c r="BC475" s="143"/>
      <c r="BD475" s="143"/>
      <c r="BE475" s="143"/>
      <c r="BF475" s="143"/>
      <c r="BG475" s="143"/>
      <c r="BH475" s="143"/>
      <c r="BI475" s="143"/>
      <c r="BJ475" s="143"/>
      <c r="BK475" s="143"/>
      <c r="BL475" s="143"/>
      <c r="BM475" s="143"/>
      <c r="BN475" s="143"/>
      <c r="BO475" s="143"/>
      <c r="BP475" s="143"/>
      <c r="BT475" s="143"/>
      <c r="BU475" s="143"/>
      <c r="BV475" s="143"/>
    </row>
    <row r="476" spans="1:74" s="142" customFormat="1" x14ac:dyDescent="0.25">
      <c r="A476" s="206"/>
      <c r="B476" s="160"/>
      <c r="C476" s="161"/>
      <c r="D476" s="206"/>
      <c r="E476" s="206"/>
      <c r="F476" s="206"/>
      <c r="G476" s="206"/>
      <c r="H476" s="161"/>
      <c r="I476" s="206"/>
      <c r="J476" s="206"/>
      <c r="L476" s="206"/>
      <c r="M476" s="153"/>
      <c r="N476" s="126"/>
      <c r="O476" s="153"/>
      <c r="P476" s="153"/>
      <c r="Q476" s="153"/>
      <c r="R476" s="153"/>
      <c r="AG476" s="162"/>
      <c r="AH476" s="162"/>
      <c r="AI476" s="162"/>
      <c r="AM476" s="143"/>
      <c r="AN476" s="143"/>
      <c r="AO476" s="143"/>
      <c r="AP476" s="143"/>
      <c r="AQ476" s="143"/>
      <c r="AR476" s="143"/>
      <c r="AS476" s="143"/>
      <c r="AT476" s="143"/>
      <c r="AU476" s="143"/>
      <c r="AV476" s="143"/>
      <c r="AW476" s="143"/>
      <c r="AX476" s="143"/>
      <c r="AY476" s="143"/>
      <c r="AZ476" s="143"/>
      <c r="BA476" s="143"/>
      <c r="BB476" s="143"/>
      <c r="BC476" s="143"/>
      <c r="BD476" s="143"/>
      <c r="BE476" s="143"/>
      <c r="BF476" s="143"/>
      <c r="BG476" s="143"/>
      <c r="BH476" s="143"/>
      <c r="BI476" s="143"/>
      <c r="BJ476" s="143"/>
      <c r="BK476" s="143"/>
      <c r="BL476" s="143"/>
      <c r="BM476" s="143"/>
      <c r="BN476" s="143"/>
      <c r="BO476" s="143"/>
      <c r="BP476" s="143"/>
      <c r="BT476" s="143"/>
      <c r="BU476" s="143"/>
      <c r="BV476" s="143"/>
    </row>
    <row r="477" spans="1:74" s="142" customFormat="1" x14ac:dyDescent="0.25">
      <c r="A477" s="206"/>
      <c r="B477" s="160"/>
      <c r="C477" s="161"/>
      <c r="D477" s="206"/>
      <c r="E477" s="206"/>
      <c r="F477" s="206"/>
      <c r="G477" s="206"/>
      <c r="H477" s="161"/>
      <c r="I477" s="206"/>
      <c r="J477" s="206"/>
      <c r="L477" s="206"/>
      <c r="M477" s="153"/>
      <c r="N477" s="126"/>
      <c r="O477" s="153"/>
      <c r="P477" s="153"/>
      <c r="Q477" s="153"/>
      <c r="R477" s="153"/>
      <c r="AG477" s="162"/>
      <c r="AH477" s="162"/>
      <c r="AI477" s="162"/>
      <c r="AM477" s="143"/>
      <c r="AN477" s="143"/>
      <c r="AO477" s="143"/>
      <c r="AP477" s="143"/>
      <c r="AQ477" s="143"/>
      <c r="AR477" s="143"/>
      <c r="AS477" s="143"/>
      <c r="AT477" s="143"/>
      <c r="AU477" s="143"/>
      <c r="AV477" s="143"/>
      <c r="AW477" s="143"/>
      <c r="AX477" s="143"/>
      <c r="AY477" s="143"/>
      <c r="AZ477" s="143"/>
      <c r="BA477" s="143"/>
      <c r="BB477" s="143"/>
      <c r="BC477" s="143"/>
      <c r="BD477" s="143"/>
      <c r="BE477" s="143"/>
      <c r="BF477" s="143"/>
      <c r="BG477" s="143"/>
      <c r="BH477" s="143"/>
      <c r="BI477" s="143"/>
      <c r="BJ477" s="143"/>
      <c r="BK477" s="143"/>
      <c r="BL477" s="143"/>
      <c r="BM477" s="143"/>
      <c r="BN477" s="143"/>
      <c r="BO477" s="143"/>
      <c r="BP477" s="143"/>
      <c r="BT477" s="143"/>
      <c r="BU477" s="143"/>
      <c r="BV477" s="143"/>
    </row>
    <row r="478" spans="1:74" s="142" customFormat="1" x14ac:dyDescent="0.25">
      <c r="A478" s="206"/>
      <c r="B478" s="160"/>
      <c r="C478" s="161"/>
      <c r="D478" s="206"/>
      <c r="E478" s="206"/>
      <c r="F478" s="206"/>
      <c r="G478" s="206"/>
      <c r="H478" s="161"/>
      <c r="I478" s="206"/>
      <c r="J478" s="206"/>
      <c r="L478" s="206"/>
      <c r="M478" s="153"/>
      <c r="N478" s="126"/>
      <c r="O478" s="153"/>
      <c r="P478" s="153"/>
      <c r="Q478" s="153"/>
      <c r="R478" s="153"/>
      <c r="AG478" s="162"/>
      <c r="AH478" s="162"/>
      <c r="AI478" s="162"/>
      <c r="AM478" s="143"/>
      <c r="AN478" s="143"/>
      <c r="AO478" s="143"/>
      <c r="AP478" s="143"/>
      <c r="AQ478" s="143"/>
      <c r="AR478" s="143"/>
      <c r="AS478" s="143"/>
      <c r="AT478" s="143"/>
      <c r="AU478" s="143"/>
      <c r="AV478" s="143"/>
      <c r="AW478" s="143"/>
      <c r="AX478" s="143"/>
      <c r="AY478" s="143"/>
      <c r="AZ478" s="143"/>
      <c r="BA478" s="143"/>
      <c r="BB478" s="143"/>
      <c r="BC478" s="143"/>
      <c r="BD478" s="143"/>
      <c r="BE478" s="143"/>
      <c r="BF478" s="143"/>
      <c r="BG478" s="143"/>
      <c r="BH478" s="143"/>
      <c r="BI478" s="143"/>
      <c r="BJ478" s="143"/>
      <c r="BK478" s="143"/>
      <c r="BL478" s="143"/>
      <c r="BM478" s="143"/>
      <c r="BN478" s="143"/>
      <c r="BO478" s="143"/>
      <c r="BP478" s="143"/>
      <c r="BT478" s="143"/>
      <c r="BU478" s="143"/>
      <c r="BV478" s="143"/>
    </row>
    <row r="479" spans="1:74" s="142" customFormat="1" x14ac:dyDescent="0.25">
      <c r="A479" s="206"/>
      <c r="B479" s="160"/>
      <c r="C479" s="161"/>
      <c r="D479" s="206"/>
      <c r="E479" s="206"/>
      <c r="F479" s="206"/>
      <c r="G479" s="206"/>
      <c r="H479" s="161"/>
      <c r="I479" s="206"/>
      <c r="J479" s="206"/>
      <c r="L479" s="206"/>
      <c r="M479" s="153"/>
      <c r="N479" s="126"/>
      <c r="O479" s="153"/>
      <c r="P479" s="153"/>
      <c r="Q479" s="153"/>
      <c r="R479" s="153"/>
      <c r="AG479" s="162"/>
      <c r="AH479" s="162"/>
      <c r="AI479" s="162"/>
      <c r="AM479" s="143"/>
      <c r="AN479" s="143"/>
      <c r="AO479" s="143"/>
      <c r="AP479" s="143"/>
      <c r="AQ479" s="143"/>
      <c r="AR479" s="143"/>
      <c r="AS479" s="143"/>
      <c r="AT479" s="143"/>
      <c r="AU479" s="143"/>
      <c r="AV479" s="143"/>
      <c r="AW479" s="143"/>
      <c r="AX479" s="143"/>
      <c r="AY479" s="143"/>
      <c r="AZ479" s="143"/>
      <c r="BA479" s="143"/>
      <c r="BB479" s="143"/>
      <c r="BC479" s="143"/>
      <c r="BD479" s="143"/>
      <c r="BE479" s="143"/>
      <c r="BF479" s="143"/>
      <c r="BG479" s="143"/>
      <c r="BH479" s="143"/>
      <c r="BI479" s="143"/>
      <c r="BJ479" s="143"/>
      <c r="BK479" s="143"/>
      <c r="BL479" s="143"/>
      <c r="BM479" s="143"/>
      <c r="BN479" s="143"/>
      <c r="BO479" s="143"/>
      <c r="BP479" s="143"/>
      <c r="BT479" s="143"/>
      <c r="BU479" s="143"/>
      <c r="BV479" s="143"/>
    </row>
    <row r="480" spans="1:74" s="142" customFormat="1" x14ac:dyDescent="0.25">
      <c r="A480" s="206"/>
      <c r="B480" s="160"/>
      <c r="C480" s="161"/>
      <c r="D480" s="206"/>
      <c r="E480" s="206"/>
      <c r="F480" s="206"/>
      <c r="G480" s="206"/>
      <c r="H480" s="161"/>
      <c r="I480" s="206"/>
      <c r="J480" s="206"/>
      <c r="L480" s="206"/>
      <c r="M480" s="153"/>
      <c r="N480" s="126"/>
      <c r="O480" s="153"/>
      <c r="P480" s="153"/>
      <c r="Q480" s="153"/>
      <c r="R480" s="153"/>
      <c r="AG480" s="162"/>
      <c r="AH480" s="162"/>
      <c r="AI480" s="162"/>
      <c r="AM480" s="143"/>
      <c r="AN480" s="143"/>
      <c r="AO480" s="143"/>
      <c r="AP480" s="143"/>
      <c r="AQ480" s="143"/>
      <c r="AR480" s="143"/>
      <c r="AS480" s="143"/>
      <c r="AT480" s="143"/>
      <c r="AU480" s="143"/>
      <c r="AV480" s="143"/>
      <c r="AW480" s="143"/>
      <c r="AX480" s="143"/>
      <c r="AY480" s="143"/>
      <c r="AZ480" s="143"/>
      <c r="BA480" s="143"/>
      <c r="BB480" s="143"/>
      <c r="BC480" s="143"/>
      <c r="BD480" s="143"/>
      <c r="BE480" s="143"/>
      <c r="BF480" s="143"/>
      <c r="BG480" s="143"/>
      <c r="BH480" s="143"/>
      <c r="BI480" s="143"/>
      <c r="BJ480" s="143"/>
      <c r="BK480" s="143"/>
      <c r="BL480" s="143"/>
      <c r="BM480" s="143"/>
      <c r="BN480" s="143"/>
      <c r="BO480" s="143"/>
      <c r="BP480" s="143"/>
      <c r="BT480" s="143"/>
      <c r="BU480" s="143"/>
      <c r="BV480" s="143"/>
    </row>
    <row r="481" spans="1:74" s="142" customFormat="1" x14ac:dyDescent="0.25">
      <c r="A481" s="206"/>
      <c r="B481" s="160"/>
      <c r="C481" s="161"/>
      <c r="D481" s="206"/>
      <c r="E481" s="206"/>
      <c r="F481" s="206"/>
      <c r="G481" s="206"/>
      <c r="H481" s="161"/>
      <c r="I481" s="206"/>
      <c r="J481" s="206"/>
      <c r="L481" s="206"/>
      <c r="M481" s="153"/>
      <c r="N481" s="126"/>
      <c r="O481" s="153"/>
      <c r="P481" s="153"/>
      <c r="Q481" s="153"/>
      <c r="R481" s="153"/>
      <c r="AG481" s="162"/>
      <c r="AH481" s="162"/>
      <c r="AI481" s="162"/>
      <c r="AM481" s="143"/>
      <c r="AN481" s="143"/>
      <c r="AO481" s="143"/>
      <c r="AP481" s="143"/>
      <c r="AQ481" s="143"/>
      <c r="AR481" s="143"/>
      <c r="AS481" s="143"/>
      <c r="AT481" s="143"/>
      <c r="AU481" s="143"/>
      <c r="AV481" s="143"/>
      <c r="AW481" s="143"/>
      <c r="AX481" s="143"/>
      <c r="AY481" s="143"/>
      <c r="AZ481" s="143"/>
      <c r="BA481" s="143"/>
      <c r="BB481" s="143"/>
      <c r="BC481" s="143"/>
      <c r="BD481" s="143"/>
      <c r="BE481" s="143"/>
      <c r="BF481" s="143"/>
      <c r="BG481" s="143"/>
      <c r="BH481" s="143"/>
      <c r="BI481" s="143"/>
      <c r="BJ481" s="143"/>
      <c r="BK481" s="143"/>
      <c r="BL481" s="143"/>
      <c r="BM481" s="143"/>
      <c r="BN481" s="143"/>
      <c r="BO481" s="143"/>
      <c r="BP481" s="143"/>
      <c r="BT481" s="143"/>
      <c r="BU481" s="143"/>
      <c r="BV481" s="143"/>
    </row>
    <row r="482" spans="1:74" s="142" customFormat="1" x14ac:dyDescent="0.25">
      <c r="A482" s="206"/>
      <c r="B482" s="160"/>
      <c r="C482" s="161"/>
      <c r="D482" s="206"/>
      <c r="E482" s="206"/>
      <c r="F482" s="206"/>
      <c r="G482" s="206"/>
      <c r="H482" s="161"/>
      <c r="I482" s="206"/>
      <c r="J482" s="206"/>
      <c r="L482" s="206"/>
      <c r="M482" s="153"/>
      <c r="N482" s="126"/>
      <c r="O482" s="153"/>
      <c r="P482" s="153"/>
      <c r="Q482" s="153"/>
      <c r="R482" s="153"/>
      <c r="AG482" s="162"/>
      <c r="AH482" s="162"/>
      <c r="AI482" s="162"/>
      <c r="AM482" s="143"/>
      <c r="AN482" s="143"/>
      <c r="AO482" s="143"/>
      <c r="AP482" s="143"/>
      <c r="AQ482" s="143"/>
      <c r="AR482" s="143"/>
      <c r="AS482" s="143"/>
      <c r="AT482" s="143"/>
      <c r="AU482" s="143"/>
      <c r="AV482" s="143"/>
      <c r="AW482" s="143"/>
      <c r="AX482" s="143"/>
      <c r="AY482" s="143"/>
      <c r="AZ482" s="143"/>
      <c r="BA482" s="143"/>
      <c r="BB482" s="143"/>
      <c r="BC482" s="143"/>
      <c r="BD482" s="143"/>
      <c r="BE482" s="143"/>
      <c r="BF482" s="143"/>
      <c r="BG482" s="143"/>
      <c r="BH482" s="143"/>
      <c r="BI482" s="143"/>
      <c r="BJ482" s="143"/>
      <c r="BK482" s="143"/>
      <c r="BL482" s="143"/>
      <c r="BM482" s="143"/>
      <c r="BN482" s="143"/>
      <c r="BO482" s="143"/>
      <c r="BP482" s="143"/>
      <c r="BT482" s="143"/>
      <c r="BU482" s="143"/>
      <c r="BV482" s="143"/>
    </row>
    <row r="483" spans="1:74" s="142" customFormat="1" x14ac:dyDescent="0.25">
      <c r="A483" s="206"/>
      <c r="B483" s="160"/>
      <c r="C483" s="161"/>
      <c r="D483" s="206"/>
      <c r="E483" s="206"/>
      <c r="F483" s="206"/>
      <c r="G483" s="206"/>
      <c r="H483" s="161"/>
      <c r="I483" s="206"/>
      <c r="J483" s="206"/>
      <c r="L483" s="206"/>
      <c r="M483" s="153"/>
      <c r="N483" s="126"/>
      <c r="O483" s="153"/>
      <c r="P483" s="153"/>
      <c r="Q483" s="153"/>
      <c r="R483" s="153"/>
      <c r="AG483" s="162"/>
      <c r="AH483" s="162"/>
      <c r="AI483" s="162"/>
      <c r="AM483" s="143"/>
      <c r="AN483" s="143"/>
      <c r="AO483" s="143"/>
      <c r="AP483" s="143"/>
      <c r="AQ483" s="143"/>
      <c r="AR483" s="143"/>
      <c r="AS483" s="143"/>
      <c r="AT483" s="143"/>
      <c r="AU483" s="143"/>
      <c r="AV483" s="143"/>
      <c r="AW483" s="143"/>
      <c r="AX483" s="143"/>
      <c r="AY483" s="143"/>
      <c r="AZ483" s="143"/>
      <c r="BA483" s="143"/>
      <c r="BB483" s="143"/>
      <c r="BC483" s="143"/>
      <c r="BD483" s="143"/>
      <c r="BE483" s="143"/>
      <c r="BF483" s="143"/>
      <c r="BG483" s="143"/>
      <c r="BH483" s="143"/>
      <c r="BI483" s="143"/>
      <c r="BJ483" s="143"/>
      <c r="BK483" s="143"/>
      <c r="BL483" s="143"/>
      <c r="BM483" s="143"/>
      <c r="BN483" s="143"/>
      <c r="BO483" s="143"/>
      <c r="BP483" s="143"/>
      <c r="BT483" s="143"/>
      <c r="BU483" s="143"/>
      <c r="BV483" s="143"/>
    </row>
    <row r="484" spans="1:74" s="142" customFormat="1" x14ac:dyDescent="0.25">
      <c r="A484" s="206"/>
      <c r="B484" s="160"/>
      <c r="C484" s="161"/>
      <c r="D484" s="206"/>
      <c r="E484" s="206"/>
      <c r="F484" s="206"/>
      <c r="G484" s="206"/>
      <c r="H484" s="161"/>
      <c r="I484" s="206"/>
      <c r="J484" s="206"/>
      <c r="L484" s="206"/>
      <c r="M484" s="153"/>
      <c r="N484" s="126"/>
      <c r="O484" s="153"/>
      <c r="P484" s="153"/>
      <c r="Q484" s="153"/>
      <c r="R484" s="153"/>
      <c r="AG484" s="162"/>
      <c r="AH484" s="162"/>
      <c r="AI484" s="162"/>
      <c r="AM484" s="143"/>
      <c r="AN484" s="143"/>
      <c r="AO484" s="143"/>
      <c r="AP484" s="143"/>
      <c r="AQ484" s="143"/>
      <c r="AR484" s="143"/>
      <c r="AS484" s="143"/>
      <c r="AT484" s="143"/>
      <c r="AU484" s="143"/>
      <c r="AV484" s="143"/>
      <c r="AW484" s="143"/>
      <c r="AX484" s="143"/>
      <c r="AY484" s="143"/>
      <c r="AZ484" s="143"/>
      <c r="BA484" s="143"/>
      <c r="BB484" s="143"/>
      <c r="BC484" s="143"/>
      <c r="BD484" s="143"/>
      <c r="BE484" s="143"/>
      <c r="BF484" s="143"/>
      <c r="BG484" s="143"/>
      <c r="BH484" s="143"/>
      <c r="BI484" s="143"/>
      <c r="BJ484" s="143"/>
      <c r="BK484" s="143"/>
      <c r="BL484" s="143"/>
      <c r="BM484" s="143"/>
      <c r="BN484" s="143"/>
      <c r="BO484" s="143"/>
      <c r="BP484" s="143"/>
      <c r="BT484" s="143"/>
      <c r="BU484" s="143"/>
      <c r="BV484" s="143"/>
    </row>
    <row r="485" spans="1:74" s="142" customFormat="1" x14ac:dyDescent="0.25">
      <c r="A485" s="206"/>
      <c r="B485" s="160"/>
      <c r="C485" s="161"/>
      <c r="D485" s="206"/>
      <c r="E485" s="206"/>
      <c r="F485" s="206"/>
      <c r="G485" s="206"/>
      <c r="H485" s="161"/>
      <c r="I485" s="206"/>
      <c r="J485" s="206"/>
      <c r="L485" s="206"/>
      <c r="M485" s="153"/>
      <c r="N485" s="126"/>
      <c r="O485" s="153"/>
      <c r="P485" s="153"/>
      <c r="Q485" s="153"/>
      <c r="R485" s="153"/>
      <c r="AG485" s="162"/>
      <c r="AH485" s="162"/>
      <c r="AI485" s="162"/>
      <c r="AM485" s="143"/>
      <c r="AN485" s="143"/>
      <c r="AO485" s="143"/>
      <c r="AP485" s="143"/>
      <c r="AQ485" s="143"/>
      <c r="AR485" s="143"/>
      <c r="AS485" s="143"/>
      <c r="AT485" s="143"/>
      <c r="AU485" s="143"/>
      <c r="AV485" s="143"/>
      <c r="AW485" s="143"/>
      <c r="AX485" s="143"/>
      <c r="AY485" s="143"/>
      <c r="AZ485" s="143"/>
      <c r="BA485" s="143"/>
      <c r="BB485" s="143"/>
      <c r="BC485" s="143"/>
      <c r="BD485" s="143"/>
      <c r="BE485" s="143"/>
      <c r="BF485" s="143"/>
      <c r="BG485" s="143"/>
      <c r="BH485" s="143"/>
      <c r="BI485" s="143"/>
      <c r="BJ485" s="143"/>
      <c r="BK485" s="143"/>
      <c r="BL485" s="143"/>
      <c r="BM485" s="143"/>
      <c r="BN485" s="143"/>
      <c r="BO485" s="143"/>
      <c r="BP485" s="143"/>
      <c r="BT485" s="143"/>
      <c r="BU485" s="143"/>
      <c r="BV485" s="143"/>
    </row>
    <row r="486" spans="1:74" s="142" customFormat="1" x14ac:dyDescent="0.25">
      <c r="A486" s="206"/>
      <c r="B486" s="160"/>
      <c r="C486" s="161"/>
      <c r="D486" s="206"/>
      <c r="E486" s="206"/>
      <c r="F486" s="206"/>
      <c r="G486" s="206"/>
      <c r="H486" s="161"/>
      <c r="I486" s="206"/>
      <c r="J486" s="206"/>
      <c r="L486" s="206"/>
      <c r="M486" s="153"/>
      <c r="N486" s="126"/>
      <c r="O486" s="153"/>
      <c r="P486" s="153"/>
      <c r="Q486" s="153"/>
      <c r="R486" s="153"/>
      <c r="AG486" s="162"/>
      <c r="AH486" s="162"/>
      <c r="AI486" s="162"/>
      <c r="AM486" s="143"/>
      <c r="AN486" s="143"/>
      <c r="AO486" s="143"/>
      <c r="AP486" s="143"/>
      <c r="AQ486" s="143"/>
      <c r="AR486" s="143"/>
      <c r="AS486" s="143"/>
      <c r="AT486" s="143"/>
      <c r="AU486" s="143"/>
      <c r="AV486" s="143"/>
      <c r="AW486" s="143"/>
      <c r="AX486" s="143"/>
      <c r="AY486" s="143"/>
      <c r="AZ486" s="143"/>
      <c r="BA486" s="143"/>
      <c r="BB486" s="143"/>
      <c r="BC486" s="143"/>
      <c r="BD486" s="143"/>
      <c r="BE486" s="143"/>
      <c r="BF486" s="143"/>
      <c r="BG486" s="143"/>
      <c r="BH486" s="143"/>
      <c r="BI486" s="143"/>
      <c r="BJ486" s="143"/>
      <c r="BK486" s="143"/>
      <c r="BL486" s="143"/>
      <c r="BM486" s="143"/>
      <c r="BN486" s="143"/>
      <c r="BO486" s="143"/>
      <c r="BP486" s="143"/>
      <c r="BT486" s="143"/>
      <c r="BU486" s="143"/>
      <c r="BV486" s="143"/>
    </row>
    <row r="487" spans="1:74" s="142" customFormat="1" x14ac:dyDescent="0.25">
      <c r="A487" s="206"/>
      <c r="B487" s="160"/>
      <c r="C487" s="161"/>
      <c r="D487" s="206"/>
      <c r="E487" s="206"/>
      <c r="F487" s="206"/>
      <c r="G487" s="206"/>
      <c r="H487" s="161"/>
      <c r="I487" s="206"/>
      <c r="J487" s="206"/>
      <c r="L487" s="206"/>
      <c r="M487" s="153"/>
      <c r="N487" s="126"/>
      <c r="O487" s="153"/>
      <c r="P487" s="153"/>
      <c r="Q487" s="153"/>
      <c r="R487" s="153"/>
      <c r="AG487" s="162"/>
      <c r="AH487" s="162"/>
      <c r="AI487" s="162"/>
      <c r="AM487" s="143"/>
      <c r="AN487" s="143"/>
      <c r="AO487" s="143"/>
      <c r="AP487" s="143"/>
      <c r="AQ487" s="143"/>
      <c r="AR487" s="143"/>
      <c r="AS487" s="143"/>
      <c r="AT487" s="143"/>
      <c r="AU487" s="143"/>
      <c r="AV487" s="143"/>
      <c r="AW487" s="143"/>
      <c r="AX487" s="143"/>
      <c r="AY487" s="143"/>
      <c r="AZ487" s="143"/>
      <c r="BA487" s="143"/>
      <c r="BB487" s="143"/>
      <c r="BC487" s="143"/>
      <c r="BD487" s="143"/>
      <c r="BE487" s="143"/>
      <c r="BF487" s="143"/>
      <c r="BG487" s="143"/>
      <c r="BH487" s="143"/>
      <c r="BI487" s="143"/>
      <c r="BJ487" s="143"/>
      <c r="BK487" s="143"/>
      <c r="BL487" s="143"/>
      <c r="BM487" s="143"/>
      <c r="BN487" s="143"/>
      <c r="BO487" s="143"/>
      <c r="BP487" s="143"/>
      <c r="BT487" s="143"/>
      <c r="BU487" s="143"/>
      <c r="BV487" s="143"/>
    </row>
    <row r="488" spans="1:74" s="142" customFormat="1" x14ac:dyDescent="0.25">
      <c r="A488" s="206"/>
      <c r="B488" s="160"/>
      <c r="C488" s="161"/>
      <c r="D488" s="206"/>
      <c r="E488" s="206"/>
      <c r="F488" s="206"/>
      <c r="G488" s="206"/>
      <c r="H488" s="161"/>
      <c r="I488" s="206"/>
      <c r="J488" s="206"/>
      <c r="L488" s="206"/>
      <c r="M488" s="153"/>
      <c r="N488" s="126"/>
      <c r="O488" s="153"/>
      <c r="P488" s="153"/>
      <c r="Q488" s="153"/>
      <c r="R488" s="153"/>
      <c r="AG488" s="162"/>
      <c r="AH488" s="162"/>
      <c r="AI488" s="162"/>
      <c r="AM488" s="143"/>
      <c r="AN488" s="143"/>
      <c r="AO488" s="143"/>
      <c r="AP488" s="143"/>
      <c r="AQ488" s="143"/>
      <c r="AR488" s="143"/>
      <c r="AS488" s="143"/>
      <c r="AT488" s="143"/>
      <c r="AU488" s="143"/>
      <c r="AV488" s="143"/>
      <c r="AW488" s="143"/>
      <c r="AX488" s="143"/>
      <c r="AY488" s="143"/>
      <c r="AZ488" s="143"/>
      <c r="BA488" s="143"/>
      <c r="BB488" s="143"/>
      <c r="BC488" s="143"/>
      <c r="BD488" s="143"/>
      <c r="BE488" s="143"/>
      <c r="BF488" s="143"/>
      <c r="BG488" s="143"/>
      <c r="BH488" s="143"/>
      <c r="BI488" s="143"/>
      <c r="BJ488" s="143"/>
      <c r="BK488" s="143"/>
      <c r="BL488" s="143"/>
      <c r="BM488" s="143"/>
      <c r="BN488" s="143"/>
      <c r="BO488" s="143"/>
      <c r="BP488" s="143"/>
      <c r="BT488" s="143"/>
      <c r="BU488" s="143"/>
      <c r="BV488" s="143"/>
    </row>
    <row r="489" spans="1:74" s="142" customFormat="1" x14ac:dyDescent="0.25">
      <c r="A489" s="206"/>
      <c r="B489" s="160"/>
      <c r="C489" s="161"/>
      <c r="D489" s="206"/>
      <c r="E489" s="206"/>
      <c r="F489" s="206"/>
      <c r="G489" s="206"/>
      <c r="H489" s="161"/>
      <c r="I489" s="206"/>
      <c r="J489" s="206"/>
      <c r="L489" s="206"/>
      <c r="M489" s="153"/>
      <c r="N489" s="126"/>
      <c r="O489" s="153"/>
      <c r="P489" s="153"/>
      <c r="Q489" s="153"/>
      <c r="R489" s="153"/>
      <c r="AG489" s="162"/>
      <c r="AH489" s="162"/>
      <c r="AI489" s="162"/>
      <c r="AM489" s="143"/>
      <c r="AN489" s="143"/>
      <c r="AO489" s="143"/>
      <c r="AP489" s="143"/>
      <c r="AQ489" s="143"/>
      <c r="AR489" s="143"/>
      <c r="AS489" s="143"/>
      <c r="AT489" s="143"/>
      <c r="AU489" s="143"/>
      <c r="AV489" s="143"/>
      <c r="AW489" s="143"/>
      <c r="AX489" s="143"/>
      <c r="AY489" s="143"/>
      <c r="AZ489" s="143"/>
      <c r="BA489" s="143"/>
      <c r="BB489" s="143"/>
      <c r="BC489" s="143"/>
      <c r="BD489" s="143"/>
      <c r="BE489" s="143"/>
      <c r="BF489" s="143"/>
      <c r="BG489" s="143"/>
      <c r="BH489" s="143"/>
      <c r="BI489" s="143"/>
      <c r="BJ489" s="143"/>
      <c r="BK489" s="143"/>
      <c r="BL489" s="143"/>
      <c r="BM489" s="143"/>
      <c r="BN489" s="143"/>
      <c r="BO489" s="143"/>
      <c r="BP489" s="143"/>
      <c r="BT489" s="143"/>
      <c r="BU489" s="143"/>
      <c r="BV489" s="143"/>
    </row>
    <row r="490" spans="1:74" s="142" customFormat="1" x14ac:dyDescent="0.25">
      <c r="A490" s="206"/>
      <c r="B490" s="160"/>
      <c r="C490" s="161"/>
      <c r="D490" s="206"/>
      <c r="E490" s="206"/>
      <c r="F490" s="206"/>
      <c r="G490" s="206"/>
      <c r="H490" s="161"/>
      <c r="I490" s="206"/>
      <c r="J490" s="206"/>
      <c r="L490" s="206"/>
      <c r="M490" s="153"/>
      <c r="N490" s="126"/>
      <c r="O490" s="153"/>
      <c r="P490" s="153"/>
      <c r="Q490" s="153"/>
      <c r="R490" s="153"/>
      <c r="AG490" s="162"/>
      <c r="AH490" s="162"/>
      <c r="AI490" s="162"/>
      <c r="AM490" s="143"/>
      <c r="AN490" s="143"/>
      <c r="AO490" s="143"/>
      <c r="AP490" s="143"/>
      <c r="AQ490" s="143"/>
      <c r="AR490" s="143"/>
      <c r="AS490" s="143"/>
      <c r="AT490" s="143"/>
      <c r="AU490" s="143"/>
      <c r="AV490" s="143"/>
      <c r="AW490" s="143"/>
      <c r="AX490" s="143"/>
      <c r="AY490" s="143"/>
      <c r="AZ490" s="143"/>
      <c r="BA490" s="143"/>
      <c r="BB490" s="143"/>
      <c r="BC490" s="143"/>
      <c r="BD490" s="143"/>
      <c r="BE490" s="143"/>
      <c r="BF490" s="143"/>
      <c r="BG490" s="143"/>
      <c r="BH490" s="143"/>
      <c r="BI490" s="143"/>
      <c r="BJ490" s="143"/>
      <c r="BK490" s="143"/>
      <c r="BL490" s="143"/>
      <c r="BM490" s="143"/>
      <c r="BN490" s="143"/>
      <c r="BO490" s="143"/>
      <c r="BP490" s="143"/>
      <c r="BT490" s="143"/>
      <c r="BU490" s="143"/>
      <c r="BV490" s="143"/>
    </row>
    <row r="491" spans="1:74" s="142" customFormat="1" x14ac:dyDescent="0.25">
      <c r="A491" s="206"/>
      <c r="B491" s="160"/>
      <c r="C491" s="161"/>
      <c r="D491" s="206"/>
      <c r="E491" s="206"/>
      <c r="F491" s="206"/>
      <c r="G491" s="206"/>
      <c r="H491" s="161"/>
      <c r="I491" s="206"/>
      <c r="J491" s="206"/>
      <c r="L491" s="206"/>
      <c r="M491" s="153"/>
      <c r="N491" s="126"/>
      <c r="O491" s="153"/>
      <c r="P491" s="153"/>
      <c r="Q491" s="153"/>
      <c r="R491" s="153"/>
      <c r="AG491" s="162"/>
      <c r="AH491" s="162"/>
      <c r="AI491" s="162"/>
      <c r="AM491" s="143"/>
      <c r="AN491" s="143"/>
      <c r="AO491" s="143"/>
      <c r="AP491" s="143"/>
      <c r="AQ491" s="143"/>
      <c r="AR491" s="143"/>
      <c r="AS491" s="143"/>
      <c r="AT491" s="143"/>
      <c r="AU491" s="143"/>
      <c r="AV491" s="143"/>
      <c r="AW491" s="143"/>
      <c r="AX491" s="143"/>
      <c r="AY491" s="143"/>
      <c r="AZ491" s="143"/>
      <c r="BA491" s="143"/>
      <c r="BB491" s="143"/>
      <c r="BC491" s="143"/>
      <c r="BD491" s="143"/>
      <c r="BE491" s="143"/>
      <c r="BF491" s="143"/>
      <c r="BG491" s="143"/>
      <c r="BH491" s="143"/>
      <c r="BI491" s="143"/>
      <c r="BJ491" s="143"/>
      <c r="BK491" s="143"/>
      <c r="BL491" s="143"/>
      <c r="BM491" s="143"/>
      <c r="BN491" s="143"/>
      <c r="BO491" s="143"/>
      <c r="BP491" s="143"/>
      <c r="BT491" s="143"/>
      <c r="BU491" s="143"/>
      <c r="BV491" s="143"/>
    </row>
    <row r="492" spans="1:74" s="142" customFormat="1" x14ac:dyDescent="0.25">
      <c r="A492" s="206"/>
      <c r="B492" s="160"/>
      <c r="C492" s="161"/>
      <c r="D492" s="206"/>
      <c r="E492" s="206"/>
      <c r="F492" s="206"/>
      <c r="G492" s="206"/>
      <c r="H492" s="161"/>
      <c r="I492" s="206"/>
      <c r="J492" s="206"/>
      <c r="L492" s="206"/>
      <c r="M492" s="153"/>
      <c r="N492" s="126"/>
      <c r="O492" s="153"/>
      <c r="P492" s="153"/>
      <c r="Q492" s="153"/>
      <c r="R492" s="153"/>
      <c r="AG492" s="162"/>
      <c r="AH492" s="162"/>
      <c r="AI492" s="162"/>
      <c r="AM492" s="143"/>
      <c r="AN492" s="143"/>
      <c r="AO492" s="143"/>
      <c r="AP492" s="143"/>
      <c r="AQ492" s="143"/>
      <c r="AR492" s="143"/>
      <c r="AS492" s="143"/>
      <c r="AT492" s="143"/>
      <c r="AU492" s="143"/>
      <c r="AV492" s="143"/>
      <c r="AW492" s="143"/>
      <c r="AX492" s="143"/>
      <c r="AY492" s="143"/>
      <c r="AZ492" s="143"/>
      <c r="BA492" s="143"/>
      <c r="BB492" s="143"/>
      <c r="BC492" s="143"/>
      <c r="BD492" s="143"/>
      <c r="BE492" s="143"/>
      <c r="BF492" s="143"/>
      <c r="BG492" s="143"/>
      <c r="BH492" s="143"/>
      <c r="BI492" s="143"/>
      <c r="BJ492" s="143"/>
      <c r="BK492" s="143"/>
      <c r="BL492" s="143"/>
      <c r="BM492" s="143"/>
      <c r="BN492" s="143"/>
      <c r="BO492" s="143"/>
      <c r="BP492" s="143"/>
      <c r="BT492" s="143"/>
      <c r="BU492" s="143"/>
      <c r="BV492" s="143"/>
    </row>
    <row r="493" spans="1:74" s="142" customFormat="1" x14ac:dyDescent="0.25">
      <c r="A493" s="206"/>
      <c r="B493" s="160"/>
      <c r="C493" s="161"/>
      <c r="D493" s="206"/>
      <c r="E493" s="206"/>
      <c r="F493" s="206"/>
      <c r="G493" s="206"/>
      <c r="H493" s="161"/>
      <c r="I493" s="206"/>
      <c r="J493" s="206"/>
      <c r="L493" s="206"/>
      <c r="M493" s="153"/>
      <c r="N493" s="126"/>
      <c r="O493" s="153"/>
      <c r="P493" s="153"/>
      <c r="Q493" s="153"/>
      <c r="R493" s="153"/>
      <c r="AG493" s="162"/>
      <c r="AH493" s="162"/>
      <c r="AI493" s="162"/>
      <c r="AM493" s="143"/>
      <c r="AN493" s="143"/>
      <c r="AO493" s="143"/>
      <c r="AP493" s="143"/>
      <c r="AQ493" s="143"/>
      <c r="AR493" s="143"/>
      <c r="AS493" s="143"/>
      <c r="AT493" s="143"/>
      <c r="AU493" s="143"/>
      <c r="AV493" s="143"/>
      <c r="AW493" s="143"/>
      <c r="AX493" s="143"/>
      <c r="AY493" s="143"/>
      <c r="AZ493" s="143"/>
      <c r="BA493" s="143"/>
      <c r="BB493" s="143"/>
      <c r="BC493" s="143"/>
      <c r="BD493" s="143"/>
      <c r="BE493" s="143"/>
      <c r="BF493" s="143"/>
      <c r="BG493" s="143"/>
      <c r="BH493" s="143"/>
      <c r="BI493" s="143"/>
      <c r="BJ493" s="143"/>
      <c r="BK493" s="143"/>
      <c r="BL493" s="143"/>
      <c r="BM493" s="143"/>
      <c r="BN493" s="143"/>
      <c r="BO493" s="143"/>
      <c r="BP493" s="143"/>
      <c r="BT493" s="143"/>
      <c r="BU493" s="143"/>
      <c r="BV493" s="143"/>
    </row>
    <row r="494" spans="1:74" s="142" customFormat="1" x14ac:dyDescent="0.25">
      <c r="A494" s="206"/>
      <c r="B494" s="160"/>
      <c r="C494" s="161"/>
      <c r="D494" s="206"/>
      <c r="E494" s="206"/>
      <c r="F494" s="206"/>
      <c r="G494" s="206"/>
      <c r="H494" s="161"/>
      <c r="I494" s="206"/>
      <c r="J494" s="206"/>
      <c r="L494" s="206"/>
      <c r="M494" s="153"/>
      <c r="N494" s="126"/>
      <c r="O494" s="153"/>
      <c r="P494" s="153"/>
      <c r="Q494" s="153"/>
      <c r="R494" s="153"/>
      <c r="AG494" s="162"/>
      <c r="AH494" s="162"/>
      <c r="AI494" s="162"/>
      <c r="AM494" s="143"/>
      <c r="AN494" s="143"/>
      <c r="AO494" s="143"/>
      <c r="AP494" s="143"/>
      <c r="AQ494" s="143"/>
      <c r="AR494" s="143"/>
      <c r="AS494" s="143"/>
      <c r="AT494" s="143"/>
      <c r="AU494" s="143"/>
      <c r="AV494" s="143"/>
      <c r="AW494" s="143"/>
      <c r="AX494" s="143"/>
      <c r="AY494" s="143"/>
      <c r="AZ494" s="143"/>
      <c r="BA494" s="143"/>
      <c r="BB494" s="143"/>
      <c r="BC494" s="143"/>
      <c r="BD494" s="143"/>
      <c r="BE494" s="143"/>
      <c r="BF494" s="143"/>
      <c r="BG494" s="143"/>
      <c r="BH494" s="143"/>
      <c r="BI494" s="143"/>
      <c r="BJ494" s="143"/>
      <c r="BK494" s="143"/>
      <c r="BL494" s="143"/>
      <c r="BM494" s="143"/>
      <c r="BN494" s="143"/>
      <c r="BO494" s="143"/>
      <c r="BP494" s="143"/>
      <c r="BT494" s="143"/>
      <c r="BU494" s="143"/>
      <c r="BV494" s="143"/>
    </row>
    <row r="495" spans="1:74" s="142" customFormat="1" x14ac:dyDescent="0.25">
      <c r="A495" s="206"/>
      <c r="B495" s="160"/>
      <c r="C495" s="161"/>
      <c r="D495" s="206"/>
      <c r="E495" s="206"/>
      <c r="F495" s="206"/>
      <c r="G495" s="206"/>
      <c r="H495" s="161"/>
      <c r="I495" s="206"/>
      <c r="J495" s="206"/>
      <c r="L495" s="206"/>
      <c r="M495" s="153"/>
      <c r="N495" s="126"/>
      <c r="O495" s="153"/>
      <c r="P495" s="153"/>
      <c r="Q495" s="153"/>
      <c r="R495" s="153"/>
      <c r="AG495" s="162"/>
      <c r="AH495" s="162"/>
      <c r="AI495" s="162"/>
      <c r="AM495" s="143"/>
      <c r="AN495" s="143"/>
      <c r="AO495" s="143"/>
      <c r="AP495" s="143"/>
      <c r="AQ495" s="143"/>
      <c r="AR495" s="143"/>
      <c r="AS495" s="143"/>
      <c r="AT495" s="143"/>
      <c r="AU495" s="143"/>
      <c r="AV495" s="143"/>
      <c r="AW495" s="143"/>
      <c r="AX495" s="143"/>
      <c r="AY495" s="143"/>
      <c r="AZ495" s="143"/>
      <c r="BA495" s="143"/>
      <c r="BB495" s="143"/>
      <c r="BC495" s="143"/>
      <c r="BD495" s="143"/>
      <c r="BE495" s="143"/>
      <c r="BF495" s="143"/>
      <c r="BG495" s="143"/>
      <c r="BH495" s="143"/>
      <c r="BI495" s="143"/>
      <c r="BJ495" s="143"/>
      <c r="BK495" s="143"/>
      <c r="BL495" s="143"/>
      <c r="BM495" s="143"/>
      <c r="BN495" s="143"/>
      <c r="BO495" s="143"/>
      <c r="BP495" s="143"/>
      <c r="BT495" s="143"/>
      <c r="BU495" s="143"/>
      <c r="BV495" s="143"/>
    </row>
    <row r="496" spans="1:74" s="142" customFormat="1" x14ac:dyDescent="0.25">
      <c r="A496" s="206"/>
      <c r="B496" s="160"/>
      <c r="C496" s="161"/>
      <c r="D496" s="206"/>
      <c r="E496" s="206"/>
      <c r="F496" s="206"/>
      <c r="G496" s="206"/>
      <c r="H496" s="161"/>
      <c r="I496" s="206"/>
      <c r="J496" s="206"/>
      <c r="L496" s="206"/>
      <c r="M496" s="153"/>
      <c r="N496" s="126"/>
      <c r="O496" s="153"/>
      <c r="P496" s="153"/>
      <c r="Q496" s="153"/>
      <c r="R496" s="153"/>
      <c r="AG496" s="162"/>
      <c r="AH496" s="162"/>
      <c r="AI496" s="162"/>
      <c r="AM496" s="143"/>
      <c r="AN496" s="143"/>
      <c r="AO496" s="143"/>
      <c r="AP496" s="143"/>
      <c r="AQ496" s="143"/>
      <c r="AR496" s="143"/>
      <c r="AS496" s="143"/>
      <c r="AT496" s="143"/>
      <c r="AU496" s="143"/>
      <c r="AV496" s="143"/>
      <c r="AW496" s="143"/>
      <c r="AX496" s="143"/>
      <c r="AY496" s="143"/>
      <c r="AZ496" s="143"/>
      <c r="BA496" s="143"/>
      <c r="BB496" s="143"/>
      <c r="BC496" s="143"/>
      <c r="BD496" s="143"/>
      <c r="BE496" s="143"/>
      <c r="BF496" s="143"/>
      <c r="BG496" s="143"/>
      <c r="BH496" s="143"/>
      <c r="BI496" s="143"/>
      <c r="BJ496" s="143"/>
      <c r="BK496" s="143"/>
      <c r="BL496" s="143"/>
      <c r="BM496" s="143"/>
      <c r="BN496" s="143"/>
      <c r="BO496" s="143"/>
      <c r="BP496" s="143"/>
      <c r="BT496" s="143"/>
      <c r="BU496" s="143"/>
      <c r="BV496" s="143"/>
    </row>
    <row r="497" spans="1:74" s="142" customFormat="1" x14ac:dyDescent="0.25">
      <c r="A497" s="206"/>
      <c r="B497" s="160"/>
      <c r="C497" s="161"/>
      <c r="D497" s="206"/>
      <c r="E497" s="206"/>
      <c r="F497" s="206"/>
      <c r="G497" s="206"/>
      <c r="H497" s="161"/>
      <c r="I497" s="206"/>
      <c r="J497" s="206"/>
      <c r="L497" s="206"/>
      <c r="M497" s="153"/>
      <c r="N497" s="126"/>
      <c r="O497" s="153"/>
      <c r="P497" s="153"/>
      <c r="Q497" s="153"/>
      <c r="R497" s="153"/>
      <c r="AG497" s="162"/>
      <c r="AH497" s="162"/>
      <c r="AI497" s="162"/>
      <c r="AM497" s="143"/>
      <c r="AN497" s="143"/>
      <c r="AO497" s="143"/>
      <c r="AP497" s="143"/>
      <c r="AQ497" s="143"/>
      <c r="AR497" s="143"/>
      <c r="AS497" s="143"/>
      <c r="AT497" s="143"/>
      <c r="AU497" s="143"/>
      <c r="AV497" s="143"/>
      <c r="AW497" s="143"/>
      <c r="AX497" s="143"/>
      <c r="AY497" s="143"/>
      <c r="AZ497" s="143"/>
      <c r="BA497" s="143"/>
      <c r="BB497" s="143"/>
      <c r="BC497" s="143"/>
      <c r="BD497" s="143"/>
      <c r="BE497" s="143"/>
      <c r="BF497" s="143"/>
      <c r="BG497" s="143"/>
      <c r="BH497" s="143"/>
      <c r="BI497" s="143"/>
      <c r="BJ497" s="143"/>
      <c r="BK497" s="143"/>
      <c r="BL497" s="143"/>
      <c r="BM497" s="143"/>
      <c r="BN497" s="143"/>
      <c r="BO497" s="143"/>
      <c r="BP497" s="143"/>
      <c r="BT497" s="143"/>
      <c r="BU497" s="143"/>
      <c r="BV497" s="143"/>
    </row>
    <row r="498" spans="1:74" s="142" customFormat="1" x14ac:dyDescent="0.25">
      <c r="A498" s="206"/>
      <c r="B498" s="160"/>
      <c r="C498" s="161"/>
      <c r="D498" s="206"/>
      <c r="E498" s="206"/>
      <c r="F498" s="206"/>
      <c r="G498" s="206"/>
      <c r="H498" s="161"/>
      <c r="I498" s="206"/>
      <c r="J498" s="206"/>
      <c r="L498" s="206"/>
      <c r="M498" s="153"/>
      <c r="N498" s="126"/>
      <c r="O498" s="153"/>
      <c r="P498" s="153"/>
      <c r="Q498" s="153"/>
      <c r="R498" s="153"/>
      <c r="AG498" s="162"/>
      <c r="AH498" s="162"/>
      <c r="AI498" s="162"/>
      <c r="AM498" s="143"/>
      <c r="AN498" s="143"/>
      <c r="AO498" s="143"/>
      <c r="AP498" s="143"/>
      <c r="AQ498" s="143"/>
      <c r="AR498" s="143"/>
      <c r="AS498" s="143"/>
      <c r="AT498" s="143"/>
      <c r="AU498" s="143"/>
      <c r="AV498" s="143"/>
      <c r="AW498" s="143"/>
      <c r="AX498" s="143"/>
      <c r="AY498" s="143"/>
      <c r="AZ498" s="143"/>
      <c r="BA498" s="143"/>
      <c r="BB498" s="143"/>
      <c r="BC498" s="143"/>
      <c r="BD498" s="143"/>
      <c r="BE498" s="143"/>
      <c r="BF498" s="143"/>
      <c r="BG498" s="143"/>
      <c r="BH498" s="143"/>
      <c r="BI498" s="143"/>
      <c r="BJ498" s="143"/>
      <c r="BK498" s="143"/>
      <c r="BL498" s="143"/>
      <c r="BM498" s="143"/>
      <c r="BN498" s="143"/>
      <c r="BO498" s="143"/>
      <c r="BP498" s="143"/>
      <c r="BT498" s="143"/>
      <c r="BU498" s="143"/>
      <c r="BV498" s="143"/>
    </row>
    <row r="499" spans="1:74" s="142" customFormat="1" x14ac:dyDescent="0.25">
      <c r="A499" s="206"/>
      <c r="B499" s="160"/>
      <c r="C499" s="161"/>
      <c r="D499" s="206"/>
      <c r="E499" s="206"/>
      <c r="F499" s="206"/>
      <c r="G499" s="206"/>
      <c r="H499" s="161"/>
      <c r="I499" s="206"/>
      <c r="J499" s="206"/>
      <c r="L499" s="206"/>
      <c r="M499" s="153"/>
      <c r="N499" s="126"/>
      <c r="O499" s="153"/>
      <c r="P499" s="153"/>
      <c r="Q499" s="153"/>
      <c r="R499" s="153"/>
      <c r="AG499" s="162"/>
      <c r="AH499" s="162"/>
      <c r="AI499" s="162"/>
      <c r="AM499" s="143"/>
      <c r="AN499" s="143"/>
      <c r="AO499" s="143"/>
      <c r="AP499" s="143"/>
      <c r="AQ499" s="143"/>
      <c r="AR499" s="143"/>
      <c r="AS499" s="143"/>
      <c r="AT499" s="143"/>
      <c r="AU499" s="143"/>
      <c r="AV499" s="143"/>
      <c r="AW499" s="143"/>
      <c r="AX499" s="143"/>
      <c r="AY499" s="143"/>
      <c r="AZ499" s="143"/>
      <c r="BA499" s="143"/>
      <c r="BB499" s="143"/>
      <c r="BC499" s="143"/>
      <c r="BD499" s="143"/>
      <c r="BE499" s="143"/>
      <c r="BF499" s="143"/>
      <c r="BG499" s="143"/>
      <c r="BH499" s="143"/>
      <c r="BI499" s="143"/>
      <c r="BJ499" s="143"/>
      <c r="BK499" s="143"/>
      <c r="BL499" s="143"/>
      <c r="BM499" s="143"/>
      <c r="BN499" s="143"/>
      <c r="BO499" s="143"/>
      <c r="BP499" s="143"/>
      <c r="BT499" s="143"/>
      <c r="BU499" s="143"/>
      <c r="BV499" s="143"/>
    </row>
    <row r="500" spans="1:74" s="142" customFormat="1" x14ac:dyDescent="0.25">
      <c r="A500" s="206"/>
      <c r="B500" s="160"/>
      <c r="C500" s="161"/>
      <c r="D500" s="206"/>
      <c r="E500" s="206"/>
      <c r="F500" s="206"/>
      <c r="G500" s="206"/>
      <c r="H500" s="161"/>
      <c r="I500" s="206"/>
      <c r="J500" s="206"/>
      <c r="L500" s="206"/>
      <c r="M500" s="153"/>
      <c r="N500" s="126"/>
      <c r="O500" s="153"/>
      <c r="P500" s="153"/>
      <c r="Q500" s="153"/>
      <c r="R500" s="153"/>
      <c r="AG500" s="162"/>
      <c r="AH500" s="162"/>
      <c r="AI500" s="162"/>
      <c r="AM500" s="143"/>
      <c r="AN500" s="143"/>
      <c r="AO500" s="143"/>
      <c r="AP500" s="143"/>
      <c r="AQ500" s="143"/>
      <c r="AR500" s="143"/>
      <c r="AS500" s="143"/>
      <c r="AT500" s="143"/>
      <c r="AU500" s="143"/>
      <c r="AV500" s="143"/>
      <c r="AW500" s="143"/>
      <c r="AX500" s="143"/>
      <c r="AY500" s="143"/>
      <c r="AZ500" s="143"/>
      <c r="BA500" s="143"/>
      <c r="BB500" s="143"/>
      <c r="BC500" s="143"/>
      <c r="BD500" s="143"/>
      <c r="BE500" s="143"/>
      <c r="BF500" s="143"/>
      <c r="BG500" s="143"/>
      <c r="BH500" s="143"/>
      <c r="BI500" s="143"/>
      <c r="BJ500" s="143"/>
      <c r="BK500" s="143"/>
      <c r="BL500" s="143"/>
      <c r="BM500" s="143"/>
      <c r="BN500" s="143"/>
      <c r="BO500" s="143"/>
      <c r="BP500" s="143"/>
      <c r="BT500" s="143"/>
      <c r="BU500" s="143"/>
      <c r="BV500" s="143"/>
    </row>
    <row r="501" spans="1:74" s="142" customFormat="1" x14ac:dyDescent="0.25">
      <c r="A501" s="206"/>
      <c r="B501" s="160"/>
      <c r="C501" s="161"/>
      <c r="D501" s="206"/>
      <c r="E501" s="206"/>
      <c r="F501" s="206"/>
      <c r="G501" s="206"/>
      <c r="H501" s="161"/>
      <c r="I501" s="206"/>
      <c r="J501" s="206"/>
      <c r="L501" s="206"/>
      <c r="M501" s="153"/>
      <c r="N501" s="126"/>
      <c r="O501" s="153"/>
      <c r="P501" s="153"/>
      <c r="Q501" s="153"/>
      <c r="R501" s="153"/>
      <c r="AG501" s="162"/>
      <c r="AH501" s="162"/>
      <c r="AI501" s="162"/>
      <c r="AM501" s="143"/>
      <c r="AN501" s="143"/>
      <c r="AO501" s="143"/>
      <c r="AP501" s="143"/>
      <c r="AQ501" s="143"/>
      <c r="AR501" s="143"/>
      <c r="AS501" s="143"/>
      <c r="AT501" s="143"/>
      <c r="AU501" s="143"/>
      <c r="AV501" s="143"/>
      <c r="AW501" s="143"/>
      <c r="AX501" s="143"/>
      <c r="AY501" s="143"/>
      <c r="AZ501" s="143"/>
      <c r="BA501" s="143"/>
      <c r="BB501" s="143"/>
      <c r="BC501" s="143"/>
      <c r="BD501" s="143"/>
      <c r="BE501" s="143"/>
      <c r="BF501" s="143"/>
      <c r="BG501" s="143"/>
      <c r="BH501" s="143"/>
      <c r="BI501" s="143"/>
      <c r="BJ501" s="143"/>
      <c r="BK501" s="143"/>
      <c r="BL501" s="143"/>
      <c r="BM501" s="143"/>
      <c r="BN501" s="143"/>
      <c r="BO501" s="143"/>
      <c r="BP501" s="143"/>
      <c r="BT501" s="143"/>
      <c r="BU501" s="143"/>
      <c r="BV501" s="143"/>
    </row>
    <row r="502" spans="1:74" s="142" customFormat="1" x14ac:dyDescent="0.25">
      <c r="A502" s="206"/>
      <c r="B502" s="160"/>
      <c r="C502" s="161"/>
      <c r="D502" s="206"/>
      <c r="E502" s="206"/>
      <c r="F502" s="206"/>
      <c r="G502" s="206"/>
      <c r="H502" s="161"/>
      <c r="I502" s="206"/>
      <c r="J502" s="206"/>
      <c r="L502" s="206"/>
      <c r="M502" s="153"/>
      <c r="N502" s="126"/>
      <c r="O502" s="153"/>
      <c r="P502" s="153"/>
      <c r="Q502" s="153"/>
      <c r="R502" s="153"/>
      <c r="AG502" s="162"/>
      <c r="AH502" s="162"/>
      <c r="AI502" s="162"/>
      <c r="AM502" s="143"/>
      <c r="AN502" s="143"/>
      <c r="AO502" s="143"/>
      <c r="AP502" s="143"/>
      <c r="AQ502" s="143"/>
      <c r="AR502" s="143"/>
      <c r="AS502" s="143"/>
      <c r="AT502" s="143"/>
      <c r="AU502" s="143"/>
      <c r="AV502" s="143"/>
      <c r="AW502" s="143"/>
      <c r="AX502" s="143"/>
      <c r="AY502" s="143"/>
      <c r="AZ502" s="143"/>
      <c r="BA502" s="143"/>
      <c r="BB502" s="143"/>
      <c r="BC502" s="143"/>
      <c r="BD502" s="143"/>
      <c r="BE502" s="143"/>
      <c r="BF502" s="143"/>
      <c r="BG502" s="143"/>
      <c r="BH502" s="143"/>
      <c r="BI502" s="143"/>
      <c r="BJ502" s="143"/>
      <c r="BK502" s="143"/>
      <c r="BL502" s="143"/>
      <c r="BM502" s="143"/>
      <c r="BN502" s="143"/>
      <c r="BO502" s="143"/>
      <c r="BP502" s="143"/>
      <c r="BT502" s="143"/>
      <c r="BU502" s="143"/>
      <c r="BV502" s="143"/>
    </row>
    <row r="503" spans="1:74" s="142" customFormat="1" x14ac:dyDescent="0.25">
      <c r="A503" s="206"/>
      <c r="B503" s="160"/>
      <c r="C503" s="161"/>
      <c r="D503" s="206"/>
      <c r="E503" s="206"/>
      <c r="F503" s="206"/>
      <c r="G503" s="206"/>
      <c r="H503" s="161"/>
      <c r="I503" s="206"/>
      <c r="J503" s="206"/>
      <c r="L503" s="206"/>
      <c r="M503" s="153"/>
      <c r="N503" s="126"/>
      <c r="O503" s="153"/>
      <c r="P503" s="153"/>
      <c r="Q503" s="153"/>
      <c r="R503" s="153"/>
      <c r="AG503" s="162"/>
      <c r="AH503" s="162"/>
      <c r="AI503" s="162"/>
      <c r="AM503" s="143"/>
      <c r="AN503" s="143"/>
      <c r="AO503" s="143"/>
      <c r="AP503" s="143"/>
      <c r="AQ503" s="143"/>
      <c r="AR503" s="143"/>
      <c r="AS503" s="143"/>
      <c r="AT503" s="143"/>
      <c r="AU503" s="143"/>
      <c r="AV503" s="143"/>
      <c r="AW503" s="143"/>
      <c r="AX503" s="143"/>
      <c r="AY503" s="143"/>
      <c r="AZ503" s="143"/>
      <c r="BA503" s="143"/>
      <c r="BB503" s="143"/>
      <c r="BC503" s="143"/>
      <c r="BD503" s="143"/>
      <c r="BE503" s="143"/>
      <c r="BF503" s="143"/>
      <c r="BG503" s="143"/>
      <c r="BH503" s="143"/>
      <c r="BI503" s="143"/>
      <c r="BJ503" s="143"/>
      <c r="BK503" s="143"/>
      <c r="BL503" s="143"/>
      <c r="BM503" s="143"/>
      <c r="BN503" s="143"/>
      <c r="BO503" s="143"/>
      <c r="BP503" s="143"/>
      <c r="BT503" s="143"/>
      <c r="BU503" s="143"/>
      <c r="BV503" s="143"/>
    </row>
    <row r="504" spans="1:74" s="142" customFormat="1" x14ac:dyDescent="0.25">
      <c r="A504" s="206"/>
      <c r="B504" s="160"/>
      <c r="C504" s="161"/>
      <c r="D504" s="206"/>
      <c r="E504" s="206"/>
      <c r="F504" s="206"/>
      <c r="G504" s="206"/>
      <c r="H504" s="161"/>
      <c r="I504" s="206"/>
      <c r="J504" s="206"/>
      <c r="L504" s="206"/>
      <c r="M504" s="153"/>
      <c r="N504" s="126"/>
      <c r="O504" s="153"/>
      <c r="P504" s="153"/>
      <c r="Q504" s="153"/>
      <c r="R504" s="153"/>
      <c r="AG504" s="162"/>
      <c r="AH504" s="162"/>
      <c r="AI504" s="162"/>
      <c r="AM504" s="143"/>
      <c r="AN504" s="143"/>
      <c r="AO504" s="143"/>
      <c r="AP504" s="143"/>
      <c r="AQ504" s="143"/>
      <c r="AR504" s="143"/>
      <c r="AS504" s="143"/>
      <c r="AT504" s="143"/>
      <c r="AU504" s="143"/>
      <c r="AV504" s="143"/>
      <c r="AW504" s="143"/>
      <c r="AX504" s="143"/>
      <c r="AY504" s="143"/>
      <c r="AZ504" s="143"/>
      <c r="BA504" s="143"/>
      <c r="BB504" s="143"/>
      <c r="BC504" s="143"/>
      <c r="BD504" s="143"/>
      <c r="BE504" s="143"/>
      <c r="BF504" s="143"/>
      <c r="BG504" s="143"/>
      <c r="BH504" s="143"/>
      <c r="BI504" s="143"/>
      <c r="BJ504" s="143"/>
      <c r="BK504" s="143"/>
      <c r="BL504" s="143"/>
      <c r="BM504" s="143"/>
      <c r="BN504" s="143"/>
      <c r="BO504" s="143"/>
      <c r="BP504" s="143"/>
      <c r="BT504" s="143"/>
      <c r="BU504" s="143"/>
      <c r="BV504" s="143"/>
    </row>
    <row r="505" spans="1:74" s="142" customFormat="1" x14ac:dyDescent="0.25">
      <c r="A505" s="206"/>
      <c r="B505" s="160"/>
      <c r="C505" s="161"/>
      <c r="D505" s="206"/>
      <c r="E505" s="206"/>
      <c r="F505" s="206"/>
      <c r="G505" s="206"/>
      <c r="H505" s="161"/>
      <c r="I505" s="206"/>
      <c r="J505" s="206"/>
      <c r="L505" s="206"/>
      <c r="M505" s="153"/>
      <c r="N505" s="126"/>
      <c r="O505" s="153"/>
      <c r="P505" s="153"/>
      <c r="Q505" s="153"/>
      <c r="R505" s="153"/>
      <c r="AG505" s="162"/>
      <c r="AH505" s="162"/>
      <c r="AI505" s="162"/>
      <c r="AM505" s="143"/>
      <c r="AN505" s="143"/>
      <c r="AO505" s="143"/>
      <c r="AP505" s="143"/>
      <c r="AQ505" s="143"/>
      <c r="AR505" s="143"/>
      <c r="AS505" s="143"/>
      <c r="AT505" s="143"/>
      <c r="AU505" s="143"/>
      <c r="AV505" s="143"/>
      <c r="AW505" s="143"/>
      <c r="AX505" s="143"/>
      <c r="AY505" s="143"/>
      <c r="AZ505" s="143"/>
      <c r="BA505" s="143"/>
      <c r="BB505" s="143"/>
      <c r="BC505" s="143"/>
      <c r="BD505" s="143"/>
      <c r="BE505" s="143"/>
      <c r="BF505" s="143"/>
      <c r="BG505" s="143"/>
      <c r="BH505" s="143"/>
      <c r="BI505" s="143"/>
      <c r="BJ505" s="143"/>
      <c r="BK505" s="143"/>
      <c r="BL505" s="143"/>
      <c r="BM505" s="143"/>
      <c r="BN505" s="143"/>
      <c r="BO505" s="143"/>
      <c r="BP505" s="143"/>
      <c r="BT505" s="143"/>
      <c r="BU505" s="143"/>
      <c r="BV505" s="143"/>
    </row>
    <row r="506" spans="1:74" s="142" customFormat="1" x14ac:dyDescent="0.25">
      <c r="A506" s="206"/>
      <c r="B506" s="160"/>
      <c r="C506" s="161"/>
      <c r="D506" s="206"/>
      <c r="E506" s="206"/>
      <c r="F506" s="206"/>
      <c r="G506" s="206"/>
      <c r="H506" s="161"/>
      <c r="I506" s="206"/>
      <c r="J506" s="206"/>
      <c r="L506" s="206"/>
      <c r="M506" s="153"/>
      <c r="N506" s="126"/>
      <c r="O506" s="153"/>
      <c r="P506" s="153"/>
      <c r="Q506" s="153"/>
      <c r="R506" s="153"/>
      <c r="AG506" s="162"/>
      <c r="AH506" s="162"/>
      <c r="AI506" s="162"/>
      <c r="AM506" s="143"/>
      <c r="AN506" s="143"/>
      <c r="AO506" s="143"/>
      <c r="AP506" s="143"/>
      <c r="AQ506" s="143"/>
      <c r="AR506" s="143"/>
      <c r="AS506" s="143"/>
      <c r="AT506" s="143"/>
      <c r="AU506" s="143"/>
      <c r="AV506" s="143"/>
      <c r="AW506" s="143"/>
      <c r="AX506" s="143"/>
      <c r="AY506" s="143"/>
      <c r="AZ506" s="143"/>
      <c r="BA506" s="143"/>
      <c r="BB506" s="143"/>
      <c r="BC506" s="143"/>
      <c r="BD506" s="143"/>
      <c r="BE506" s="143"/>
      <c r="BF506" s="143"/>
      <c r="BG506" s="143"/>
      <c r="BH506" s="143"/>
      <c r="BI506" s="143"/>
      <c r="BJ506" s="143"/>
      <c r="BK506" s="143"/>
      <c r="BL506" s="143"/>
      <c r="BM506" s="143"/>
      <c r="BN506" s="143"/>
      <c r="BO506" s="143"/>
      <c r="BP506" s="143"/>
      <c r="BT506" s="143"/>
      <c r="BU506" s="143"/>
      <c r="BV506" s="143"/>
    </row>
    <row r="507" spans="1:74" s="142" customFormat="1" x14ac:dyDescent="0.25">
      <c r="A507" s="206"/>
      <c r="B507" s="160"/>
      <c r="C507" s="161"/>
      <c r="D507" s="206"/>
      <c r="E507" s="206"/>
      <c r="F507" s="206"/>
      <c r="G507" s="206"/>
      <c r="H507" s="161"/>
      <c r="I507" s="206"/>
      <c r="J507" s="206"/>
      <c r="L507" s="206"/>
      <c r="M507" s="153"/>
      <c r="N507" s="126"/>
      <c r="O507" s="153"/>
      <c r="P507" s="153"/>
      <c r="Q507" s="153"/>
      <c r="R507" s="153"/>
      <c r="AG507" s="162"/>
      <c r="AH507" s="162"/>
      <c r="AI507" s="162"/>
      <c r="AM507" s="143"/>
      <c r="AN507" s="143"/>
      <c r="AO507" s="143"/>
      <c r="AP507" s="143"/>
      <c r="AQ507" s="143"/>
      <c r="AR507" s="143"/>
      <c r="AS507" s="143"/>
      <c r="AT507" s="143"/>
      <c r="AU507" s="143"/>
      <c r="AV507" s="143"/>
      <c r="AW507" s="143"/>
      <c r="AX507" s="143"/>
      <c r="AY507" s="143"/>
      <c r="AZ507" s="143"/>
      <c r="BA507" s="143"/>
      <c r="BB507" s="143"/>
      <c r="BC507" s="143"/>
      <c r="BD507" s="143"/>
      <c r="BE507" s="143"/>
      <c r="BF507" s="143"/>
      <c r="BG507" s="143"/>
      <c r="BH507" s="143"/>
      <c r="BI507" s="143"/>
      <c r="BJ507" s="143"/>
      <c r="BK507" s="143"/>
      <c r="BL507" s="143"/>
      <c r="BM507" s="143"/>
      <c r="BN507" s="143"/>
      <c r="BO507" s="143"/>
      <c r="BP507" s="143"/>
      <c r="BT507" s="143"/>
      <c r="BU507" s="143"/>
      <c r="BV507" s="143"/>
    </row>
    <row r="508" spans="1:74" s="142" customFormat="1" x14ac:dyDescent="0.25">
      <c r="A508" s="206"/>
      <c r="B508" s="160"/>
      <c r="C508" s="161"/>
      <c r="D508" s="206"/>
      <c r="E508" s="206"/>
      <c r="F508" s="206"/>
      <c r="G508" s="206"/>
      <c r="H508" s="161"/>
      <c r="I508" s="206"/>
      <c r="J508" s="206"/>
      <c r="L508" s="206"/>
      <c r="M508" s="153"/>
      <c r="N508" s="126"/>
      <c r="O508" s="153"/>
      <c r="P508" s="153"/>
      <c r="Q508" s="153"/>
      <c r="R508" s="153"/>
      <c r="AG508" s="162"/>
      <c r="AH508" s="162"/>
      <c r="AI508" s="162"/>
      <c r="AM508" s="143"/>
      <c r="AN508" s="143"/>
      <c r="AO508" s="143"/>
      <c r="AP508" s="143"/>
      <c r="AQ508" s="143"/>
      <c r="AR508" s="143"/>
      <c r="AS508" s="143"/>
      <c r="AT508" s="143"/>
      <c r="AU508" s="143"/>
      <c r="AV508" s="143"/>
      <c r="AW508" s="143"/>
      <c r="AX508" s="143"/>
      <c r="AY508" s="143"/>
      <c r="AZ508" s="143"/>
      <c r="BA508" s="143"/>
      <c r="BB508" s="143"/>
      <c r="BC508" s="143"/>
      <c r="BD508" s="143"/>
      <c r="BE508" s="143"/>
      <c r="BF508" s="143"/>
      <c r="BG508" s="143"/>
      <c r="BH508" s="143"/>
      <c r="BI508" s="143"/>
      <c r="BJ508" s="143"/>
      <c r="BK508" s="143"/>
      <c r="BL508" s="143"/>
      <c r="BM508" s="143"/>
      <c r="BN508" s="143"/>
      <c r="BO508" s="143"/>
      <c r="BP508" s="143"/>
      <c r="BT508" s="143"/>
      <c r="BU508" s="143"/>
      <c r="BV508" s="143"/>
    </row>
    <row r="509" spans="1:74" s="142" customFormat="1" x14ac:dyDescent="0.25">
      <c r="A509" s="206"/>
      <c r="B509" s="160"/>
      <c r="C509" s="161"/>
      <c r="D509" s="206"/>
      <c r="E509" s="206"/>
      <c r="F509" s="206"/>
      <c r="G509" s="206"/>
      <c r="H509" s="161"/>
      <c r="I509" s="206"/>
      <c r="J509" s="206"/>
      <c r="L509" s="206"/>
      <c r="M509" s="153"/>
      <c r="N509" s="126"/>
      <c r="O509" s="153"/>
      <c r="P509" s="153"/>
      <c r="Q509" s="153"/>
      <c r="R509" s="153"/>
      <c r="AG509" s="162"/>
      <c r="AH509" s="162"/>
      <c r="AI509" s="162"/>
      <c r="AM509" s="143"/>
      <c r="AN509" s="143"/>
      <c r="AO509" s="143"/>
      <c r="AP509" s="143"/>
      <c r="AQ509" s="143"/>
      <c r="AR509" s="143"/>
      <c r="AS509" s="143"/>
      <c r="AT509" s="143"/>
      <c r="AU509" s="143"/>
      <c r="AV509" s="143"/>
      <c r="AW509" s="143"/>
      <c r="AX509" s="143"/>
      <c r="AY509" s="143"/>
      <c r="AZ509" s="143"/>
      <c r="BA509" s="143"/>
      <c r="BB509" s="143"/>
      <c r="BC509" s="143"/>
      <c r="BD509" s="143"/>
      <c r="BE509" s="143"/>
      <c r="BF509" s="143"/>
      <c r="BG509" s="143"/>
      <c r="BH509" s="143"/>
      <c r="BI509" s="143"/>
      <c r="BJ509" s="143"/>
      <c r="BK509" s="143"/>
      <c r="BL509" s="143"/>
      <c r="BM509" s="143"/>
      <c r="BN509" s="143"/>
      <c r="BO509" s="143"/>
      <c r="BP509" s="143"/>
      <c r="BT509" s="143"/>
      <c r="BU509" s="143"/>
      <c r="BV509" s="143"/>
    </row>
    <row r="510" spans="1:74" s="142" customFormat="1" x14ac:dyDescent="0.25">
      <c r="A510" s="206"/>
      <c r="B510" s="160"/>
      <c r="C510" s="161"/>
      <c r="D510" s="206"/>
      <c r="E510" s="206"/>
      <c r="F510" s="206"/>
      <c r="G510" s="206"/>
      <c r="H510" s="161"/>
      <c r="I510" s="206"/>
      <c r="J510" s="206"/>
      <c r="L510" s="206"/>
      <c r="M510" s="153"/>
      <c r="N510" s="126"/>
      <c r="O510" s="153"/>
      <c r="P510" s="153"/>
      <c r="Q510" s="153"/>
      <c r="R510" s="153"/>
      <c r="AG510" s="162"/>
      <c r="AH510" s="162"/>
      <c r="AI510" s="162"/>
      <c r="AM510" s="143"/>
      <c r="AN510" s="143"/>
      <c r="AO510" s="143"/>
      <c r="AP510" s="143"/>
      <c r="AQ510" s="143"/>
      <c r="AR510" s="143"/>
      <c r="AS510" s="143"/>
      <c r="AT510" s="143"/>
      <c r="AU510" s="143"/>
      <c r="AV510" s="143"/>
      <c r="AW510" s="143"/>
      <c r="AX510" s="143"/>
      <c r="AY510" s="143"/>
      <c r="AZ510" s="143"/>
      <c r="BA510" s="143"/>
      <c r="BB510" s="143"/>
      <c r="BC510" s="143"/>
      <c r="BD510" s="143"/>
      <c r="BE510" s="143"/>
      <c r="BF510" s="143"/>
      <c r="BG510" s="143"/>
      <c r="BH510" s="143"/>
      <c r="BI510" s="143"/>
      <c r="BJ510" s="143"/>
      <c r="BK510" s="143"/>
      <c r="BL510" s="143"/>
      <c r="BM510" s="143"/>
      <c r="BN510" s="143"/>
      <c r="BO510" s="143"/>
      <c r="BP510" s="143"/>
      <c r="BT510" s="143"/>
      <c r="BU510" s="143"/>
      <c r="BV510" s="143"/>
    </row>
    <row r="511" spans="1:74" s="142" customFormat="1" x14ac:dyDescent="0.25">
      <c r="A511" s="206"/>
      <c r="B511" s="160"/>
      <c r="C511" s="161"/>
      <c r="D511" s="206"/>
      <c r="E511" s="206"/>
      <c r="F511" s="206"/>
      <c r="G511" s="206"/>
      <c r="H511" s="161"/>
      <c r="I511" s="206"/>
      <c r="J511" s="206"/>
      <c r="L511" s="206"/>
      <c r="M511" s="153"/>
      <c r="N511" s="126"/>
      <c r="O511" s="153"/>
      <c r="P511" s="153"/>
      <c r="Q511" s="153"/>
      <c r="R511" s="153"/>
      <c r="AG511" s="162"/>
      <c r="AH511" s="162"/>
      <c r="AI511" s="162"/>
      <c r="AM511" s="143"/>
      <c r="AN511" s="143"/>
      <c r="AO511" s="143"/>
      <c r="AP511" s="143"/>
      <c r="AQ511" s="143"/>
      <c r="AR511" s="143"/>
      <c r="AS511" s="143"/>
      <c r="AT511" s="143"/>
      <c r="AU511" s="143"/>
      <c r="AV511" s="143"/>
      <c r="AW511" s="143"/>
      <c r="AX511" s="143"/>
      <c r="AY511" s="143"/>
      <c r="AZ511" s="143"/>
      <c r="BA511" s="143"/>
      <c r="BB511" s="143"/>
      <c r="BC511" s="143"/>
      <c r="BD511" s="143"/>
      <c r="BE511" s="143"/>
      <c r="BF511" s="143"/>
      <c r="BG511" s="143"/>
      <c r="BH511" s="143"/>
      <c r="BI511" s="143"/>
      <c r="BJ511" s="143"/>
      <c r="BK511" s="143"/>
      <c r="BL511" s="143"/>
      <c r="BM511" s="143"/>
      <c r="BN511" s="143"/>
      <c r="BO511" s="143"/>
      <c r="BP511" s="143"/>
      <c r="BT511" s="143"/>
      <c r="BU511" s="143"/>
      <c r="BV511" s="143"/>
    </row>
    <row r="512" spans="1:74" s="142" customFormat="1" x14ac:dyDescent="0.25">
      <c r="A512" s="206"/>
      <c r="B512" s="160"/>
      <c r="C512" s="161"/>
      <c r="D512" s="206"/>
      <c r="E512" s="206"/>
      <c r="F512" s="206"/>
      <c r="G512" s="206"/>
      <c r="H512" s="161"/>
      <c r="I512" s="206"/>
      <c r="J512" s="206"/>
      <c r="L512" s="206"/>
      <c r="M512" s="153"/>
      <c r="N512" s="126"/>
      <c r="O512" s="153"/>
      <c r="P512" s="153"/>
      <c r="Q512" s="153"/>
      <c r="R512" s="153"/>
      <c r="AG512" s="162"/>
      <c r="AH512" s="162"/>
      <c r="AI512" s="162"/>
      <c r="AM512" s="143"/>
      <c r="AN512" s="143"/>
      <c r="AO512" s="143"/>
      <c r="AP512" s="143"/>
      <c r="AQ512" s="143"/>
      <c r="AR512" s="143"/>
      <c r="AS512" s="143"/>
      <c r="AT512" s="143"/>
      <c r="AU512" s="143"/>
      <c r="AV512" s="143"/>
      <c r="AW512" s="143"/>
      <c r="AX512" s="143"/>
      <c r="AY512" s="143"/>
      <c r="AZ512" s="143"/>
      <c r="BA512" s="143"/>
      <c r="BB512" s="143"/>
      <c r="BC512" s="143"/>
      <c r="BD512" s="143"/>
      <c r="BE512" s="143"/>
      <c r="BF512" s="143"/>
      <c r="BG512" s="143"/>
      <c r="BH512" s="143"/>
      <c r="BI512" s="143"/>
      <c r="BJ512" s="143"/>
      <c r="BK512" s="143"/>
      <c r="BL512" s="143"/>
      <c r="BM512" s="143"/>
      <c r="BN512" s="143"/>
      <c r="BO512" s="143"/>
      <c r="BP512" s="143"/>
      <c r="BT512" s="143"/>
      <c r="BU512" s="143"/>
      <c r="BV512" s="143"/>
    </row>
    <row r="513" spans="1:74" s="142" customFormat="1" x14ac:dyDescent="0.25">
      <c r="A513" s="206"/>
      <c r="B513" s="160"/>
      <c r="C513" s="161"/>
      <c r="D513" s="206"/>
      <c r="E513" s="206"/>
      <c r="F513" s="206"/>
      <c r="G513" s="206"/>
      <c r="H513" s="161"/>
      <c r="I513" s="206"/>
      <c r="J513" s="206"/>
      <c r="L513" s="206"/>
      <c r="M513" s="153"/>
      <c r="N513" s="126"/>
      <c r="O513" s="153"/>
      <c r="P513" s="153"/>
      <c r="Q513" s="153"/>
      <c r="R513" s="153"/>
      <c r="AG513" s="162"/>
      <c r="AH513" s="162"/>
      <c r="AI513" s="162"/>
      <c r="AM513" s="143"/>
      <c r="AN513" s="143"/>
      <c r="AO513" s="143"/>
      <c r="AP513" s="143"/>
      <c r="AQ513" s="143"/>
      <c r="AR513" s="143"/>
      <c r="AS513" s="143"/>
      <c r="AT513" s="143"/>
      <c r="AU513" s="143"/>
      <c r="AV513" s="143"/>
      <c r="AW513" s="143"/>
      <c r="AX513" s="143"/>
      <c r="AY513" s="143"/>
      <c r="AZ513" s="143"/>
      <c r="BA513" s="143"/>
      <c r="BB513" s="143"/>
      <c r="BC513" s="143"/>
      <c r="BD513" s="143"/>
      <c r="BE513" s="143"/>
      <c r="BF513" s="143"/>
      <c r="BG513" s="143"/>
      <c r="BH513" s="143"/>
      <c r="BI513" s="143"/>
      <c r="BJ513" s="143"/>
      <c r="BK513" s="143"/>
      <c r="BL513" s="143"/>
      <c r="BM513" s="143"/>
      <c r="BN513" s="143"/>
      <c r="BO513" s="143"/>
      <c r="BP513" s="143"/>
      <c r="BT513" s="143"/>
      <c r="BU513" s="143"/>
      <c r="BV513" s="143"/>
    </row>
    <row r="514" spans="1:74" s="142" customFormat="1" x14ac:dyDescent="0.25">
      <c r="A514" s="206"/>
      <c r="B514" s="160"/>
      <c r="C514" s="161"/>
      <c r="D514" s="206"/>
      <c r="E514" s="206"/>
      <c r="F514" s="206"/>
      <c r="G514" s="206"/>
      <c r="H514" s="161"/>
      <c r="I514" s="206"/>
      <c r="J514" s="206"/>
      <c r="L514" s="206"/>
      <c r="M514" s="153"/>
      <c r="N514" s="126"/>
      <c r="O514" s="153"/>
      <c r="P514" s="153"/>
      <c r="Q514" s="153"/>
      <c r="R514" s="153"/>
      <c r="AG514" s="162"/>
      <c r="AH514" s="162"/>
      <c r="AI514" s="162"/>
      <c r="AM514" s="143"/>
      <c r="AN514" s="143"/>
      <c r="AO514" s="143"/>
      <c r="AP514" s="143"/>
      <c r="AQ514" s="143"/>
      <c r="AR514" s="143"/>
      <c r="AS514" s="143"/>
      <c r="AT514" s="143"/>
      <c r="AU514" s="143"/>
      <c r="AV514" s="143"/>
      <c r="AW514" s="143"/>
      <c r="AX514" s="143"/>
      <c r="AY514" s="143"/>
      <c r="AZ514" s="143"/>
      <c r="BA514" s="143"/>
      <c r="BB514" s="143"/>
      <c r="BC514" s="143"/>
      <c r="BD514" s="143"/>
      <c r="BE514" s="143"/>
      <c r="BF514" s="143"/>
      <c r="BG514" s="143"/>
      <c r="BH514" s="143"/>
      <c r="BI514" s="143"/>
      <c r="BJ514" s="143"/>
      <c r="BK514" s="143"/>
      <c r="BL514" s="143"/>
      <c r="BM514" s="143"/>
      <c r="BN514" s="143"/>
      <c r="BO514" s="143"/>
      <c r="BP514" s="143"/>
      <c r="BT514" s="143"/>
      <c r="BU514" s="143"/>
      <c r="BV514" s="143"/>
    </row>
    <row r="515" spans="1:74" s="142" customFormat="1" x14ac:dyDescent="0.25">
      <c r="A515" s="206"/>
      <c r="B515" s="160"/>
      <c r="C515" s="161"/>
      <c r="D515" s="206"/>
      <c r="E515" s="206"/>
      <c r="F515" s="206"/>
      <c r="G515" s="206"/>
      <c r="H515" s="161"/>
      <c r="I515" s="206"/>
      <c r="J515" s="206"/>
      <c r="L515" s="206"/>
      <c r="M515" s="153"/>
      <c r="N515" s="126"/>
      <c r="O515" s="153"/>
      <c r="P515" s="153"/>
      <c r="Q515" s="153"/>
      <c r="R515" s="153"/>
      <c r="AG515" s="162"/>
      <c r="AH515" s="162"/>
      <c r="AI515" s="162"/>
      <c r="AM515" s="143"/>
      <c r="AN515" s="143"/>
      <c r="AO515" s="143"/>
      <c r="AP515" s="143"/>
      <c r="AQ515" s="143"/>
      <c r="AR515" s="143"/>
      <c r="AS515" s="143"/>
      <c r="AT515" s="143"/>
      <c r="AU515" s="143"/>
      <c r="AV515" s="143"/>
      <c r="AW515" s="143"/>
      <c r="AX515" s="143"/>
      <c r="AY515" s="143"/>
      <c r="AZ515" s="143"/>
      <c r="BA515" s="143"/>
      <c r="BB515" s="143"/>
      <c r="BC515" s="143"/>
      <c r="BD515" s="143"/>
      <c r="BE515" s="143"/>
      <c r="BF515" s="143"/>
      <c r="BG515" s="143"/>
      <c r="BH515" s="143"/>
      <c r="BI515" s="143"/>
      <c r="BJ515" s="143"/>
      <c r="BK515" s="143"/>
      <c r="BL515" s="143"/>
      <c r="BM515" s="143"/>
      <c r="BN515" s="143"/>
      <c r="BO515" s="143"/>
      <c r="BP515" s="143"/>
      <c r="BT515" s="143"/>
      <c r="BU515" s="143"/>
      <c r="BV515" s="143"/>
    </row>
    <row r="516" spans="1:74" s="142" customFormat="1" x14ac:dyDescent="0.25">
      <c r="A516" s="206"/>
      <c r="B516" s="160"/>
      <c r="C516" s="161"/>
      <c r="D516" s="206"/>
      <c r="E516" s="206"/>
      <c r="F516" s="206"/>
      <c r="G516" s="206"/>
      <c r="H516" s="161"/>
      <c r="I516" s="206"/>
      <c r="J516" s="206"/>
      <c r="L516" s="206"/>
      <c r="M516" s="153"/>
      <c r="N516" s="126"/>
      <c r="O516" s="153"/>
      <c r="P516" s="153"/>
      <c r="Q516" s="153"/>
      <c r="R516" s="153"/>
      <c r="AG516" s="162"/>
      <c r="AH516" s="162"/>
      <c r="AI516" s="162"/>
      <c r="AM516" s="143"/>
      <c r="AN516" s="143"/>
      <c r="AO516" s="143"/>
      <c r="AP516" s="143"/>
      <c r="AQ516" s="143"/>
      <c r="AR516" s="143"/>
      <c r="AS516" s="143"/>
      <c r="AT516" s="143"/>
      <c r="AU516" s="143"/>
      <c r="AV516" s="143"/>
      <c r="AW516" s="143"/>
      <c r="AX516" s="143"/>
      <c r="AY516" s="143"/>
      <c r="AZ516" s="143"/>
      <c r="BA516" s="143"/>
      <c r="BB516" s="143"/>
      <c r="BC516" s="143"/>
      <c r="BD516" s="143"/>
      <c r="BE516" s="143"/>
      <c r="BF516" s="143"/>
      <c r="BG516" s="143"/>
      <c r="BH516" s="143"/>
      <c r="BI516" s="143"/>
      <c r="BJ516" s="143"/>
      <c r="BK516" s="143"/>
      <c r="BL516" s="143"/>
      <c r="BM516" s="143"/>
      <c r="BN516" s="143"/>
      <c r="BO516" s="143"/>
      <c r="BP516" s="143"/>
      <c r="BT516" s="143"/>
      <c r="BU516" s="143"/>
      <c r="BV516" s="143"/>
    </row>
    <row r="517" spans="1:74" s="142" customFormat="1" x14ac:dyDescent="0.25">
      <c r="A517" s="206"/>
      <c r="B517" s="160"/>
      <c r="C517" s="161"/>
      <c r="D517" s="206"/>
      <c r="E517" s="206"/>
      <c r="F517" s="206"/>
      <c r="G517" s="206"/>
      <c r="H517" s="161"/>
      <c r="I517" s="206"/>
      <c r="J517" s="206"/>
      <c r="L517" s="206"/>
      <c r="M517" s="153"/>
      <c r="N517" s="126"/>
      <c r="O517" s="153"/>
      <c r="P517" s="153"/>
      <c r="Q517" s="153"/>
      <c r="R517" s="153"/>
      <c r="AG517" s="162"/>
      <c r="AH517" s="162"/>
      <c r="AI517" s="162"/>
      <c r="AM517" s="143"/>
      <c r="AN517" s="143"/>
      <c r="AO517" s="143"/>
      <c r="AP517" s="143"/>
      <c r="AQ517" s="143"/>
      <c r="AR517" s="143"/>
      <c r="AS517" s="143"/>
      <c r="AT517" s="143"/>
      <c r="AU517" s="143"/>
      <c r="AV517" s="143"/>
      <c r="AW517" s="143"/>
      <c r="AX517" s="143"/>
      <c r="AY517" s="143"/>
      <c r="AZ517" s="143"/>
      <c r="BA517" s="143"/>
      <c r="BB517" s="143"/>
      <c r="BC517" s="143"/>
      <c r="BD517" s="143"/>
      <c r="BE517" s="143"/>
      <c r="BF517" s="143"/>
      <c r="BG517" s="143"/>
      <c r="BH517" s="143"/>
      <c r="BI517" s="143"/>
      <c r="BJ517" s="143"/>
      <c r="BK517" s="143"/>
      <c r="BL517" s="143"/>
      <c r="BM517" s="143"/>
      <c r="BN517" s="143"/>
      <c r="BO517" s="143"/>
      <c r="BP517" s="143"/>
      <c r="BT517" s="143"/>
      <c r="BU517" s="143"/>
      <c r="BV517" s="143"/>
    </row>
    <row r="518" spans="1:74" s="142" customFormat="1" x14ac:dyDescent="0.25">
      <c r="A518" s="206"/>
      <c r="B518" s="160"/>
      <c r="C518" s="161"/>
      <c r="D518" s="206"/>
      <c r="E518" s="206"/>
      <c r="F518" s="206"/>
      <c r="G518" s="206"/>
      <c r="H518" s="161"/>
      <c r="I518" s="206"/>
      <c r="J518" s="206"/>
      <c r="L518" s="206"/>
      <c r="M518" s="153"/>
      <c r="N518" s="126"/>
      <c r="O518" s="153"/>
      <c r="P518" s="153"/>
      <c r="Q518" s="153"/>
      <c r="R518" s="153"/>
      <c r="AG518" s="162"/>
      <c r="AH518" s="162"/>
      <c r="AI518" s="162"/>
      <c r="AM518" s="143"/>
      <c r="AN518" s="143"/>
      <c r="AO518" s="143"/>
      <c r="AP518" s="143"/>
      <c r="AQ518" s="143"/>
      <c r="AR518" s="143"/>
      <c r="AS518" s="143"/>
      <c r="AT518" s="143"/>
      <c r="AU518" s="143"/>
      <c r="AV518" s="143"/>
      <c r="AW518" s="143"/>
      <c r="AX518" s="143"/>
      <c r="AY518" s="143"/>
      <c r="AZ518" s="143"/>
      <c r="BA518" s="143"/>
      <c r="BB518" s="143"/>
      <c r="BC518" s="143"/>
      <c r="BD518" s="143"/>
      <c r="BE518" s="143"/>
      <c r="BF518" s="143"/>
      <c r="BG518" s="143"/>
      <c r="BH518" s="143"/>
      <c r="BI518" s="143"/>
      <c r="BJ518" s="143"/>
      <c r="BK518" s="143"/>
      <c r="BL518" s="143"/>
      <c r="BM518" s="143"/>
      <c r="BN518" s="143"/>
      <c r="BO518" s="143"/>
      <c r="BP518" s="143"/>
      <c r="BT518" s="143"/>
      <c r="BU518" s="143"/>
      <c r="BV518" s="143"/>
    </row>
    <row r="519" spans="1:74" s="142" customFormat="1" x14ac:dyDescent="0.25">
      <c r="A519" s="206"/>
      <c r="B519" s="160"/>
      <c r="C519" s="161"/>
      <c r="D519" s="206"/>
      <c r="E519" s="206"/>
      <c r="F519" s="206"/>
      <c r="G519" s="206"/>
      <c r="H519" s="161"/>
      <c r="I519" s="206"/>
      <c r="J519" s="206"/>
      <c r="L519" s="206"/>
      <c r="M519" s="153"/>
      <c r="N519" s="126"/>
      <c r="O519" s="153"/>
      <c r="P519" s="153"/>
      <c r="Q519" s="153"/>
      <c r="R519" s="153"/>
      <c r="AG519" s="162"/>
      <c r="AH519" s="162"/>
      <c r="AI519" s="162"/>
      <c r="AM519" s="143"/>
      <c r="AN519" s="143"/>
      <c r="AO519" s="143"/>
      <c r="AP519" s="143"/>
      <c r="AQ519" s="143"/>
      <c r="AR519" s="143"/>
      <c r="AS519" s="143"/>
      <c r="AT519" s="143"/>
      <c r="AU519" s="143"/>
      <c r="AV519" s="143"/>
      <c r="AW519" s="143"/>
      <c r="AX519" s="143"/>
      <c r="AY519" s="143"/>
      <c r="AZ519" s="143"/>
      <c r="BA519" s="143"/>
      <c r="BB519" s="143"/>
      <c r="BC519" s="143"/>
      <c r="BD519" s="143"/>
      <c r="BE519" s="143"/>
      <c r="BF519" s="143"/>
      <c r="BG519" s="143"/>
      <c r="BH519" s="143"/>
      <c r="BI519" s="143"/>
      <c r="BJ519" s="143"/>
      <c r="BK519" s="143"/>
      <c r="BL519" s="143"/>
      <c r="BM519" s="143"/>
      <c r="BN519" s="143"/>
      <c r="BO519" s="143"/>
      <c r="BP519" s="143"/>
      <c r="BT519" s="143"/>
      <c r="BU519" s="143"/>
      <c r="BV519" s="143"/>
    </row>
    <row r="520" spans="1:74" s="142" customFormat="1" x14ac:dyDescent="0.25">
      <c r="A520" s="206"/>
      <c r="B520" s="160"/>
      <c r="C520" s="161"/>
      <c r="D520" s="206"/>
      <c r="E520" s="206"/>
      <c r="F520" s="206"/>
      <c r="G520" s="206"/>
      <c r="H520" s="161"/>
      <c r="I520" s="206"/>
      <c r="J520" s="206"/>
      <c r="L520" s="206"/>
      <c r="M520" s="153"/>
      <c r="N520" s="126"/>
      <c r="O520" s="153"/>
      <c r="P520" s="153"/>
      <c r="Q520" s="153"/>
      <c r="R520" s="153"/>
      <c r="AG520" s="162"/>
      <c r="AH520" s="162"/>
      <c r="AI520" s="162"/>
      <c r="AM520" s="143"/>
      <c r="AN520" s="143"/>
      <c r="AO520" s="143"/>
      <c r="AP520" s="143"/>
      <c r="AQ520" s="143"/>
      <c r="AR520" s="143"/>
      <c r="AS520" s="143"/>
      <c r="AT520" s="143"/>
      <c r="AU520" s="143"/>
      <c r="AV520" s="143"/>
      <c r="AW520" s="143"/>
      <c r="AX520" s="143"/>
      <c r="AY520" s="143"/>
      <c r="AZ520" s="143"/>
      <c r="BA520" s="143"/>
      <c r="BB520" s="143"/>
      <c r="BC520" s="143"/>
      <c r="BD520" s="143"/>
      <c r="BE520" s="143"/>
      <c r="BF520" s="143"/>
      <c r="BG520" s="143"/>
      <c r="BH520" s="143"/>
      <c r="BI520" s="143"/>
      <c r="BJ520" s="143"/>
      <c r="BK520" s="143"/>
      <c r="BL520" s="143"/>
      <c r="BM520" s="143"/>
      <c r="BN520" s="143"/>
      <c r="BO520" s="143"/>
      <c r="BP520" s="143"/>
      <c r="BT520" s="143"/>
      <c r="BU520" s="143"/>
      <c r="BV520" s="143"/>
    </row>
    <row r="521" spans="1:74" s="142" customFormat="1" x14ac:dyDescent="0.25">
      <c r="A521" s="206"/>
      <c r="B521" s="160"/>
      <c r="C521" s="161"/>
      <c r="D521" s="206"/>
      <c r="E521" s="206"/>
      <c r="F521" s="206"/>
      <c r="G521" s="206"/>
      <c r="H521" s="161"/>
      <c r="I521" s="206"/>
      <c r="J521" s="206"/>
      <c r="L521" s="206"/>
      <c r="M521" s="153"/>
      <c r="N521" s="126"/>
      <c r="O521" s="153"/>
      <c r="P521" s="153"/>
      <c r="Q521" s="153"/>
      <c r="R521" s="153"/>
      <c r="AG521" s="162"/>
      <c r="AH521" s="162"/>
      <c r="AI521" s="162"/>
      <c r="AM521" s="143"/>
      <c r="AN521" s="143"/>
      <c r="AO521" s="143"/>
      <c r="AP521" s="143"/>
      <c r="AQ521" s="143"/>
      <c r="AR521" s="143"/>
      <c r="AS521" s="143"/>
      <c r="AT521" s="143"/>
      <c r="AU521" s="143"/>
      <c r="AV521" s="143"/>
      <c r="AW521" s="143"/>
      <c r="AX521" s="143"/>
      <c r="AY521" s="143"/>
      <c r="AZ521" s="143"/>
      <c r="BA521" s="143"/>
      <c r="BB521" s="143"/>
      <c r="BC521" s="143"/>
      <c r="BD521" s="143"/>
      <c r="BE521" s="143"/>
      <c r="BF521" s="143"/>
      <c r="BG521" s="143"/>
      <c r="BH521" s="143"/>
      <c r="BI521" s="143"/>
      <c r="BJ521" s="143"/>
      <c r="BK521" s="143"/>
      <c r="BL521" s="143"/>
      <c r="BM521" s="143"/>
      <c r="BN521" s="143"/>
      <c r="BO521" s="143"/>
      <c r="BP521" s="143"/>
      <c r="BT521" s="143"/>
      <c r="BU521" s="143"/>
      <c r="BV521" s="143"/>
    </row>
    <row r="522" spans="1:74" s="142" customFormat="1" x14ac:dyDescent="0.25">
      <c r="A522" s="206"/>
      <c r="B522" s="160"/>
      <c r="C522" s="161"/>
      <c r="D522" s="206"/>
      <c r="E522" s="206"/>
      <c r="F522" s="206"/>
      <c r="G522" s="206"/>
      <c r="H522" s="161"/>
      <c r="I522" s="206"/>
      <c r="J522" s="206"/>
      <c r="L522" s="206"/>
      <c r="M522" s="153"/>
      <c r="N522" s="126"/>
      <c r="O522" s="153"/>
      <c r="P522" s="153"/>
      <c r="Q522" s="153"/>
      <c r="R522" s="153"/>
      <c r="AG522" s="162"/>
      <c r="AH522" s="162"/>
      <c r="AI522" s="162"/>
      <c r="AM522" s="143"/>
      <c r="AN522" s="143"/>
      <c r="AO522" s="143"/>
      <c r="AP522" s="143"/>
      <c r="AQ522" s="143"/>
      <c r="AR522" s="143"/>
      <c r="AS522" s="143"/>
      <c r="AT522" s="143"/>
      <c r="AU522" s="143"/>
      <c r="AV522" s="143"/>
      <c r="AW522" s="143"/>
      <c r="AX522" s="143"/>
      <c r="AY522" s="143"/>
      <c r="AZ522" s="143"/>
      <c r="BA522" s="143"/>
      <c r="BB522" s="143"/>
      <c r="BC522" s="143"/>
      <c r="BD522" s="143"/>
      <c r="BE522" s="143"/>
      <c r="BF522" s="143"/>
      <c r="BG522" s="143"/>
      <c r="BH522" s="143"/>
      <c r="BI522" s="143"/>
      <c r="BJ522" s="143"/>
      <c r="BK522" s="143"/>
      <c r="BL522" s="143"/>
      <c r="BM522" s="143"/>
      <c r="BN522" s="143"/>
      <c r="BO522" s="143"/>
      <c r="BP522" s="143"/>
      <c r="BT522" s="143"/>
      <c r="BU522" s="143"/>
      <c r="BV522" s="143"/>
    </row>
    <row r="523" spans="1:74" s="142" customFormat="1" x14ac:dyDescent="0.25">
      <c r="A523" s="206"/>
      <c r="B523" s="160"/>
      <c r="C523" s="161"/>
      <c r="D523" s="206"/>
      <c r="E523" s="206"/>
      <c r="F523" s="206"/>
      <c r="G523" s="206"/>
      <c r="H523" s="161"/>
      <c r="I523" s="206"/>
      <c r="J523" s="206"/>
      <c r="L523" s="206"/>
      <c r="M523" s="153"/>
      <c r="N523" s="126"/>
      <c r="O523" s="153"/>
      <c r="P523" s="153"/>
      <c r="Q523" s="153"/>
      <c r="R523" s="153"/>
      <c r="AG523" s="162"/>
      <c r="AH523" s="162"/>
      <c r="AI523" s="162"/>
      <c r="AM523" s="143"/>
      <c r="AN523" s="143"/>
      <c r="AO523" s="143"/>
      <c r="AP523" s="143"/>
      <c r="AQ523" s="143"/>
      <c r="AR523" s="143"/>
      <c r="AS523" s="143"/>
      <c r="AT523" s="143"/>
      <c r="AU523" s="143"/>
      <c r="AV523" s="143"/>
      <c r="AW523" s="143"/>
      <c r="AX523" s="143"/>
      <c r="AY523" s="143"/>
      <c r="AZ523" s="143"/>
      <c r="BA523" s="143"/>
      <c r="BB523" s="143"/>
      <c r="BC523" s="143"/>
      <c r="BD523" s="143"/>
      <c r="BE523" s="143"/>
      <c r="BF523" s="143"/>
      <c r="BG523" s="143"/>
      <c r="BH523" s="143"/>
      <c r="BI523" s="143"/>
      <c r="BJ523" s="143"/>
      <c r="BK523" s="143"/>
      <c r="BL523" s="143"/>
      <c r="BM523" s="143"/>
      <c r="BN523" s="143"/>
      <c r="BO523" s="143"/>
      <c r="BP523" s="143"/>
      <c r="BT523" s="143"/>
      <c r="BU523" s="143"/>
      <c r="BV523" s="143"/>
    </row>
    <row r="524" spans="1:74" s="142" customFormat="1" x14ac:dyDescent="0.25">
      <c r="A524" s="206"/>
      <c r="B524" s="160"/>
      <c r="C524" s="161"/>
      <c r="D524" s="206"/>
      <c r="E524" s="206"/>
      <c r="F524" s="206"/>
      <c r="G524" s="206"/>
      <c r="H524" s="161"/>
      <c r="I524" s="206"/>
      <c r="J524" s="206"/>
      <c r="L524" s="206"/>
      <c r="M524" s="153"/>
      <c r="N524" s="126"/>
      <c r="O524" s="153"/>
      <c r="P524" s="153"/>
      <c r="Q524" s="153"/>
      <c r="R524" s="153"/>
      <c r="AG524" s="162"/>
      <c r="AH524" s="162"/>
      <c r="AI524" s="162"/>
      <c r="AM524" s="143"/>
      <c r="AN524" s="143"/>
      <c r="AO524" s="143"/>
      <c r="AP524" s="143"/>
      <c r="AQ524" s="143"/>
      <c r="AR524" s="143"/>
      <c r="AS524" s="143"/>
      <c r="AT524" s="143"/>
      <c r="AU524" s="143"/>
      <c r="AV524" s="143"/>
      <c r="AW524" s="143"/>
      <c r="AX524" s="143"/>
      <c r="AY524" s="143"/>
      <c r="AZ524" s="143"/>
      <c r="BA524" s="143"/>
      <c r="BB524" s="143"/>
      <c r="BC524" s="143"/>
      <c r="BD524" s="143"/>
      <c r="BE524" s="143"/>
      <c r="BF524" s="143"/>
      <c r="BG524" s="143"/>
      <c r="BH524" s="143"/>
      <c r="BI524" s="143"/>
      <c r="BJ524" s="143"/>
      <c r="BK524" s="143"/>
      <c r="BL524" s="143"/>
      <c r="BM524" s="143"/>
      <c r="BN524" s="143"/>
      <c r="BO524" s="143"/>
      <c r="BP524" s="143"/>
      <c r="BT524" s="143"/>
      <c r="BU524" s="143"/>
      <c r="BV524" s="143"/>
    </row>
    <row r="525" spans="1:74" s="142" customFormat="1" x14ac:dyDescent="0.25">
      <c r="A525" s="206"/>
      <c r="B525" s="160"/>
      <c r="C525" s="161"/>
      <c r="D525" s="206"/>
      <c r="E525" s="206"/>
      <c r="F525" s="206"/>
      <c r="G525" s="206"/>
      <c r="H525" s="161"/>
      <c r="I525" s="206"/>
      <c r="J525" s="206"/>
      <c r="L525" s="206"/>
      <c r="M525" s="153"/>
      <c r="N525" s="126"/>
      <c r="O525" s="153"/>
      <c r="P525" s="153"/>
      <c r="Q525" s="153"/>
      <c r="R525" s="153"/>
      <c r="AG525" s="162"/>
      <c r="AH525" s="162"/>
      <c r="AI525" s="162"/>
      <c r="AM525" s="143"/>
      <c r="AN525" s="143"/>
      <c r="AO525" s="143"/>
      <c r="AP525" s="143"/>
      <c r="AQ525" s="143"/>
      <c r="AR525" s="143"/>
      <c r="AS525" s="143"/>
      <c r="AT525" s="143"/>
      <c r="AU525" s="143"/>
      <c r="AV525" s="143"/>
      <c r="AW525" s="143"/>
      <c r="AX525" s="143"/>
      <c r="AY525" s="143"/>
      <c r="AZ525" s="143"/>
      <c r="BA525" s="143"/>
      <c r="BB525" s="143"/>
      <c r="BC525" s="143"/>
      <c r="BD525" s="143"/>
      <c r="BE525" s="143"/>
      <c r="BF525" s="143"/>
      <c r="BG525" s="143"/>
      <c r="BH525" s="143"/>
      <c r="BI525" s="143"/>
      <c r="BJ525" s="143"/>
      <c r="BK525" s="143"/>
      <c r="BL525" s="143"/>
      <c r="BM525" s="143"/>
      <c r="BN525" s="143"/>
      <c r="BO525" s="143"/>
      <c r="BP525" s="143"/>
      <c r="BT525" s="143"/>
      <c r="BU525" s="143"/>
      <c r="BV525" s="143"/>
    </row>
    <row r="526" spans="1:74" s="142" customFormat="1" x14ac:dyDescent="0.25">
      <c r="A526" s="206"/>
      <c r="B526" s="160"/>
      <c r="C526" s="161"/>
      <c r="D526" s="206"/>
      <c r="E526" s="206"/>
      <c r="F526" s="206"/>
      <c r="G526" s="206"/>
      <c r="H526" s="161"/>
      <c r="I526" s="206"/>
      <c r="J526" s="206"/>
      <c r="L526" s="206"/>
      <c r="M526" s="153"/>
      <c r="N526" s="126"/>
      <c r="O526" s="153"/>
      <c r="P526" s="153"/>
      <c r="Q526" s="153"/>
      <c r="R526" s="153"/>
      <c r="AG526" s="162"/>
      <c r="AH526" s="162"/>
      <c r="AI526" s="162"/>
      <c r="AM526" s="143"/>
      <c r="AN526" s="143"/>
      <c r="AO526" s="143"/>
      <c r="AP526" s="143"/>
      <c r="AQ526" s="143"/>
      <c r="AR526" s="143"/>
      <c r="AS526" s="143"/>
      <c r="AT526" s="143"/>
      <c r="AU526" s="143"/>
      <c r="AV526" s="143"/>
      <c r="AW526" s="143"/>
      <c r="AX526" s="143"/>
      <c r="AY526" s="143"/>
      <c r="AZ526" s="143"/>
      <c r="BA526" s="143"/>
      <c r="BB526" s="143"/>
      <c r="BC526" s="143"/>
      <c r="BD526" s="143"/>
      <c r="BE526" s="143"/>
      <c r="BF526" s="143"/>
      <c r="BG526" s="143"/>
      <c r="BH526" s="143"/>
      <c r="BI526" s="143"/>
      <c r="BJ526" s="143"/>
      <c r="BK526" s="143"/>
      <c r="BL526" s="143"/>
      <c r="BM526" s="143"/>
      <c r="BN526" s="143"/>
      <c r="BO526" s="143"/>
      <c r="BP526" s="143"/>
      <c r="BT526" s="143"/>
      <c r="BU526" s="143"/>
      <c r="BV526" s="143"/>
    </row>
    <row r="527" spans="1:74" s="142" customFormat="1" x14ac:dyDescent="0.25">
      <c r="A527" s="206"/>
      <c r="B527" s="160"/>
      <c r="C527" s="161"/>
      <c r="D527" s="206"/>
      <c r="E527" s="206"/>
      <c r="F527" s="206"/>
      <c r="G527" s="206"/>
      <c r="H527" s="161"/>
      <c r="I527" s="206"/>
      <c r="J527" s="206"/>
      <c r="L527" s="206"/>
      <c r="M527" s="153"/>
      <c r="N527" s="126"/>
      <c r="O527" s="153"/>
      <c r="P527" s="153"/>
      <c r="Q527" s="153"/>
      <c r="R527" s="153"/>
      <c r="AG527" s="162"/>
      <c r="AH527" s="162"/>
      <c r="AI527" s="162"/>
      <c r="AM527" s="143"/>
      <c r="AN527" s="143"/>
      <c r="AO527" s="143"/>
      <c r="AP527" s="143"/>
      <c r="AQ527" s="143"/>
      <c r="AR527" s="143"/>
      <c r="AS527" s="143"/>
      <c r="AT527" s="143"/>
      <c r="AU527" s="143"/>
      <c r="AV527" s="143"/>
      <c r="AW527" s="143"/>
      <c r="AX527" s="143"/>
      <c r="AY527" s="143"/>
      <c r="AZ527" s="143"/>
      <c r="BA527" s="143"/>
      <c r="BB527" s="143"/>
      <c r="BC527" s="143"/>
      <c r="BD527" s="143"/>
      <c r="BE527" s="143"/>
      <c r="BF527" s="143"/>
      <c r="BG527" s="143"/>
      <c r="BH527" s="143"/>
      <c r="BI527" s="143"/>
      <c r="BJ527" s="143"/>
      <c r="BK527" s="143"/>
      <c r="BL527" s="143"/>
      <c r="BM527" s="143"/>
      <c r="BN527" s="143"/>
      <c r="BO527" s="143"/>
      <c r="BP527" s="143"/>
      <c r="BT527" s="143"/>
      <c r="BU527" s="143"/>
      <c r="BV527" s="143"/>
    </row>
    <row r="528" spans="1:74" s="142" customFormat="1" x14ac:dyDescent="0.25">
      <c r="A528" s="206"/>
      <c r="B528" s="160"/>
      <c r="C528" s="161"/>
      <c r="D528" s="206"/>
      <c r="E528" s="206"/>
      <c r="F528" s="206"/>
      <c r="G528" s="206"/>
      <c r="H528" s="161"/>
      <c r="I528" s="206"/>
      <c r="J528" s="206"/>
      <c r="L528" s="206"/>
      <c r="M528" s="153"/>
      <c r="N528" s="126"/>
      <c r="O528" s="153"/>
      <c r="P528" s="153"/>
      <c r="Q528" s="153"/>
      <c r="R528" s="153"/>
      <c r="AG528" s="162"/>
      <c r="AH528" s="162"/>
      <c r="AI528" s="162"/>
      <c r="AM528" s="143"/>
      <c r="AN528" s="143"/>
      <c r="AO528" s="143"/>
      <c r="AP528" s="143"/>
      <c r="AQ528" s="143"/>
      <c r="AR528" s="143"/>
      <c r="AS528" s="143"/>
      <c r="AT528" s="143"/>
      <c r="AU528" s="143"/>
      <c r="AV528" s="143"/>
      <c r="AW528" s="143"/>
      <c r="AX528" s="143"/>
      <c r="AY528" s="143"/>
      <c r="AZ528" s="143"/>
      <c r="BA528" s="143"/>
      <c r="BB528" s="143"/>
      <c r="BC528" s="143"/>
      <c r="BD528" s="143"/>
      <c r="BE528" s="143"/>
      <c r="BF528" s="143"/>
      <c r="BG528" s="143"/>
      <c r="BH528" s="143"/>
      <c r="BI528" s="143"/>
      <c r="BJ528" s="143"/>
      <c r="BK528" s="143"/>
      <c r="BL528" s="143"/>
      <c r="BM528" s="143"/>
      <c r="BN528" s="143"/>
      <c r="BO528" s="143"/>
      <c r="BP528" s="143"/>
      <c r="BT528" s="143"/>
      <c r="BU528" s="143"/>
      <c r="BV528" s="143"/>
    </row>
    <row r="529" spans="1:74" s="142" customFormat="1" x14ac:dyDescent="0.25">
      <c r="A529" s="206"/>
      <c r="B529" s="160"/>
      <c r="C529" s="161"/>
      <c r="D529" s="206"/>
      <c r="E529" s="206"/>
      <c r="F529" s="206"/>
      <c r="G529" s="206"/>
      <c r="H529" s="161"/>
      <c r="I529" s="206"/>
      <c r="J529" s="206"/>
      <c r="L529" s="206"/>
      <c r="M529" s="153"/>
      <c r="N529" s="126"/>
      <c r="O529" s="153"/>
      <c r="P529" s="153"/>
      <c r="Q529" s="153"/>
      <c r="R529" s="153"/>
      <c r="AG529" s="162"/>
      <c r="AH529" s="162"/>
      <c r="AI529" s="162"/>
      <c r="AM529" s="143"/>
      <c r="AN529" s="143"/>
      <c r="AO529" s="143"/>
      <c r="AP529" s="143"/>
      <c r="AQ529" s="143"/>
      <c r="AR529" s="143"/>
      <c r="AS529" s="143"/>
      <c r="AT529" s="143"/>
      <c r="AU529" s="143"/>
      <c r="AV529" s="143"/>
      <c r="AW529" s="143"/>
      <c r="AX529" s="143"/>
      <c r="AY529" s="143"/>
      <c r="AZ529" s="143"/>
      <c r="BA529" s="143"/>
      <c r="BB529" s="143"/>
      <c r="BC529" s="143"/>
      <c r="BD529" s="143"/>
      <c r="BE529" s="143"/>
      <c r="BF529" s="143"/>
      <c r="BG529" s="143"/>
      <c r="BH529" s="143"/>
      <c r="BI529" s="143"/>
      <c r="BJ529" s="143"/>
      <c r="BK529" s="143"/>
      <c r="BL529" s="143"/>
      <c r="BM529" s="143"/>
      <c r="BN529" s="143"/>
      <c r="BO529" s="143"/>
      <c r="BP529" s="143"/>
      <c r="BT529" s="143"/>
      <c r="BU529" s="143"/>
      <c r="BV529" s="143"/>
    </row>
    <row r="530" spans="1:74" s="142" customFormat="1" x14ac:dyDescent="0.25">
      <c r="A530" s="206"/>
      <c r="B530" s="160"/>
      <c r="C530" s="161"/>
      <c r="D530" s="206"/>
      <c r="E530" s="206"/>
      <c r="F530" s="206"/>
      <c r="G530" s="206"/>
      <c r="H530" s="161"/>
      <c r="I530" s="206"/>
      <c r="J530" s="206"/>
      <c r="L530" s="206"/>
      <c r="M530" s="153"/>
      <c r="N530" s="126"/>
      <c r="O530" s="153"/>
      <c r="P530" s="153"/>
      <c r="Q530" s="153"/>
      <c r="R530" s="153"/>
      <c r="AG530" s="162"/>
      <c r="AH530" s="162"/>
      <c r="AI530" s="162"/>
      <c r="AM530" s="143"/>
      <c r="AN530" s="143"/>
      <c r="AO530" s="143"/>
      <c r="AP530" s="143"/>
      <c r="AQ530" s="143"/>
      <c r="AR530" s="143"/>
      <c r="AS530" s="143"/>
      <c r="AT530" s="143"/>
      <c r="AU530" s="143"/>
      <c r="AV530" s="143"/>
      <c r="AW530" s="143"/>
      <c r="AX530" s="143"/>
      <c r="AY530" s="143"/>
      <c r="AZ530" s="143"/>
      <c r="BA530" s="143"/>
      <c r="BB530" s="143"/>
      <c r="BC530" s="143"/>
      <c r="BD530" s="143"/>
      <c r="BE530" s="143"/>
      <c r="BF530" s="143"/>
      <c r="BG530" s="143"/>
      <c r="BH530" s="143"/>
      <c r="BI530" s="143"/>
      <c r="BJ530" s="143"/>
      <c r="BK530" s="143"/>
      <c r="BL530" s="143"/>
      <c r="BM530" s="143"/>
      <c r="BN530" s="143"/>
      <c r="BO530" s="143"/>
      <c r="BP530" s="143"/>
      <c r="BT530" s="143"/>
      <c r="BU530" s="143"/>
      <c r="BV530" s="143"/>
    </row>
    <row r="531" spans="1:74" s="142" customFormat="1" x14ac:dyDescent="0.25">
      <c r="A531" s="206"/>
      <c r="B531" s="160"/>
      <c r="C531" s="161"/>
      <c r="D531" s="206"/>
      <c r="E531" s="206"/>
      <c r="F531" s="206"/>
      <c r="G531" s="206"/>
      <c r="H531" s="161"/>
      <c r="I531" s="206"/>
      <c r="J531" s="206"/>
      <c r="L531" s="206"/>
      <c r="M531" s="153"/>
      <c r="N531" s="126"/>
      <c r="O531" s="153"/>
      <c r="P531" s="153"/>
      <c r="Q531" s="153"/>
      <c r="R531" s="153"/>
      <c r="AG531" s="162"/>
      <c r="AH531" s="162"/>
      <c r="AI531" s="162"/>
      <c r="AM531" s="143"/>
      <c r="AN531" s="143"/>
      <c r="AO531" s="143"/>
      <c r="AP531" s="143"/>
      <c r="AQ531" s="143"/>
      <c r="AR531" s="143"/>
      <c r="AS531" s="143"/>
      <c r="AT531" s="143"/>
      <c r="AU531" s="143"/>
      <c r="AV531" s="143"/>
      <c r="AW531" s="143"/>
      <c r="AX531" s="143"/>
      <c r="AY531" s="143"/>
      <c r="AZ531" s="143"/>
      <c r="BA531" s="143"/>
      <c r="BB531" s="143"/>
      <c r="BC531" s="143"/>
      <c r="BD531" s="143"/>
      <c r="BE531" s="143"/>
      <c r="BF531" s="143"/>
      <c r="BG531" s="143"/>
      <c r="BH531" s="143"/>
      <c r="BI531" s="143"/>
      <c r="BJ531" s="143"/>
      <c r="BK531" s="143"/>
      <c r="BL531" s="143"/>
      <c r="BM531" s="143"/>
      <c r="BN531" s="143"/>
      <c r="BO531" s="143"/>
      <c r="BP531" s="143"/>
      <c r="BT531" s="143"/>
      <c r="BU531" s="143"/>
      <c r="BV531" s="143"/>
    </row>
    <row r="532" spans="1:74" s="142" customFormat="1" x14ac:dyDescent="0.25">
      <c r="A532" s="206"/>
      <c r="B532" s="160"/>
      <c r="C532" s="161"/>
      <c r="D532" s="206"/>
      <c r="E532" s="206"/>
      <c r="F532" s="206"/>
      <c r="G532" s="206"/>
      <c r="H532" s="161"/>
      <c r="I532" s="206"/>
      <c r="J532" s="206"/>
      <c r="L532" s="206"/>
      <c r="M532" s="153"/>
      <c r="N532" s="126"/>
      <c r="O532" s="153"/>
      <c r="P532" s="153"/>
      <c r="Q532" s="153"/>
      <c r="R532" s="153"/>
      <c r="AG532" s="162"/>
      <c r="AH532" s="162"/>
      <c r="AI532" s="162"/>
      <c r="AM532" s="143"/>
      <c r="AN532" s="143"/>
      <c r="AO532" s="143"/>
      <c r="AP532" s="143"/>
      <c r="AQ532" s="143"/>
      <c r="AR532" s="143"/>
      <c r="AS532" s="143"/>
      <c r="AT532" s="143"/>
      <c r="AU532" s="143"/>
      <c r="AV532" s="143"/>
      <c r="AW532" s="143"/>
      <c r="AX532" s="143"/>
      <c r="AY532" s="143"/>
      <c r="AZ532" s="143"/>
      <c r="BA532" s="143"/>
      <c r="BB532" s="143"/>
      <c r="BC532" s="143"/>
      <c r="BD532" s="143"/>
      <c r="BE532" s="143"/>
      <c r="BF532" s="143"/>
      <c r="BG532" s="143"/>
      <c r="BH532" s="143"/>
      <c r="BI532" s="143"/>
      <c r="BJ532" s="143"/>
      <c r="BK532" s="143"/>
      <c r="BL532" s="143"/>
      <c r="BM532" s="143"/>
      <c r="BN532" s="143"/>
      <c r="BO532" s="143"/>
      <c r="BP532" s="143"/>
      <c r="BT532" s="143"/>
      <c r="BU532" s="143"/>
      <c r="BV532" s="143"/>
    </row>
    <row r="533" spans="1:74" s="142" customFormat="1" x14ac:dyDescent="0.25">
      <c r="A533" s="206"/>
      <c r="B533" s="160"/>
      <c r="C533" s="161"/>
      <c r="D533" s="206"/>
      <c r="E533" s="206"/>
      <c r="F533" s="206"/>
      <c r="G533" s="206"/>
      <c r="H533" s="161"/>
      <c r="I533" s="206"/>
      <c r="J533" s="206"/>
      <c r="L533" s="206"/>
      <c r="M533" s="153"/>
      <c r="N533" s="126"/>
      <c r="O533" s="153"/>
      <c r="P533" s="153"/>
      <c r="Q533" s="153"/>
      <c r="R533" s="153"/>
      <c r="AG533" s="162"/>
      <c r="AH533" s="162"/>
      <c r="AI533" s="162"/>
      <c r="AM533" s="143"/>
      <c r="AN533" s="143"/>
      <c r="AO533" s="143"/>
      <c r="AP533" s="143"/>
      <c r="AQ533" s="143"/>
      <c r="AR533" s="143"/>
      <c r="AS533" s="143"/>
      <c r="AT533" s="143"/>
      <c r="AU533" s="143"/>
      <c r="AV533" s="143"/>
      <c r="AW533" s="143"/>
      <c r="AX533" s="143"/>
      <c r="AY533" s="143"/>
      <c r="AZ533" s="143"/>
      <c r="BA533" s="143"/>
      <c r="BB533" s="143"/>
      <c r="BC533" s="143"/>
      <c r="BD533" s="143"/>
      <c r="BE533" s="143"/>
      <c r="BF533" s="143"/>
      <c r="BG533" s="143"/>
      <c r="BH533" s="143"/>
      <c r="BI533" s="143"/>
      <c r="BJ533" s="143"/>
      <c r="BK533" s="143"/>
      <c r="BL533" s="143"/>
      <c r="BM533" s="143"/>
      <c r="BN533" s="143"/>
      <c r="BO533" s="143"/>
      <c r="BP533" s="143"/>
      <c r="BT533" s="143"/>
      <c r="BU533" s="143"/>
      <c r="BV533" s="143"/>
    </row>
    <row r="534" spans="1:74" s="142" customFormat="1" x14ac:dyDescent="0.25">
      <c r="A534" s="206"/>
      <c r="B534" s="160"/>
      <c r="C534" s="161"/>
      <c r="D534" s="206"/>
      <c r="E534" s="206"/>
      <c r="F534" s="206"/>
      <c r="G534" s="206"/>
      <c r="H534" s="161"/>
      <c r="I534" s="206"/>
      <c r="J534" s="206"/>
      <c r="L534" s="206"/>
      <c r="M534" s="153"/>
      <c r="N534" s="126"/>
      <c r="O534" s="153"/>
      <c r="P534" s="153"/>
      <c r="Q534" s="153"/>
      <c r="R534" s="153"/>
      <c r="AG534" s="162"/>
      <c r="AH534" s="162"/>
      <c r="AI534" s="162"/>
      <c r="AM534" s="143"/>
      <c r="AN534" s="143"/>
      <c r="AO534" s="143"/>
      <c r="AP534" s="143"/>
      <c r="AQ534" s="143"/>
      <c r="AR534" s="143"/>
      <c r="AS534" s="143"/>
      <c r="AT534" s="143"/>
      <c r="AU534" s="143"/>
      <c r="AV534" s="143"/>
      <c r="AW534" s="143"/>
      <c r="AX534" s="143"/>
      <c r="AY534" s="143"/>
      <c r="AZ534" s="143"/>
      <c r="BA534" s="143"/>
      <c r="BB534" s="143"/>
      <c r="BC534" s="143"/>
      <c r="BD534" s="143"/>
      <c r="BE534" s="143"/>
      <c r="BF534" s="143"/>
      <c r="BG534" s="143"/>
      <c r="BH534" s="143"/>
      <c r="BI534" s="143"/>
      <c r="BJ534" s="143"/>
      <c r="BK534" s="143"/>
      <c r="BL534" s="143"/>
      <c r="BM534" s="143"/>
      <c r="BN534" s="143"/>
      <c r="BO534" s="143"/>
      <c r="BP534" s="143"/>
      <c r="BT534" s="143"/>
      <c r="BU534" s="143"/>
      <c r="BV534" s="143"/>
    </row>
    <row r="535" spans="1:74" s="142" customFormat="1" x14ac:dyDescent="0.25">
      <c r="A535" s="206"/>
      <c r="B535" s="160"/>
      <c r="C535" s="161"/>
      <c r="D535" s="206"/>
      <c r="E535" s="206"/>
      <c r="F535" s="206"/>
      <c r="G535" s="206"/>
      <c r="H535" s="161"/>
      <c r="I535" s="206"/>
      <c r="J535" s="206"/>
      <c r="L535" s="206"/>
      <c r="M535" s="153"/>
      <c r="N535" s="126"/>
      <c r="O535" s="153"/>
      <c r="P535" s="153"/>
      <c r="Q535" s="153"/>
      <c r="R535" s="153"/>
      <c r="AG535" s="162"/>
      <c r="AH535" s="162"/>
      <c r="AI535" s="162"/>
      <c r="AM535" s="143"/>
      <c r="AN535" s="143"/>
      <c r="AO535" s="143"/>
      <c r="AP535" s="143"/>
      <c r="AQ535" s="143"/>
      <c r="AR535" s="143"/>
      <c r="AS535" s="143"/>
      <c r="AT535" s="143"/>
      <c r="AU535" s="143"/>
      <c r="AV535" s="143"/>
      <c r="AW535" s="143"/>
      <c r="AX535" s="143"/>
      <c r="AY535" s="143"/>
      <c r="AZ535" s="143"/>
      <c r="BA535" s="143"/>
      <c r="BB535" s="143"/>
      <c r="BC535" s="143"/>
      <c r="BD535" s="143"/>
      <c r="BE535" s="143"/>
      <c r="BF535" s="143"/>
      <c r="BG535" s="143"/>
      <c r="BH535" s="143"/>
      <c r="BI535" s="143"/>
      <c r="BJ535" s="143"/>
      <c r="BK535" s="143"/>
      <c r="BL535" s="143"/>
      <c r="BM535" s="143"/>
      <c r="BN535" s="143"/>
      <c r="BO535" s="143"/>
      <c r="BP535" s="143"/>
      <c r="BT535" s="143"/>
      <c r="BU535" s="143"/>
      <c r="BV535" s="143"/>
    </row>
    <row r="536" spans="1:74" s="142" customFormat="1" x14ac:dyDescent="0.25">
      <c r="A536" s="206"/>
      <c r="B536" s="160"/>
      <c r="C536" s="161"/>
      <c r="D536" s="206"/>
      <c r="E536" s="206"/>
      <c r="F536" s="206"/>
      <c r="G536" s="206"/>
      <c r="H536" s="161"/>
      <c r="I536" s="206"/>
      <c r="J536" s="206"/>
      <c r="L536" s="206"/>
      <c r="M536" s="153"/>
      <c r="N536" s="126"/>
      <c r="O536" s="153"/>
      <c r="P536" s="153"/>
      <c r="Q536" s="153"/>
      <c r="R536" s="153"/>
      <c r="AG536" s="162"/>
      <c r="AH536" s="162"/>
      <c r="AI536" s="162"/>
      <c r="AM536" s="143"/>
      <c r="AN536" s="143"/>
      <c r="AO536" s="143"/>
      <c r="AP536" s="143"/>
      <c r="AQ536" s="143"/>
      <c r="AR536" s="143"/>
      <c r="AS536" s="143"/>
      <c r="AT536" s="143"/>
      <c r="AU536" s="143"/>
      <c r="AV536" s="143"/>
      <c r="AW536" s="143"/>
      <c r="AX536" s="143"/>
      <c r="AY536" s="143"/>
      <c r="AZ536" s="143"/>
      <c r="BA536" s="143"/>
      <c r="BB536" s="143"/>
      <c r="BC536" s="143"/>
      <c r="BD536" s="143"/>
      <c r="BE536" s="143"/>
      <c r="BF536" s="143"/>
      <c r="BG536" s="143"/>
      <c r="BH536" s="143"/>
      <c r="BI536" s="143"/>
      <c r="BJ536" s="143"/>
      <c r="BK536" s="143"/>
      <c r="BL536" s="143"/>
      <c r="BM536" s="143"/>
      <c r="BN536" s="143"/>
      <c r="BO536" s="143"/>
      <c r="BP536" s="143"/>
      <c r="BT536" s="143"/>
      <c r="BU536" s="143"/>
      <c r="BV536" s="143"/>
    </row>
    <row r="537" spans="1:74" s="142" customFormat="1" x14ac:dyDescent="0.25">
      <c r="A537" s="206"/>
      <c r="B537" s="160"/>
      <c r="C537" s="161"/>
      <c r="D537" s="206"/>
      <c r="E537" s="206"/>
      <c r="F537" s="206"/>
      <c r="G537" s="206"/>
      <c r="H537" s="161"/>
      <c r="I537" s="206"/>
      <c r="J537" s="206"/>
      <c r="L537" s="206"/>
      <c r="M537" s="153"/>
      <c r="N537" s="126"/>
      <c r="O537" s="153"/>
      <c r="P537" s="153"/>
      <c r="Q537" s="153"/>
      <c r="R537" s="153"/>
      <c r="AG537" s="162"/>
      <c r="AH537" s="162"/>
      <c r="AI537" s="162"/>
      <c r="AM537" s="143"/>
      <c r="AN537" s="143"/>
      <c r="AO537" s="143"/>
      <c r="AP537" s="143"/>
      <c r="AQ537" s="143"/>
      <c r="AR537" s="143"/>
      <c r="AS537" s="143"/>
      <c r="AT537" s="143"/>
      <c r="AU537" s="143"/>
      <c r="AV537" s="143"/>
      <c r="AW537" s="143"/>
      <c r="AX537" s="143"/>
      <c r="AY537" s="143"/>
      <c r="AZ537" s="143"/>
      <c r="BA537" s="143"/>
      <c r="BB537" s="143"/>
      <c r="BC537" s="143"/>
      <c r="BD537" s="143"/>
      <c r="BE537" s="143"/>
      <c r="BF537" s="143"/>
      <c r="BG537" s="143"/>
      <c r="BH537" s="143"/>
      <c r="BI537" s="143"/>
      <c r="BJ537" s="143"/>
      <c r="BK537" s="143"/>
      <c r="BL537" s="143"/>
      <c r="BM537" s="143"/>
      <c r="BN537" s="143"/>
      <c r="BO537" s="143"/>
      <c r="BP537" s="143"/>
      <c r="BT537" s="143"/>
      <c r="BU537" s="143"/>
      <c r="BV537" s="143"/>
    </row>
    <row r="538" spans="1:74" s="142" customFormat="1" x14ac:dyDescent="0.25">
      <c r="A538" s="206"/>
      <c r="B538" s="160"/>
      <c r="C538" s="161"/>
      <c r="D538" s="206"/>
      <c r="E538" s="206"/>
      <c r="F538" s="206"/>
      <c r="G538" s="206"/>
      <c r="H538" s="161"/>
      <c r="I538" s="206"/>
      <c r="J538" s="206"/>
      <c r="L538" s="206"/>
      <c r="M538" s="153"/>
      <c r="N538" s="126"/>
      <c r="O538" s="153"/>
      <c r="P538" s="153"/>
      <c r="Q538" s="153"/>
      <c r="R538" s="153"/>
      <c r="AG538" s="162"/>
      <c r="AH538" s="162"/>
      <c r="AI538" s="162"/>
      <c r="AM538" s="143"/>
      <c r="AN538" s="143"/>
      <c r="AO538" s="143"/>
      <c r="AP538" s="143"/>
      <c r="AQ538" s="143"/>
      <c r="AR538" s="143"/>
      <c r="AS538" s="143"/>
      <c r="AT538" s="143"/>
      <c r="AU538" s="143"/>
      <c r="AV538" s="143"/>
      <c r="AW538" s="143"/>
      <c r="AX538" s="143"/>
      <c r="AY538" s="143"/>
      <c r="AZ538" s="143"/>
      <c r="BA538" s="143"/>
      <c r="BB538" s="143"/>
      <c r="BC538" s="143"/>
      <c r="BD538" s="143"/>
      <c r="BE538" s="143"/>
      <c r="BF538" s="143"/>
      <c r="BG538" s="143"/>
      <c r="BH538" s="143"/>
      <c r="BI538" s="143"/>
      <c r="BJ538" s="143"/>
      <c r="BK538" s="143"/>
      <c r="BL538" s="143"/>
      <c r="BM538" s="143"/>
      <c r="BN538" s="143"/>
      <c r="BO538" s="143"/>
      <c r="BP538" s="143"/>
      <c r="BT538" s="143"/>
      <c r="BU538" s="143"/>
      <c r="BV538" s="143"/>
    </row>
    <row r="539" spans="1:74" s="142" customFormat="1" x14ac:dyDescent="0.25">
      <c r="A539" s="206"/>
      <c r="B539" s="160"/>
      <c r="C539" s="161"/>
      <c r="D539" s="206"/>
      <c r="E539" s="206"/>
      <c r="F539" s="206"/>
      <c r="G539" s="206"/>
      <c r="H539" s="161"/>
      <c r="I539" s="206"/>
      <c r="J539" s="206"/>
      <c r="L539" s="206"/>
      <c r="M539" s="153"/>
      <c r="N539" s="126"/>
      <c r="O539" s="153"/>
      <c r="P539" s="153"/>
      <c r="Q539" s="153"/>
      <c r="R539" s="153"/>
      <c r="AG539" s="162"/>
      <c r="AH539" s="162"/>
      <c r="AI539" s="162"/>
      <c r="AM539" s="143"/>
      <c r="AN539" s="143"/>
      <c r="AO539" s="143"/>
      <c r="AP539" s="143"/>
      <c r="AQ539" s="143"/>
      <c r="AR539" s="143"/>
      <c r="AS539" s="143"/>
      <c r="AT539" s="143"/>
      <c r="AU539" s="143"/>
      <c r="AV539" s="143"/>
      <c r="AW539" s="143"/>
      <c r="AX539" s="143"/>
      <c r="AY539" s="143"/>
      <c r="AZ539" s="143"/>
      <c r="BA539" s="143"/>
      <c r="BB539" s="143"/>
      <c r="BC539" s="143"/>
      <c r="BD539" s="143"/>
      <c r="BE539" s="143"/>
      <c r="BF539" s="143"/>
      <c r="BG539" s="143"/>
      <c r="BH539" s="143"/>
      <c r="BI539" s="143"/>
      <c r="BJ539" s="143"/>
      <c r="BK539" s="143"/>
      <c r="BL539" s="143"/>
      <c r="BM539" s="143"/>
      <c r="BN539" s="143"/>
      <c r="BO539" s="143"/>
      <c r="BP539" s="143"/>
      <c r="BT539" s="143"/>
      <c r="BU539" s="143"/>
      <c r="BV539" s="143"/>
    </row>
    <row r="540" spans="1:74" s="142" customFormat="1" x14ac:dyDescent="0.25">
      <c r="A540" s="206"/>
      <c r="B540" s="160"/>
      <c r="C540" s="161"/>
      <c r="D540" s="206"/>
      <c r="E540" s="206"/>
      <c r="F540" s="206"/>
      <c r="G540" s="206"/>
      <c r="H540" s="161"/>
      <c r="I540" s="206"/>
      <c r="J540" s="206"/>
      <c r="L540" s="206"/>
      <c r="M540" s="153"/>
      <c r="N540" s="126"/>
      <c r="O540" s="153"/>
      <c r="P540" s="153"/>
      <c r="Q540" s="153"/>
      <c r="R540" s="153"/>
      <c r="AG540" s="162"/>
      <c r="AH540" s="162"/>
      <c r="AI540" s="162"/>
      <c r="AM540" s="143"/>
      <c r="AN540" s="143"/>
      <c r="AO540" s="143"/>
      <c r="AP540" s="143"/>
      <c r="AQ540" s="143"/>
      <c r="AR540" s="143"/>
      <c r="AS540" s="143"/>
      <c r="AT540" s="143"/>
      <c r="AU540" s="143"/>
      <c r="AV540" s="143"/>
      <c r="AW540" s="143"/>
      <c r="AX540" s="143"/>
      <c r="AY540" s="143"/>
      <c r="AZ540" s="143"/>
      <c r="BA540" s="143"/>
      <c r="BB540" s="143"/>
      <c r="BC540" s="143"/>
      <c r="BD540" s="143"/>
      <c r="BE540" s="143"/>
      <c r="BF540" s="143"/>
      <c r="BG540" s="143"/>
      <c r="BH540" s="143"/>
      <c r="BI540" s="143"/>
      <c r="BJ540" s="143"/>
      <c r="BK540" s="143"/>
      <c r="BL540" s="143"/>
      <c r="BM540" s="143"/>
      <c r="BN540" s="143"/>
      <c r="BO540" s="143"/>
      <c r="BP540" s="143"/>
      <c r="BT540" s="143"/>
      <c r="BU540" s="143"/>
      <c r="BV540" s="143"/>
    </row>
    <row r="541" spans="1:74" s="142" customFormat="1" x14ac:dyDescent="0.25">
      <c r="A541" s="206"/>
      <c r="B541" s="160"/>
      <c r="C541" s="161"/>
      <c r="D541" s="206"/>
      <c r="E541" s="206"/>
      <c r="F541" s="206"/>
      <c r="G541" s="206"/>
      <c r="H541" s="161"/>
      <c r="I541" s="206"/>
      <c r="J541" s="206"/>
      <c r="L541" s="206"/>
      <c r="M541" s="153"/>
      <c r="N541" s="126"/>
      <c r="O541" s="153"/>
      <c r="P541" s="153"/>
      <c r="Q541" s="153"/>
      <c r="R541" s="153"/>
      <c r="AG541" s="162"/>
      <c r="AH541" s="162"/>
      <c r="AI541" s="162"/>
      <c r="AM541" s="143"/>
      <c r="AN541" s="143"/>
      <c r="AO541" s="143"/>
      <c r="AP541" s="143"/>
      <c r="AQ541" s="143"/>
      <c r="AR541" s="143"/>
      <c r="AS541" s="143"/>
      <c r="AT541" s="143"/>
      <c r="AU541" s="143"/>
      <c r="AV541" s="143"/>
      <c r="AW541" s="143"/>
      <c r="AX541" s="143"/>
      <c r="AY541" s="143"/>
      <c r="AZ541" s="143"/>
      <c r="BA541" s="143"/>
      <c r="BB541" s="143"/>
      <c r="BC541" s="143"/>
      <c r="BD541" s="143"/>
      <c r="BE541" s="143"/>
      <c r="BF541" s="143"/>
      <c r="BG541" s="143"/>
      <c r="BH541" s="143"/>
      <c r="BI541" s="143"/>
      <c r="BJ541" s="143"/>
      <c r="BK541" s="143"/>
      <c r="BL541" s="143"/>
      <c r="BM541" s="143"/>
      <c r="BN541" s="143"/>
      <c r="BO541" s="143"/>
      <c r="BP541" s="143"/>
      <c r="BT541" s="143"/>
      <c r="BU541" s="143"/>
      <c r="BV541" s="143"/>
    </row>
    <row r="542" spans="1:74" s="142" customFormat="1" x14ac:dyDescent="0.25">
      <c r="A542" s="206"/>
      <c r="B542" s="160"/>
      <c r="C542" s="161"/>
      <c r="D542" s="206"/>
      <c r="E542" s="206"/>
      <c r="F542" s="206"/>
      <c r="G542" s="206"/>
      <c r="H542" s="161"/>
      <c r="I542" s="206"/>
      <c r="J542" s="206"/>
      <c r="L542" s="206"/>
      <c r="M542" s="153"/>
      <c r="N542" s="126"/>
      <c r="O542" s="153"/>
      <c r="P542" s="153"/>
      <c r="Q542" s="153"/>
      <c r="R542" s="153"/>
      <c r="AG542" s="162"/>
      <c r="AH542" s="162"/>
      <c r="AI542" s="162"/>
      <c r="AM542" s="143"/>
      <c r="AN542" s="143"/>
      <c r="AO542" s="143"/>
      <c r="AP542" s="143"/>
      <c r="AQ542" s="143"/>
      <c r="AR542" s="143"/>
      <c r="AS542" s="143"/>
      <c r="AT542" s="143"/>
      <c r="AU542" s="143"/>
      <c r="AV542" s="143"/>
      <c r="AW542" s="143"/>
      <c r="AX542" s="143"/>
      <c r="AY542" s="143"/>
      <c r="AZ542" s="143"/>
      <c r="BA542" s="143"/>
      <c r="BB542" s="143"/>
      <c r="BC542" s="143"/>
      <c r="BD542" s="143"/>
      <c r="BE542" s="143"/>
      <c r="BF542" s="143"/>
      <c r="BG542" s="143"/>
      <c r="BH542" s="143"/>
      <c r="BI542" s="143"/>
      <c r="BJ542" s="143"/>
      <c r="BK542" s="143"/>
      <c r="BL542" s="143"/>
      <c r="BM542" s="143"/>
      <c r="BN542" s="143"/>
      <c r="BO542" s="143"/>
      <c r="BP542" s="143"/>
      <c r="BT542" s="143"/>
      <c r="BU542" s="143"/>
      <c r="BV542" s="143"/>
    </row>
    <row r="543" spans="1:74" s="142" customFormat="1" x14ac:dyDescent="0.25">
      <c r="A543" s="206"/>
      <c r="B543" s="160"/>
      <c r="C543" s="161"/>
      <c r="D543" s="206"/>
      <c r="E543" s="206"/>
      <c r="F543" s="206"/>
      <c r="G543" s="206"/>
      <c r="H543" s="161"/>
      <c r="I543" s="206"/>
      <c r="J543" s="206"/>
      <c r="L543" s="206"/>
      <c r="M543" s="153"/>
      <c r="N543" s="126"/>
      <c r="O543" s="153"/>
      <c r="P543" s="153"/>
      <c r="Q543" s="153"/>
      <c r="R543" s="153"/>
      <c r="AG543" s="162"/>
      <c r="AH543" s="162"/>
      <c r="AI543" s="162"/>
      <c r="AM543" s="143"/>
      <c r="AN543" s="143"/>
      <c r="AO543" s="143"/>
      <c r="AP543" s="143"/>
      <c r="AQ543" s="143"/>
      <c r="AR543" s="143"/>
      <c r="AS543" s="143"/>
      <c r="AT543" s="143"/>
      <c r="AU543" s="143"/>
      <c r="AV543" s="143"/>
      <c r="AW543" s="143"/>
      <c r="AX543" s="143"/>
      <c r="AY543" s="143"/>
      <c r="AZ543" s="143"/>
      <c r="BA543" s="143"/>
      <c r="BB543" s="143"/>
      <c r="BC543" s="143"/>
      <c r="BD543" s="143"/>
      <c r="BE543" s="143"/>
      <c r="BF543" s="143"/>
      <c r="BG543" s="143"/>
      <c r="BH543" s="143"/>
      <c r="BI543" s="143"/>
      <c r="BJ543" s="143"/>
      <c r="BK543" s="143"/>
      <c r="BL543" s="143"/>
      <c r="BM543" s="143"/>
      <c r="BN543" s="143"/>
      <c r="BO543" s="143"/>
      <c r="BP543" s="143"/>
      <c r="BT543" s="143"/>
      <c r="BU543" s="143"/>
      <c r="BV543" s="143"/>
    </row>
    <row r="544" spans="1:74" s="142" customFormat="1" x14ac:dyDescent="0.25">
      <c r="A544" s="206"/>
      <c r="B544" s="160"/>
      <c r="C544" s="161"/>
      <c r="D544" s="206"/>
      <c r="E544" s="206"/>
      <c r="F544" s="206"/>
      <c r="G544" s="206"/>
      <c r="H544" s="161"/>
      <c r="I544" s="206"/>
      <c r="J544" s="206"/>
      <c r="L544" s="206"/>
      <c r="M544" s="153"/>
      <c r="N544" s="126"/>
      <c r="O544" s="153"/>
      <c r="P544" s="153"/>
      <c r="Q544" s="153"/>
      <c r="R544" s="153"/>
      <c r="AG544" s="162"/>
      <c r="AH544" s="162"/>
      <c r="AI544" s="162"/>
      <c r="AM544" s="143"/>
      <c r="AN544" s="143"/>
      <c r="AO544" s="143"/>
      <c r="AP544" s="143"/>
      <c r="AQ544" s="143"/>
      <c r="AR544" s="143"/>
      <c r="AS544" s="143"/>
      <c r="AT544" s="143"/>
      <c r="AU544" s="143"/>
      <c r="AV544" s="143"/>
      <c r="AW544" s="143"/>
      <c r="AX544" s="143"/>
      <c r="AY544" s="143"/>
      <c r="AZ544" s="143"/>
      <c r="BA544" s="143"/>
      <c r="BB544" s="143"/>
      <c r="BC544" s="143"/>
      <c r="BD544" s="143"/>
      <c r="BE544" s="143"/>
      <c r="BF544" s="143"/>
      <c r="BG544" s="143"/>
      <c r="BH544" s="143"/>
      <c r="BI544" s="143"/>
      <c r="BJ544" s="143"/>
      <c r="BK544" s="143"/>
      <c r="BL544" s="143"/>
      <c r="BM544" s="143"/>
      <c r="BN544" s="143"/>
      <c r="BO544" s="143"/>
      <c r="BP544" s="143"/>
      <c r="BT544" s="143"/>
      <c r="BU544" s="143"/>
      <c r="BV544" s="143"/>
    </row>
    <row r="545" spans="1:74" s="142" customFormat="1" x14ac:dyDescent="0.25">
      <c r="A545" s="206"/>
      <c r="B545" s="160"/>
      <c r="C545" s="161"/>
      <c r="D545" s="206"/>
      <c r="E545" s="206"/>
      <c r="F545" s="206"/>
      <c r="G545" s="206"/>
      <c r="H545" s="161"/>
      <c r="I545" s="206"/>
      <c r="J545" s="206"/>
      <c r="L545" s="206"/>
      <c r="M545" s="153"/>
      <c r="N545" s="126"/>
      <c r="O545" s="153"/>
      <c r="P545" s="153"/>
      <c r="Q545" s="153"/>
      <c r="R545" s="153"/>
      <c r="AG545" s="162"/>
      <c r="AH545" s="162"/>
      <c r="AI545" s="162"/>
      <c r="AM545" s="143"/>
      <c r="AN545" s="143"/>
      <c r="AO545" s="143"/>
      <c r="AP545" s="143"/>
      <c r="AQ545" s="143"/>
      <c r="AR545" s="143"/>
      <c r="AS545" s="143"/>
      <c r="AT545" s="143"/>
      <c r="AU545" s="143"/>
      <c r="AV545" s="143"/>
      <c r="AW545" s="143"/>
      <c r="AX545" s="143"/>
      <c r="AY545" s="143"/>
      <c r="AZ545" s="143"/>
      <c r="BA545" s="143"/>
      <c r="BB545" s="143"/>
      <c r="BC545" s="143"/>
      <c r="BD545" s="143"/>
      <c r="BE545" s="143"/>
      <c r="BF545" s="143"/>
      <c r="BG545" s="143"/>
      <c r="BH545" s="143"/>
      <c r="BI545" s="143"/>
      <c r="BJ545" s="143"/>
      <c r="BK545" s="143"/>
      <c r="BL545" s="143"/>
      <c r="BM545" s="143"/>
      <c r="BN545" s="143"/>
      <c r="BO545" s="143"/>
      <c r="BP545" s="143"/>
      <c r="BT545" s="143"/>
      <c r="BU545" s="143"/>
      <c r="BV545" s="143"/>
    </row>
    <row r="546" spans="1:74" s="142" customFormat="1" x14ac:dyDescent="0.25">
      <c r="A546" s="206"/>
      <c r="B546" s="160"/>
      <c r="C546" s="161"/>
      <c r="D546" s="206"/>
      <c r="E546" s="206"/>
      <c r="F546" s="206"/>
      <c r="G546" s="206"/>
      <c r="H546" s="161"/>
      <c r="I546" s="206"/>
      <c r="J546" s="206"/>
      <c r="L546" s="206"/>
      <c r="M546" s="153"/>
      <c r="N546" s="126"/>
      <c r="O546" s="153"/>
      <c r="P546" s="153"/>
      <c r="Q546" s="153"/>
      <c r="R546" s="153"/>
      <c r="AG546" s="162"/>
      <c r="AH546" s="162"/>
      <c r="AI546" s="162"/>
      <c r="AM546" s="143"/>
      <c r="AN546" s="143"/>
      <c r="AO546" s="143"/>
      <c r="AP546" s="143"/>
      <c r="AQ546" s="143"/>
      <c r="AR546" s="143"/>
      <c r="AS546" s="143"/>
      <c r="AT546" s="143"/>
      <c r="AU546" s="143"/>
      <c r="AV546" s="143"/>
      <c r="AW546" s="143"/>
      <c r="AX546" s="143"/>
      <c r="AY546" s="143"/>
      <c r="AZ546" s="143"/>
      <c r="BA546" s="143"/>
      <c r="BB546" s="143"/>
      <c r="BC546" s="143"/>
      <c r="BD546" s="143"/>
      <c r="BE546" s="143"/>
      <c r="BF546" s="143"/>
      <c r="BG546" s="143"/>
      <c r="BH546" s="143"/>
      <c r="BI546" s="143"/>
      <c r="BJ546" s="143"/>
      <c r="BK546" s="143"/>
      <c r="BL546" s="143"/>
      <c r="BM546" s="143"/>
      <c r="BN546" s="143"/>
      <c r="BO546" s="143"/>
      <c r="BP546" s="143"/>
      <c r="BT546" s="143"/>
      <c r="BU546" s="143"/>
      <c r="BV546" s="143"/>
    </row>
    <row r="547" spans="1:74" s="142" customFormat="1" x14ac:dyDescent="0.25">
      <c r="A547" s="206"/>
      <c r="B547" s="160"/>
      <c r="C547" s="161"/>
      <c r="D547" s="206"/>
      <c r="E547" s="206"/>
      <c r="F547" s="206"/>
      <c r="G547" s="206"/>
      <c r="H547" s="161"/>
      <c r="I547" s="206"/>
      <c r="J547" s="206"/>
      <c r="L547" s="206"/>
      <c r="M547" s="153"/>
      <c r="N547" s="126"/>
      <c r="O547" s="153"/>
      <c r="P547" s="153"/>
      <c r="Q547" s="153"/>
      <c r="R547" s="153"/>
      <c r="AG547" s="162"/>
      <c r="AH547" s="162"/>
      <c r="AI547" s="162"/>
      <c r="AM547" s="143"/>
      <c r="AN547" s="143"/>
      <c r="AO547" s="143"/>
      <c r="AP547" s="143"/>
      <c r="AQ547" s="143"/>
      <c r="AR547" s="143"/>
      <c r="AS547" s="143"/>
      <c r="AT547" s="143"/>
      <c r="AU547" s="143"/>
      <c r="AV547" s="143"/>
      <c r="AW547" s="143"/>
      <c r="AX547" s="143"/>
      <c r="AY547" s="143"/>
      <c r="AZ547" s="143"/>
      <c r="BA547" s="143"/>
      <c r="BB547" s="143"/>
      <c r="BC547" s="143"/>
      <c r="BD547" s="143"/>
      <c r="BE547" s="143"/>
      <c r="BF547" s="143"/>
      <c r="BG547" s="143"/>
      <c r="BH547" s="143"/>
      <c r="BI547" s="143"/>
      <c r="BJ547" s="143"/>
      <c r="BK547" s="143"/>
      <c r="BL547" s="143"/>
      <c r="BM547" s="143"/>
      <c r="BN547" s="143"/>
      <c r="BO547" s="143"/>
      <c r="BP547" s="143"/>
      <c r="BT547" s="143"/>
      <c r="BU547" s="143"/>
      <c r="BV547" s="143"/>
    </row>
    <row r="548" spans="1:74" s="142" customFormat="1" x14ac:dyDescent="0.25">
      <c r="A548" s="206"/>
      <c r="B548" s="160"/>
      <c r="C548" s="161"/>
      <c r="D548" s="206"/>
      <c r="E548" s="206"/>
      <c r="F548" s="206"/>
      <c r="G548" s="206"/>
      <c r="H548" s="161"/>
      <c r="I548" s="206"/>
      <c r="J548" s="206"/>
      <c r="L548" s="206"/>
      <c r="M548" s="153"/>
      <c r="N548" s="126"/>
      <c r="O548" s="153"/>
      <c r="P548" s="153"/>
      <c r="Q548" s="153"/>
      <c r="R548" s="153"/>
      <c r="AG548" s="162"/>
      <c r="AH548" s="162"/>
      <c r="AI548" s="162"/>
      <c r="AM548" s="143"/>
      <c r="AN548" s="143"/>
      <c r="AO548" s="143"/>
      <c r="AP548" s="143"/>
      <c r="AQ548" s="143"/>
      <c r="AR548" s="143"/>
      <c r="AS548" s="143"/>
      <c r="AT548" s="143"/>
      <c r="AU548" s="143"/>
      <c r="AV548" s="143"/>
      <c r="AW548" s="143"/>
      <c r="AX548" s="143"/>
      <c r="AY548" s="143"/>
      <c r="AZ548" s="143"/>
      <c r="BA548" s="143"/>
      <c r="BB548" s="143"/>
      <c r="BC548" s="143"/>
      <c r="BD548" s="143"/>
      <c r="BE548" s="143"/>
      <c r="BF548" s="143"/>
      <c r="BG548" s="143"/>
      <c r="BH548" s="143"/>
      <c r="BI548" s="143"/>
      <c r="BJ548" s="143"/>
      <c r="BK548" s="143"/>
      <c r="BL548" s="143"/>
      <c r="BM548" s="143"/>
      <c r="BN548" s="143"/>
      <c r="BO548" s="143"/>
      <c r="BP548" s="143"/>
      <c r="BT548" s="143"/>
      <c r="BU548" s="143"/>
      <c r="BV548" s="143"/>
    </row>
    <row r="549" spans="1:74" s="142" customFormat="1" x14ac:dyDescent="0.25">
      <c r="A549" s="206"/>
      <c r="B549" s="160"/>
      <c r="C549" s="161"/>
      <c r="D549" s="206"/>
      <c r="E549" s="206"/>
      <c r="F549" s="206"/>
      <c r="G549" s="206"/>
      <c r="H549" s="161"/>
      <c r="I549" s="206"/>
      <c r="J549" s="206"/>
      <c r="L549" s="206"/>
      <c r="M549" s="153"/>
      <c r="N549" s="126"/>
      <c r="O549" s="153"/>
      <c r="P549" s="153"/>
      <c r="Q549" s="153"/>
      <c r="R549" s="153"/>
      <c r="AG549" s="162"/>
      <c r="AH549" s="162"/>
      <c r="AI549" s="162"/>
      <c r="AM549" s="143"/>
      <c r="AN549" s="143"/>
      <c r="AO549" s="143"/>
      <c r="AP549" s="143"/>
      <c r="AQ549" s="143"/>
      <c r="AR549" s="143"/>
      <c r="AS549" s="143"/>
      <c r="AT549" s="143"/>
      <c r="AU549" s="143"/>
      <c r="AV549" s="143"/>
      <c r="AW549" s="143"/>
      <c r="AX549" s="143"/>
      <c r="AY549" s="143"/>
      <c r="AZ549" s="143"/>
      <c r="BA549" s="143"/>
      <c r="BB549" s="143"/>
      <c r="BC549" s="143"/>
      <c r="BD549" s="143"/>
      <c r="BE549" s="143"/>
      <c r="BF549" s="143"/>
      <c r="BG549" s="143"/>
      <c r="BH549" s="143"/>
      <c r="BI549" s="143"/>
      <c r="BJ549" s="143"/>
      <c r="BK549" s="143"/>
      <c r="BL549" s="143"/>
      <c r="BM549" s="143"/>
      <c r="BN549" s="143"/>
      <c r="BO549" s="143"/>
      <c r="BP549" s="143"/>
      <c r="BT549" s="143"/>
      <c r="BU549" s="143"/>
      <c r="BV549" s="143"/>
    </row>
    <row r="550" spans="1:74" s="142" customFormat="1" x14ac:dyDescent="0.25">
      <c r="A550" s="206"/>
      <c r="B550" s="160"/>
      <c r="C550" s="161"/>
      <c r="D550" s="206"/>
      <c r="E550" s="206"/>
      <c r="F550" s="206"/>
      <c r="G550" s="206"/>
      <c r="H550" s="161"/>
      <c r="I550" s="206"/>
      <c r="J550" s="206"/>
      <c r="L550" s="206"/>
      <c r="M550" s="153"/>
      <c r="N550" s="126"/>
      <c r="O550" s="153"/>
      <c r="P550" s="153"/>
      <c r="Q550" s="153"/>
      <c r="R550" s="153"/>
      <c r="AG550" s="162"/>
      <c r="AH550" s="162"/>
      <c r="AI550" s="162"/>
      <c r="AM550" s="143"/>
      <c r="AN550" s="143"/>
      <c r="AO550" s="143"/>
      <c r="AP550" s="143"/>
      <c r="AQ550" s="143"/>
      <c r="AR550" s="143"/>
      <c r="AS550" s="143"/>
      <c r="AT550" s="143"/>
      <c r="AU550" s="143"/>
      <c r="AV550" s="143"/>
      <c r="AW550" s="143"/>
      <c r="AX550" s="143"/>
      <c r="AY550" s="143"/>
      <c r="AZ550" s="143"/>
      <c r="BA550" s="143"/>
      <c r="BB550" s="143"/>
      <c r="BC550" s="143"/>
      <c r="BD550" s="143"/>
      <c r="BE550" s="143"/>
      <c r="BF550" s="143"/>
      <c r="BG550" s="143"/>
      <c r="BH550" s="143"/>
      <c r="BI550" s="143"/>
      <c r="BJ550" s="143"/>
      <c r="BK550" s="143"/>
      <c r="BL550" s="143"/>
      <c r="BM550" s="143"/>
      <c r="BN550" s="143"/>
      <c r="BO550" s="143"/>
      <c r="BP550" s="143"/>
      <c r="BT550" s="143"/>
      <c r="BU550" s="143"/>
      <c r="BV550" s="143"/>
    </row>
    <row r="551" spans="1:74" s="142" customFormat="1" x14ac:dyDescent="0.25">
      <c r="A551" s="206"/>
      <c r="B551" s="160"/>
      <c r="C551" s="161"/>
      <c r="D551" s="206"/>
      <c r="E551" s="206"/>
      <c r="F551" s="206"/>
      <c r="G551" s="206"/>
      <c r="H551" s="161"/>
      <c r="I551" s="206"/>
      <c r="J551" s="206"/>
      <c r="L551" s="206"/>
      <c r="M551" s="153"/>
      <c r="N551" s="126"/>
      <c r="O551" s="153"/>
      <c r="P551" s="153"/>
      <c r="Q551" s="153"/>
      <c r="R551" s="153"/>
      <c r="AG551" s="162"/>
      <c r="AH551" s="162"/>
      <c r="AI551" s="162"/>
      <c r="AM551" s="143"/>
      <c r="AN551" s="143"/>
      <c r="AO551" s="143"/>
      <c r="AP551" s="143"/>
      <c r="AQ551" s="143"/>
      <c r="AR551" s="143"/>
      <c r="AS551" s="143"/>
      <c r="AT551" s="143"/>
      <c r="AU551" s="143"/>
      <c r="AV551" s="143"/>
      <c r="AW551" s="143"/>
      <c r="AX551" s="143"/>
      <c r="AY551" s="143"/>
      <c r="AZ551" s="143"/>
      <c r="BA551" s="143"/>
      <c r="BB551" s="143"/>
      <c r="BC551" s="143"/>
      <c r="BD551" s="143"/>
      <c r="BE551" s="143"/>
      <c r="BF551" s="143"/>
      <c r="BG551" s="143"/>
      <c r="BH551" s="143"/>
      <c r="BI551" s="143"/>
      <c r="BJ551" s="143"/>
      <c r="BK551" s="143"/>
      <c r="BL551" s="143"/>
      <c r="BM551" s="143"/>
      <c r="BN551" s="143"/>
      <c r="BO551" s="143"/>
      <c r="BP551" s="143"/>
      <c r="BT551" s="143"/>
      <c r="BU551" s="143"/>
      <c r="BV551" s="143"/>
    </row>
    <row r="552" spans="1:74" s="142" customFormat="1" x14ac:dyDescent="0.25">
      <c r="A552" s="206"/>
      <c r="B552" s="160"/>
      <c r="C552" s="161"/>
      <c r="D552" s="206"/>
      <c r="E552" s="206"/>
      <c r="F552" s="206"/>
      <c r="G552" s="206"/>
      <c r="H552" s="161"/>
      <c r="I552" s="206"/>
      <c r="J552" s="206"/>
      <c r="L552" s="206"/>
      <c r="M552" s="153"/>
      <c r="N552" s="126"/>
      <c r="O552" s="153"/>
      <c r="P552" s="153"/>
      <c r="Q552" s="153"/>
      <c r="R552" s="153"/>
      <c r="AG552" s="162"/>
      <c r="AH552" s="162"/>
      <c r="AI552" s="162"/>
      <c r="AM552" s="143"/>
      <c r="AN552" s="143"/>
      <c r="AO552" s="143"/>
      <c r="AP552" s="143"/>
      <c r="AQ552" s="143"/>
      <c r="AR552" s="143"/>
      <c r="AS552" s="143"/>
      <c r="AT552" s="143"/>
      <c r="AU552" s="143"/>
      <c r="AV552" s="143"/>
      <c r="AW552" s="143"/>
      <c r="AX552" s="143"/>
      <c r="AY552" s="143"/>
      <c r="AZ552" s="143"/>
      <c r="BA552" s="143"/>
      <c r="BB552" s="143"/>
      <c r="BC552" s="143"/>
      <c r="BD552" s="143"/>
      <c r="BE552" s="143"/>
      <c r="BF552" s="143"/>
      <c r="BG552" s="143"/>
      <c r="BH552" s="143"/>
      <c r="BI552" s="143"/>
      <c r="BJ552" s="143"/>
      <c r="BK552" s="143"/>
      <c r="BL552" s="143"/>
      <c r="BM552" s="143"/>
      <c r="BN552" s="143"/>
      <c r="BO552" s="143"/>
      <c r="BP552" s="143"/>
      <c r="BT552" s="143"/>
      <c r="BU552" s="143"/>
      <c r="BV552" s="143"/>
    </row>
    <row r="553" spans="1:74" s="142" customFormat="1" x14ac:dyDescent="0.25">
      <c r="A553" s="206"/>
      <c r="B553" s="160"/>
      <c r="C553" s="161"/>
      <c r="D553" s="206"/>
      <c r="E553" s="206"/>
      <c r="F553" s="206"/>
      <c r="G553" s="206"/>
      <c r="H553" s="161"/>
      <c r="I553" s="206"/>
      <c r="J553" s="206"/>
      <c r="L553" s="206"/>
      <c r="M553" s="153"/>
      <c r="N553" s="126"/>
      <c r="O553" s="153"/>
      <c r="P553" s="153"/>
      <c r="Q553" s="153"/>
      <c r="R553" s="153"/>
      <c r="AG553" s="162"/>
      <c r="AH553" s="162"/>
      <c r="AI553" s="162"/>
      <c r="AM553" s="143"/>
      <c r="AN553" s="143"/>
      <c r="AO553" s="143"/>
      <c r="AP553" s="143"/>
      <c r="AQ553" s="143"/>
      <c r="AR553" s="143"/>
      <c r="AS553" s="143"/>
      <c r="AT553" s="143"/>
      <c r="AU553" s="143"/>
      <c r="AV553" s="143"/>
      <c r="AW553" s="143"/>
      <c r="AX553" s="143"/>
      <c r="AY553" s="143"/>
      <c r="AZ553" s="143"/>
      <c r="BA553" s="143"/>
      <c r="BB553" s="143"/>
      <c r="BC553" s="143"/>
      <c r="BD553" s="143"/>
      <c r="BE553" s="143"/>
      <c r="BF553" s="143"/>
      <c r="BG553" s="143"/>
      <c r="BH553" s="143"/>
      <c r="BI553" s="143"/>
      <c r="BJ553" s="143"/>
      <c r="BK553" s="143"/>
      <c r="BL553" s="143"/>
      <c r="BM553" s="143"/>
      <c r="BN553" s="143"/>
      <c r="BO553" s="143"/>
      <c r="BP553" s="143"/>
      <c r="BT553" s="143"/>
      <c r="BU553" s="143"/>
      <c r="BV553" s="143"/>
    </row>
    <row r="554" spans="1:74" s="142" customFormat="1" x14ac:dyDescent="0.25">
      <c r="A554" s="206"/>
      <c r="B554" s="160"/>
      <c r="C554" s="161"/>
      <c r="D554" s="206"/>
      <c r="E554" s="206"/>
      <c r="F554" s="206"/>
      <c r="G554" s="206"/>
      <c r="H554" s="161"/>
      <c r="I554" s="206"/>
      <c r="J554" s="206"/>
      <c r="L554" s="206"/>
      <c r="M554" s="153"/>
      <c r="N554" s="126"/>
      <c r="O554" s="153"/>
      <c r="P554" s="153"/>
      <c r="Q554" s="153"/>
      <c r="R554" s="153"/>
      <c r="AG554" s="162"/>
      <c r="AH554" s="162"/>
      <c r="AI554" s="162"/>
      <c r="AM554" s="143"/>
      <c r="AN554" s="143"/>
      <c r="AO554" s="143"/>
      <c r="AP554" s="143"/>
      <c r="AQ554" s="143"/>
      <c r="AR554" s="143"/>
      <c r="AS554" s="143"/>
      <c r="AT554" s="143"/>
      <c r="AU554" s="143"/>
      <c r="AV554" s="143"/>
      <c r="AW554" s="143"/>
      <c r="AX554" s="143"/>
      <c r="AY554" s="143"/>
      <c r="AZ554" s="143"/>
      <c r="BA554" s="143"/>
      <c r="BB554" s="143"/>
      <c r="BC554" s="143"/>
      <c r="BD554" s="143"/>
      <c r="BE554" s="143"/>
      <c r="BF554" s="143"/>
      <c r="BG554" s="143"/>
      <c r="BH554" s="143"/>
      <c r="BI554" s="143"/>
      <c r="BJ554" s="143"/>
      <c r="BK554" s="143"/>
      <c r="BL554" s="143"/>
      <c r="BM554" s="143"/>
      <c r="BN554" s="143"/>
      <c r="BO554" s="143"/>
      <c r="BP554" s="143"/>
      <c r="BT554" s="143"/>
      <c r="BU554" s="143"/>
      <c r="BV554" s="143"/>
    </row>
    <row r="555" spans="1:74" s="142" customFormat="1" x14ac:dyDescent="0.25">
      <c r="A555" s="206"/>
      <c r="B555" s="160"/>
      <c r="C555" s="161"/>
      <c r="D555" s="206"/>
      <c r="E555" s="206"/>
      <c r="F555" s="206"/>
      <c r="G555" s="206"/>
      <c r="H555" s="161"/>
      <c r="I555" s="206"/>
      <c r="J555" s="206"/>
      <c r="L555" s="206"/>
      <c r="M555" s="153"/>
      <c r="N555" s="126"/>
      <c r="O555" s="153"/>
      <c r="P555" s="153"/>
      <c r="Q555" s="153"/>
      <c r="R555" s="153"/>
      <c r="AG555" s="162"/>
      <c r="AH555" s="162"/>
      <c r="AI555" s="162"/>
      <c r="AM555" s="143"/>
      <c r="AN555" s="143"/>
      <c r="AO555" s="143"/>
      <c r="AP555" s="143"/>
      <c r="AQ555" s="143"/>
      <c r="AR555" s="143"/>
      <c r="AS555" s="143"/>
      <c r="AT555" s="143"/>
      <c r="AU555" s="143"/>
      <c r="AV555" s="143"/>
      <c r="AW555" s="143"/>
      <c r="AX555" s="143"/>
      <c r="AY555" s="143"/>
      <c r="AZ555" s="143"/>
      <c r="BA555" s="143"/>
      <c r="BB555" s="143"/>
      <c r="BC555" s="143"/>
      <c r="BD555" s="143"/>
      <c r="BE555" s="143"/>
      <c r="BF555" s="143"/>
      <c r="BG555" s="143"/>
      <c r="BH555" s="143"/>
      <c r="BI555" s="143"/>
      <c r="BJ555" s="143"/>
      <c r="BK555" s="143"/>
      <c r="BL555" s="143"/>
      <c r="BM555" s="143"/>
      <c r="BN555" s="143"/>
      <c r="BO555" s="143"/>
      <c r="BP555" s="143"/>
      <c r="BT555" s="143"/>
      <c r="BU555" s="143"/>
      <c r="BV555" s="143"/>
    </row>
    <row r="556" spans="1:74" s="142" customFormat="1" x14ac:dyDescent="0.25">
      <c r="A556" s="206"/>
      <c r="B556" s="160"/>
      <c r="C556" s="161"/>
      <c r="D556" s="206"/>
      <c r="E556" s="206"/>
      <c r="F556" s="206"/>
      <c r="G556" s="206"/>
      <c r="H556" s="161"/>
      <c r="I556" s="206"/>
      <c r="J556" s="206"/>
      <c r="L556" s="206"/>
      <c r="M556" s="153"/>
      <c r="N556" s="126"/>
      <c r="O556" s="153"/>
      <c r="P556" s="153"/>
      <c r="Q556" s="153"/>
      <c r="R556" s="153"/>
      <c r="AG556" s="162"/>
      <c r="AH556" s="162"/>
      <c r="AI556" s="162"/>
      <c r="AM556" s="143"/>
      <c r="AN556" s="143"/>
      <c r="AO556" s="143"/>
      <c r="AP556" s="143"/>
      <c r="AQ556" s="143"/>
      <c r="AR556" s="143"/>
      <c r="AS556" s="143"/>
      <c r="AT556" s="143"/>
      <c r="AU556" s="143"/>
      <c r="AV556" s="143"/>
      <c r="AW556" s="143"/>
      <c r="AX556" s="143"/>
      <c r="AY556" s="143"/>
      <c r="AZ556" s="143"/>
      <c r="BA556" s="143"/>
      <c r="BB556" s="143"/>
      <c r="BC556" s="143"/>
      <c r="BD556" s="143"/>
      <c r="BE556" s="143"/>
      <c r="BF556" s="143"/>
      <c r="BG556" s="143"/>
      <c r="BH556" s="143"/>
      <c r="BI556" s="143"/>
      <c r="BJ556" s="143"/>
      <c r="BK556" s="143"/>
      <c r="BL556" s="143"/>
      <c r="BM556" s="143"/>
      <c r="BN556" s="143"/>
      <c r="BO556" s="143"/>
      <c r="BP556" s="143"/>
      <c r="BT556" s="143"/>
      <c r="BU556" s="143"/>
      <c r="BV556" s="143"/>
    </row>
    <row r="557" spans="1:74" s="142" customFormat="1" x14ac:dyDescent="0.25">
      <c r="A557" s="206"/>
      <c r="B557" s="160"/>
      <c r="C557" s="161"/>
      <c r="D557" s="206"/>
      <c r="E557" s="206"/>
      <c r="F557" s="206"/>
      <c r="G557" s="206"/>
      <c r="H557" s="161"/>
      <c r="I557" s="206"/>
      <c r="J557" s="206"/>
      <c r="L557" s="206"/>
      <c r="M557" s="153"/>
      <c r="N557" s="126"/>
      <c r="O557" s="153"/>
      <c r="P557" s="153"/>
      <c r="Q557" s="153"/>
      <c r="R557" s="153"/>
      <c r="AG557" s="162"/>
      <c r="AH557" s="162"/>
      <c r="AI557" s="162"/>
      <c r="AM557" s="143"/>
      <c r="AN557" s="143"/>
      <c r="AO557" s="143"/>
      <c r="AP557" s="143"/>
      <c r="AQ557" s="143"/>
      <c r="AR557" s="143"/>
      <c r="AS557" s="143"/>
      <c r="AT557" s="143"/>
      <c r="AU557" s="143"/>
      <c r="AV557" s="143"/>
      <c r="AW557" s="143"/>
      <c r="AX557" s="143"/>
      <c r="AY557" s="143"/>
      <c r="AZ557" s="143"/>
      <c r="BA557" s="143"/>
      <c r="BB557" s="143"/>
      <c r="BC557" s="143"/>
      <c r="BD557" s="143"/>
      <c r="BE557" s="143"/>
      <c r="BF557" s="143"/>
      <c r="BG557" s="143"/>
      <c r="BH557" s="143"/>
      <c r="BI557" s="143"/>
      <c r="BJ557" s="143"/>
      <c r="BK557" s="143"/>
      <c r="BL557" s="143"/>
      <c r="BM557" s="143"/>
      <c r="BN557" s="143"/>
      <c r="BO557" s="143"/>
      <c r="BP557" s="143"/>
      <c r="BT557" s="143"/>
      <c r="BU557" s="143"/>
      <c r="BV557" s="143"/>
    </row>
    <row r="558" spans="1:74" s="142" customFormat="1" x14ac:dyDescent="0.25">
      <c r="A558" s="206"/>
      <c r="B558" s="160"/>
      <c r="C558" s="161"/>
      <c r="D558" s="206"/>
      <c r="E558" s="206"/>
      <c r="F558" s="206"/>
      <c r="G558" s="206"/>
      <c r="H558" s="161"/>
      <c r="I558" s="206"/>
      <c r="J558" s="206"/>
      <c r="L558" s="206"/>
      <c r="M558" s="153"/>
      <c r="N558" s="126"/>
      <c r="O558" s="153"/>
      <c r="P558" s="153"/>
      <c r="Q558" s="153"/>
      <c r="R558" s="153"/>
      <c r="AG558" s="162"/>
      <c r="AH558" s="162"/>
      <c r="AI558" s="162"/>
      <c r="AM558" s="143"/>
      <c r="AN558" s="143"/>
      <c r="AO558" s="143"/>
      <c r="AP558" s="143"/>
      <c r="AQ558" s="143"/>
      <c r="AR558" s="143"/>
      <c r="AS558" s="143"/>
      <c r="AT558" s="143"/>
      <c r="AU558" s="143"/>
      <c r="AV558" s="143"/>
      <c r="AW558" s="143"/>
      <c r="AX558" s="143"/>
      <c r="AY558" s="143"/>
      <c r="AZ558" s="143"/>
      <c r="BA558" s="143"/>
      <c r="BB558" s="143"/>
      <c r="BC558" s="143"/>
      <c r="BD558" s="143"/>
      <c r="BE558" s="143"/>
      <c r="BF558" s="143"/>
      <c r="BG558" s="143"/>
      <c r="BH558" s="143"/>
      <c r="BI558" s="143"/>
      <c r="BJ558" s="143"/>
      <c r="BK558" s="143"/>
      <c r="BL558" s="143"/>
      <c r="BM558" s="143"/>
      <c r="BN558" s="143"/>
      <c r="BO558" s="143"/>
      <c r="BP558" s="143"/>
      <c r="BT558" s="143"/>
      <c r="BU558" s="143"/>
      <c r="BV558" s="143"/>
    </row>
    <row r="559" spans="1:74" s="142" customFormat="1" x14ac:dyDescent="0.25">
      <c r="A559" s="206"/>
      <c r="B559" s="160"/>
      <c r="C559" s="161"/>
      <c r="D559" s="206"/>
      <c r="E559" s="206"/>
      <c r="F559" s="206"/>
      <c r="G559" s="206"/>
      <c r="H559" s="161"/>
      <c r="I559" s="206"/>
      <c r="J559" s="206"/>
      <c r="L559" s="206"/>
      <c r="M559" s="153"/>
      <c r="N559" s="126"/>
      <c r="O559" s="153"/>
      <c r="P559" s="153"/>
      <c r="Q559" s="153"/>
      <c r="R559" s="153"/>
      <c r="AG559" s="162"/>
      <c r="AH559" s="162"/>
      <c r="AI559" s="162"/>
      <c r="AM559" s="143"/>
      <c r="AN559" s="143"/>
      <c r="AO559" s="143"/>
      <c r="AP559" s="143"/>
      <c r="AQ559" s="143"/>
      <c r="AR559" s="143"/>
      <c r="AS559" s="143"/>
      <c r="AT559" s="143"/>
      <c r="AU559" s="143"/>
      <c r="AV559" s="143"/>
      <c r="AW559" s="143"/>
      <c r="AX559" s="143"/>
      <c r="AY559" s="143"/>
      <c r="AZ559" s="143"/>
      <c r="BA559" s="143"/>
      <c r="BB559" s="143"/>
      <c r="BC559" s="143"/>
      <c r="BD559" s="143"/>
      <c r="BE559" s="143"/>
      <c r="BF559" s="143"/>
      <c r="BG559" s="143"/>
      <c r="BH559" s="143"/>
      <c r="BI559" s="143"/>
      <c r="BJ559" s="143"/>
      <c r="BK559" s="143"/>
      <c r="BL559" s="143"/>
      <c r="BM559" s="143"/>
      <c r="BN559" s="143"/>
      <c r="BO559" s="143"/>
      <c r="BP559" s="143"/>
      <c r="BT559" s="143"/>
      <c r="BU559" s="143"/>
      <c r="BV559" s="143"/>
    </row>
    <row r="560" spans="1:74" s="142" customFormat="1" x14ac:dyDescent="0.25">
      <c r="A560" s="206"/>
      <c r="B560" s="160"/>
      <c r="C560" s="161"/>
      <c r="D560" s="206"/>
      <c r="E560" s="206"/>
      <c r="F560" s="206"/>
      <c r="G560" s="206"/>
      <c r="H560" s="161"/>
      <c r="I560" s="206"/>
      <c r="J560" s="206"/>
      <c r="L560" s="206"/>
      <c r="M560" s="153"/>
      <c r="N560" s="126"/>
      <c r="O560" s="153"/>
      <c r="P560" s="153"/>
      <c r="Q560" s="153"/>
      <c r="R560" s="153"/>
      <c r="AG560" s="162"/>
      <c r="AH560" s="162"/>
      <c r="AI560" s="162"/>
      <c r="AM560" s="143"/>
      <c r="AN560" s="143"/>
      <c r="AO560" s="143"/>
      <c r="AP560" s="143"/>
      <c r="AQ560" s="143"/>
      <c r="AR560" s="143"/>
      <c r="AS560" s="143"/>
      <c r="AT560" s="143"/>
      <c r="AU560" s="143"/>
      <c r="AV560" s="143"/>
      <c r="AW560" s="143"/>
      <c r="AX560" s="143"/>
      <c r="AY560" s="143"/>
      <c r="AZ560" s="143"/>
      <c r="BA560" s="143"/>
      <c r="BB560" s="143"/>
      <c r="BC560" s="143"/>
      <c r="BD560" s="143"/>
      <c r="BE560" s="143"/>
      <c r="BF560" s="143"/>
      <c r="BG560" s="143"/>
      <c r="BH560" s="143"/>
      <c r="BI560" s="143"/>
      <c r="BJ560" s="143"/>
      <c r="BK560" s="143"/>
      <c r="BL560" s="143"/>
      <c r="BM560" s="143"/>
      <c r="BN560" s="143"/>
      <c r="BO560" s="143"/>
      <c r="BP560" s="143"/>
      <c r="BT560" s="143"/>
      <c r="BU560" s="143"/>
      <c r="BV560" s="143"/>
    </row>
    <row r="561" spans="1:74" s="142" customFormat="1" x14ac:dyDescent="0.25">
      <c r="A561" s="206"/>
      <c r="B561" s="160"/>
      <c r="C561" s="161"/>
      <c r="D561" s="206"/>
      <c r="E561" s="206"/>
      <c r="F561" s="206"/>
      <c r="G561" s="206"/>
      <c r="H561" s="161"/>
      <c r="I561" s="206"/>
      <c r="J561" s="206"/>
      <c r="L561" s="206"/>
      <c r="M561" s="153"/>
      <c r="N561" s="126"/>
      <c r="O561" s="153"/>
      <c r="P561" s="153"/>
      <c r="Q561" s="153"/>
      <c r="R561" s="153"/>
      <c r="AG561" s="162"/>
      <c r="AH561" s="162"/>
      <c r="AI561" s="162"/>
      <c r="AM561" s="143"/>
      <c r="AN561" s="143"/>
      <c r="AO561" s="143"/>
      <c r="AP561" s="143"/>
      <c r="AQ561" s="143"/>
      <c r="AR561" s="143"/>
      <c r="AS561" s="143"/>
      <c r="AT561" s="143"/>
      <c r="AU561" s="143"/>
      <c r="AV561" s="143"/>
      <c r="AW561" s="143"/>
      <c r="AX561" s="143"/>
      <c r="AY561" s="143"/>
      <c r="AZ561" s="143"/>
      <c r="BA561" s="143"/>
      <c r="BB561" s="143"/>
      <c r="BC561" s="143"/>
      <c r="BD561" s="143"/>
      <c r="BE561" s="143"/>
      <c r="BF561" s="143"/>
      <c r="BG561" s="143"/>
      <c r="BH561" s="143"/>
      <c r="BI561" s="143"/>
      <c r="BJ561" s="143"/>
      <c r="BK561" s="143"/>
      <c r="BL561" s="143"/>
      <c r="BM561" s="143"/>
      <c r="BN561" s="143"/>
      <c r="BO561" s="143"/>
      <c r="BP561" s="143"/>
      <c r="BT561" s="143"/>
      <c r="BU561" s="143"/>
      <c r="BV561" s="143"/>
    </row>
    <row r="562" spans="1:74" s="142" customFormat="1" x14ac:dyDescent="0.25">
      <c r="A562" s="206"/>
      <c r="B562" s="160"/>
      <c r="C562" s="161"/>
      <c r="D562" s="206"/>
      <c r="E562" s="206"/>
      <c r="F562" s="206"/>
      <c r="G562" s="206"/>
      <c r="H562" s="161"/>
      <c r="I562" s="206"/>
      <c r="J562" s="206"/>
      <c r="L562" s="206"/>
      <c r="M562" s="153"/>
      <c r="N562" s="126"/>
      <c r="O562" s="153"/>
      <c r="P562" s="153"/>
      <c r="Q562" s="153"/>
      <c r="R562" s="153"/>
      <c r="AG562" s="162"/>
      <c r="AH562" s="162"/>
      <c r="AI562" s="162"/>
      <c r="AM562" s="143"/>
      <c r="AN562" s="143"/>
      <c r="AO562" s="143"/>
      <c r="AP562" s="143"/>
      <c r="AQ562" s="143"/>
      <c r="AR562" s="143"/>
      <c r="AS562" s="143"/>
      <c r="AT562" s="143"/>
      <c r="AU562" s="143"/>
      <c r="AV562" s="143"/>
      <c r="AW562" s="143"/>
      <c r="AX562" s="143"/>
      <c r="AY562" s="143"/>
      <c r="AZ562" s="143"/>
      <c r="BA562" s="143"/>
      <c r="BB562" s="143"/>
      <c r="BC562" s="143"/>
      <c r="BD562" s="143"/>
      <c r="BE562" s="143"/>
      <c r="BF562" s="143"/>
      <c r="BG562" s="143"/>
      <c r="BH562" s="143"/>
      <c r="BI562" s="143"/>
      <c r="BJ562" s="143"/>
      <c r="BK562" s="143"/>
      <c r="BL562" s="143"/>
      <c r="BM562" s="143"/>
      <c r="BN562" s="143"/>
      <c r="BO562" s="143"/>
      <c r="BP562" s="143"/>
      <c r="BT562" s="143"/>
      <c r="BU562" s="143"/>
      <c r="BV562" s="143"/>
    </row>
    <row r="563" spans="1:74" s="142" customFormat="1" x14ac:dyDescent="0.25">
      <c r="A563" s="206"/>
      <c r="B563" s="160"/>
      <c r="C563" s="161"/>
      <c r="D563" s="206"/>
      <c r="E563" s="206"/>
      <c r="F563" s="206"/>
      <c r="G563" s="206"/>
      <c r="H563" s="161"/>
      <c r="I563" s="206"/>
      <c r="J563" s="206"/>
      <c r="L563" s="206"/>
      <c r="M563" s="153"/>
      <c r="N563" s="126"/>
      <c r="O563" s="153"/>
      <c r="P563" s="153"/>
      <c r="Q563" s="153"/>
      <c r="R563" s="153"/>
      <c r="AG563" s="162"/>
      <c r="AH563" s="162"/>
      <c r="AI563" s="162"/>
      <c r="AM563" s="143"/>
      <c r="AN563" s="143"/>
      <c r="AO563" s="143"/>
      <c r="AP563" s="143"/>
      <c r="AQ563" s="143"/>
      <c r="AR563" s="143"/>
      <c r="AS563" s="143"/>
      <c r="AT563" s="143"/>
      <c r="AU563" s="143"/>
      <c r="AV563" s="143"/>
      <c r="AW563" s="143"/>
      <c r="AX563" s="143"/>
      <c r="AY563" s="143"/>
      <c r="AZ563" s="143"/>
      <c r="BA563" s="143"/>
      <c r="BB563" s="143"/>
      <c r="BC563" s="143"/>
      <c r="BD563" s="143"/>
      <c r="BE563" s="143"/>
      <c r="BF563" s="143"/>
      <c r="BG563" s="143"/>
      <c r="BH563" s="143"/>
      <c r="BI563" s="143"/>
      <c r="BJ563" s="143"/>
      <c r="BK563" s="143"/>
      <c r="BL563" s="143"/>
      <c r="BM563" s="143"/>
      <c r="BN563" s="143"/>
      <c r="BO563" s="143"/>
      <c r="BP563" s="143"/>
      <c r="BT563" s="143"/>
      <c r="BU563" s="143"/>
      <c r="BV563" s="143"/>
    </row>
    <row r="564" spans="1:74" s="142" customFormat="1" x14ac:dyDescent="0.25">
      <c r="A564" s="206"/>
      <c r="B564" s="160"/>
      <c r="C564" s="161"/>
      <c r="D564" s="206"/>
      <c r="E564" s="206"/>
      <c r="F564" s="206"/>
      <c r="G564" s="206"/>
      <c r="H564" s="161"/>
      <c r="I564" s="206"/>
      <c r="J564" s="206"/>
      <c r="L564" s="206"/>
      <c r="M564" s="153"/>
      <c r="N564" s="126"/>
      <c r="O564" s="153"/>
      <c r="P564" s="153"/>
      <c r="Q564" s="153"/>
      <c r="R564" s="153"/>
      <c r="AG564" s="162"/>
      <c r="AH564" s="162"/>
      <c r="AI564" s="162"/>
      <c r="AM564" s="143"/>
      <c r="AN564" s="143"/>
      <c r="AO564" s="143"/>
      <c r="AP564" s="143"/>
      <c r="AQ564" s="143"/>
      <c r="AR564" s="143"/>
      <c r="AS564" s="143"/>
      <c r="AT564" s="143"/>
      <c r="AU564" s="143"/>
      <c r="AV564" s="143"/>
      <c r="AW564" s="143"/>
      <c r="AX564" s="143"/>
      <c r="AY564" s="143"/>
      <c r="AZ564" s="143"/>
      <c r="BA564" s="143"/>
      <c r="BB564" s="143"/>
      <c r="BC564" s="143"/>
      <c r="BD564" s="143"/>
      <c r="BE564" s="143"/>
      <c r="BF564" s="143"/>
      <c r="BG564" s="143"/>
      <c r="BH564" s="143"/>
      <c r="BI564" s="143"/>
      <c r="BJ564" s="143"/>
      <c r="BK564" s="143"/>
      <c r="BL564" s="143"/>
      <c r="BM564" s="143"/>
      <c r="BN564" s="143"/>
      <c r="BO564" s="143"/>
      <c r="BP564" s="143"/>
      <c r="BT564" s="143"/>
      <c r="BU564" s="143"/>
      <c r="BV564" s="143"/>
    </row>
    <row r="565" spans="1:74" s="142" customFormat="1" x14ac:dyDescent="0.25">
      <c r="A565" s="206"/>
      <c r="B565" s="160"/>
      <c r="C565" s="161"/>
      <c r="D565" s="206"/>
      <c r="E565" s="206"/>
      <c r="F565" s="206"/>
      <c r="G565" s="206"/>
      <c r="H565" s="161"/>
      <c r="I565" s="206"/>
      <c r="J565" s="206"/>
      <c r="L565" s="206"/>
      <c r="M565" s="153"/>
      <c r="N565" s="126"/>
      <c r="O565" s="153"/>
      <c r="P565" s="153"/>
      <c r="Q565" s="153"/>
      <c r="R565" s="153"/>
      <c r="AG565" s="162"/>
      <c r="AH565" s="162"/>
      <c r="AI565" s="162"/>
      <c r="AM565" s="143"/>
      <c r="AN565" s="143"/>
      <c r="AO565" s="143"/>
      <c r="AP565" s="143"/>
      <c r="AQ565" s="143"/>
      <c r="AR565" s="143"/>
      <c r="AS565" s="143"/>
      <c r="AT565" s="143"/>
      <c r="AU565" s="143"/>
      <c r="AV565" s="143"/>
      <c r="AW565" s="143"/>
      <c r="AX565" s="143"/>
      <c r="AY565" s="143"/>
      <c r="AZ565" s="143"/>
      <c r="BA565" s="143"/>
      <c r="BB565" s="143"/>
      <c r="BC565" s="143"/>
      <c r="BD565" s="143"/>
      <c r="BE565" s="143"/>
      <c r="BF565" s="143"/>
      <c r="BG565" s="143"/>
      <c r="BH565" s="143"/>
      <c r="BI565" s="143"/>
      <c r="BJ565" s="143"/>
      <c r="BK565" s="143"/>
      <c r="BL565" s="143"/>
      <c r="BM565" s="143"/>
      <c r="BN565" s="143"/>
      <c r="BO565" s="143"/>
      <c r="BP565" s="143"/>
      <c r="BT565" s="143"/>
      <c r="BU565" s="143"/>
      <c r="BV565" s="143"/>
    </row>
    <row r="566" spans="1:74" s="142" customFormat="1" x14ac:dyDescent="0.25">
      <c r="A566" s="206"/>
      <c r="B566" s="160"/>
      <c r="C566" s="161"/>
      <c r="D566" s="206"/>
      <c r="E566" s="206"/>
      <c r="F566" s="206"/>
      <c r="G566" s="206"/>
      <c r="H566" s="161"/>
      <c r="I566" s="206"/>
      <c r="J566" s="206"/>
      <c r="L566" s="206"/>
      <c r="M566" s="153"/>
      <c r="N566" s="126"/>
      <c r="O566" s="153"/>
      <c r="P566" s="153"/>
      <c r="Q566" s="153"/>
      <c r="R566" s="153"/>
      <c r="AG566" s="162"/>
      <c r="AH566" s="162"/>
      <c r="AI566" s="162"/>
      <c r="AM566" s="143"/>
      <c r="AN566" s="143"/>
      <c r="AO566" s="143"/>
      <c r="AP566" s="143"/>
      <c r="AQ566" s="143"/>
      <c r="AR566" s="143"/>
      <c r="AS566" s="143"/>
      <c r="AT566" s="143"/>
      <c r="AU566" s="143"/>
      <c r="AV566" s="143"/>
      <c r="AW566" s="143"/>
      <c r="AX566" s="143"/>
      <c r="AY566" s="143"/>
      <c r="AZ566" s="143"/>
      <c r="BA566" s="143"/>
      <c r="BB566" s="143"/>
      <c r="BC566" s="143"/>
      <c r="BD566" s="143"/>
      <c r="BE566" s="143"/>
      <c r="BF566" s="143"/>
      <c r="BG566" s="143"/>
      <c r="BH566" s="143"/>
      <c r="BI566" s="143"/>
      <c r="BJ566" s="143"/>
      <c r="BK566" s="143"/>
      <c r="BL566" s="143"/>
      <c r="BM566" s="143"/>
      <c r="BN566" s="143"/>
      <c r="BO566" s="143"/>
      <c r="BP566" s="143"/>
      <c r="BT566" s="143"/>
      <c r="BU566" s="143"/>
      <c r="BV566" s="143"/>
    </row>
    <row r="567" spans="1:74" s="142" customFormat="1" x14ac:dyDescent="0.25">
      <c r="A567" s="206"/>
      <c r="B567" s="160"/>
      <c r="C567" s="161"/>
      <c r="D567" s="206"/>
      <c r="E567" s="206"/>
      <c r="F567" s="206"/>
      <c r="G567" s="206"/>
      <c r="H567" s="161"/>
      <c r="I567" s="206"/>
      <c r="J567" s="206"/>
      <c r="L567" s="206"/>
      <c r="M567" s="153"/>
      <c r="N567" s="126"/>
      <c r="O567" s="153"/>
      <c r="P567" s="153"/>
      <c r="Q567" s="153"/>
      <c r="R567" s="153"/>
      <c r="AG567" s="162"/>
      <c r="AH567" s="162"/>
      <c r="AI567" s="162"/>
      <c r="AM567" s="143"/>
      <c r="AN567" s="143"/>
      <c r="AO567" s="143"/>
      <c r="AP567" s="143"/>
      <c r="AQ567" s="143"/>
      <c r="AR567" s="143"/>
      <c r="AS567" s="143"/>
      <c r="AT567" s="143"/>
      <c r="AU567" s="143"/>
      <c r="AV567" s="143"/>
      <c r="AW567" s="143"/>
      <c r="AX567" s="143"/>
      <c r="AY567" s="143"/>
      <c r="AZ567" s="143"/>
      <c r="BA567" s="143"/>
      <c r="BB567" s="143"/>
      <c r="BC567" s="143"/>
      <c r="BD567" s="143"/>
      <c r="BE567" s="143"/>
      <c r="BF567" s="143"/>
      <c r="BG567" s="143"/>
      <c r="BH567" s="143"/>
      <c r="BI567" s="143"/>
      <c r="BJ567" s="143"/>
      <c r="BK567" s="143"/>
      <c r="BL567" s="143"/>
      <c r="BM567" s="143"/>
      <c r="BN567" s="143"/>
      <c r="BO567" s="143"/>
      <c r="BP567" s="143"/>
      <c r="BT567" s="143"/>
      <c r="BU567" s="143"/>
      <c r="BV567" s="143"/>
    </row>
    <row r="568" spans="1:74" s="142" customFormat="1" x14ac:dyDescent="0.25">
      <c r="A568" s="206"/>
      <c r="B568" s="160"/>
      <c r="C568" s="161"/>
      <c r="D568" s="206"/>
      <c r="E568" s="206"/>
      <c r="F568" s="206"/>
      <c r="G568" s="206"/>
      <c r="H568" s="161"/>
      <c r="I568" s="206"/>
      <c r="J568" s="206"/>
      <c r="L568" s="206"/>
      <c r="M568" s="153"/>
      <c r="N568" s="126"/>
      <c r="O568" s="153"/>
      <c r="P568" s="153"/>
      <c r="Q568" s="153"/>
      <c r="R568" s="153"/>
      <c r="AG568" s="162"/>
      <c r="AH568" s="162"/>
      <c r="AI568" s="162"/>
      <c r="AM568" s="143"/>
      <c r="AN568" s="143"/>
      <c r="AO568" s="143"/>
      <c r="AP568" s="143"/>
      <c r="AQ568" s="143"/>
      <c r="AR568" s="143"/>
      <c r="AS568" s="143"/>
      <c r="AT568" s="143"/>
      <c r="AU568" s="143"/>
      <c r="AV568" s="143"/>
      <c r="AW568" s="143"/>
      <c r="AX568" s="143"/>
      <c r="AY568" s="143"/>
      <c r="AZ568" s="143"/>
      <c r="BA568" s="143"/>
      <c r="BB568" s="143"/>
      <c r="BC568" s="143"/>
      <c r="BD568" s="143"/>
      <c r="BE568" s="143"/>
      <c r="BF568" s="143"/>
      <c r="BG568" s="143"/>
      <c r="BH568" s="143"/>
      <c r="BI568" s="143"/>
      <c r="BJ568" s="143"/>
      <c r="BK568" s="143"/>
      <c r="BL568" s="143"/>
      <c r="BM568" s="143"/>
      <c r="BN568" s="143"/>
      <c r="BO568" s="143"/>
      <c r="BP568" s="143"/>
      <c r="BT568" s="143"/>
      <c r="BU568" s="143"/>
      <c r="BV568" s="143"/>
    </row>
    <row r="569" spans="1:74" s="142" customFormat="1" x14ac:dyDescent="0.25">
      <c r="A569" s="206"/>
      <c r="B569" s="160"/>
      <c r="C569" s="161"/>
      <c r="D569" s="206"/>
      <c r="E569" s="206"/>
      <c r="F569" s="206"/>
      <c r="G569" s="206"/>
      <c r="H569" s="161"/>
      <c r="I569" s="206"/>
      <c r="J569" s="206"/>
      <c r="L569" s="206"/>
      <c r="M569" s="153"/>
      <c r="N569" s="126"/>
      <c r="O569" s="153"/>
      <c r="P569" s="153"/>
      <c r="Q569" s="153"/>
      <c r="R569" s="153"/>
      <c r="AG569" s="162"/>
      <c r="AH569" s="162"/>
      <c r="AI569" s="162"/>
      <c r="AM569" s="143"/>
      <c r="AN569" s="143"/>
      <c r="AO569" s="143"/>
      <c r="AP569" s="143"/>
      <c r="AQ569" s="143"/>
      <c r="AR569" s="143"/>
      <c r="AS569" s="143"/>
      <c r="AT569" s="143"/>
      <c r="AU569" s="143"/>
      <c r="AV569" s="143"/>
      <c r="AW569" s="143"/>
      <c r="AX569" s="143"/>
      <c r="AY569" s="143"/>
      <c r="AZ569" s="143"/>
      <c r="BA569" s="143"/>
      <c r="BB569" s="143"/>
      <c r="BC569" s="143"/>
      <c r="BD569" s="143"/>
      <c r="BE569" s="143"/>
      <c r="BF569" s="143"/>
      <c r="BG569" s="143"/>
      <c r="BH569" s="143"/>
      <c r="BI569" s="143"/>
      <c r="BJ569" s="143"/>
      <c r="BK569" s="143"/>
      <c r="BL569" s="143"/>
      <c r="BM569" s="143"/>
      <c r="BN569" s="143"/>
      <c r="BO569" s="143"/>
      <c r="BP569" s="143"/>
      <c r="BT569" s="143"/>
      <c r="BU569" s="143"/>
      <c r="BV569" s="143"/>
    </row>
    <row r="570" spans="1:74" s="142" customFormat="1" x14ac:dyDescent="0.25">
      <c r="A570" s="206"/>
      <c r="B570" s="160"/>
      <c r="C570" s="161"/>
      <c r="D570" s="206"/>
      <c r="E570" s="206"/>
      <c r="F570" s="206"/>
      <c r="G570" s="206"/>
      <c r="H570" s="161"/>
      <c r="I570" s="206"/>
      <c r="J570" s="206"/>
      <c r="L570" s="206"/>
      <c r="M570" s="153"/>
      <c r="N570" s="126"/>
      <c r="O570" s="153"/>
      <c r="P570" s="153"/>
      <c r="Q570" s="153"/>
      <c r="R570" s="153"/>
      <c r="AG570" s="162"/>
      <c r="AH570" s="162"/>
      <c r="AI570" s="162"/>
      <c r="AM570" s="143"/>
      <c r="AN570" s="143"/>
      <c r="AO570" s="143"/>
      <c r="AP570" s="143"/>
      <c r="AQ570" s="143"/>
      <c r="AR570" s="143"/>
      <c r="AS570" s="143"/>
      <c r="AT570" s="143"/>
      <c r="AU570" s="143"/>
      <c r="AV570" s="143"/>
      <c r="AW570" s="143"/>
      <c r="AX570" s="143"/>
      <c r="AY570" s="143"/>
      <c r="AZ570" s="143"/>
      <c r="BA570" s="143"/>
      <c r="BB570" s="143"/>
      <c r="BC570" s="143"/>
      <c r="BD570" s="143"/>
      <c r="BE570" s="143"/>
      <c r="BF570" s="143"/>
      <c r="BG570" s="143"/>
      <c r="BH570" s="143"/>
      <c r="BI570" s="143"/>
      <c r="BJ570" s="143"/>
      <c r="BK570" s="143"/>
      <c r="BL570" s="143"/>
      <c r="BM570" s="143"/>
      <c r="BN570" s="143"/>
      <c r="BO570" s="143"/>
      <c r="BP570" s="143"/>
      <c r="BT570" s="143"/>
      <c r="BU570" s="143"/>
      <c r="BV570" s="143"/>
    </row>
    <row r="571" spans="1:74" s="142" customFormat="1" x14ac:dyDescent="0.25">
      <c r="A571" s="206"/>
      <c r="B571" s="160"/>
      <c r="C571" s="161"/>
      <c r="D571" s="206"/>
      <c r="E571" s="206"/>
      <c r="F571" s="206"/>
      <c r="G571" s="206"/>
      <c r="H571" s="161"/>
      <c r="I571" s="206"/>
      <c r="J571" s="206"/>
      <c r="L571" s="206"/>
      <c r="M571" s="153"/>
      <c r="N571" s="126"/>
      <c r="O571" s="153"/>
      <c r="P571" s="153"/>
      <c r="Q571" s="153"/>
      <c r="R571" s="153"/>
      <c r="AG571" s="162"/>
      <c r="AH571" s="162"/>
      <c r="AI571" s="162"/>
      <c r="AM571" s="143"/>
      <c r="AN571" s="143"/>
      <c r="AO571" s="143"/>
      <c r="AP571" s="143"/>
      <c r="AQ571" s="143"/>
      <c r="AR571" s="143"/>
      <c r="AS571" s="143"/>
      <c r="AT571" s="143"/>
      <c r="AU571" s="143"/>
      <c r="AV571" s="143"/>
      <c r="AW571" s="143"/>
      <c r="AX571" s="143"/>
      <c r="AY571" s="143"/>
      <c r="AZ571" s="143"/>
      <c r="BA571" s="143"/>
      <c r="BB571" s="143"/>
      <c r="BC571" s="143"/>
      <c r="BD571" s="143"/>
      <c r="BE571" s="143"/>
      <c r="BF571" s="143"/>
      <c r="BG571" s="143"/>
      <c r="BH571" s="143"/>
      <c r="BI571" s="143"/>
      <c r="BJ571" s="143"/>
      <c r="BK571" s="143"/>
      <c r="BL571" s="143"/>
      <c r="BM571" s="143"/>
      <c r="BN571" s="143"/>
      <c r="BO571" s="143"/>
      <c r="BP571" s="143"/>
      <c r="BT571" s="143"/>
      <c r="BU571" s="143"/>
      <c r="BV571" s="143"/>
    </row>
    <row r="572" spans="1:74" s="142" customFormat="1" x14ac:dyDescent="0.25">
      <c r="A572" s="206"/>
      <c r="B572" s="160"/>
      <c r="C572" s="161"/>
      <c r="D572" s="206"/>
      <c r="E572" s="206"/>
      <c r="F572" s="206"/>
      <c r="G572" s="206"/>
      <c r="H572" s="161"/>
      <c r="I572" s="206"/>
      <c r="J572" s="206"/>
      <c r="L572" s="206"/>
      <c r="M572" s="153"/>
      <c r="N572" s="126"/>
      <c r="O572" s="153"/>
      <c r="P572" s="153"/>
      <c r="Q572" s="153"/>
      <c r="R572" s="153"/>
      <c r="AG572" s="162"/>
      <c r="AH572" s="162"/>
      <c r="AI572" s="162"/>
      <c r="AM572" s="143"/>
      <c r="AN572" s="143"/>
      <c r="AO572" s="143"/>
      <c r="AP572" s="143"/>
      <c r="AQ572" s="143"/>
      <c r="AR572" s="143"/>
      <c r="AS572" s="143"/>
      <c r="AT572" s="143"/>
      <c r="AU572" s="143"/>
      <c r="AV572" s="143"/>
      <c r="AW572" s="143"/>
      <c r="AX572" s="143"/>
      <c r="AY572" s="143"/>
      <c r="AZ572" s="143"/>
      <c r="BA572" s="143"/>
      <c r="BB572" s="143"/>
      <c r="BC572" s="143"/>
      <c r="BD572" s="143"/>
      <c r="BE572" s="143"/>
      <c r="BF572" s="143"/>
      <c r="BG572" s="143"/>
      <c r="BH572" s="143"/>
      <c r="BI572" s="143"/>
      <c r="BJ572" s="143"/>
      <c r="BK572" s="143"/>
      <c r="BL572" s="143"/>
      <c r="BM572" s="143"/>
      <c r="BN572" s="143"/>
      <c r="BO572" s="143"/>
      <c r="BP572" s="143"/>
      <c r="BT572" s="143"/>
      <c r="BU572" s="143"/>
      <c r="BV572" s="143"/>
    </row>
    <row r="573" spans="1:74" s="142" customFormat="1" x14ac:dyDescent="0.25">
      <c r="A573" s="206"/>
      <c r="B573" s="160"/>
      <c r="C573" s="161"/>
      <c r="D573" s="206"/>
      <c r="E573" s="206"/>
      <c r="F573" s="206"/>
      <c r="G573" s="206"/>
      <c r="H573" s="161"/>
      <c r="I573" s="206"/>
      <c r="J573" s="206"/>
      <c r="L573" s="206"/>
      <c r="M573" s="153"/>
      <c r="N573" s="126"/>
      <c r="O573" s="153"/>
      <c r="P573" s="153"/>
      <c r="Q573" s="153"/>
      <c r="R573" s="153"/>
      <c r="AG573" s="162"/>
      <c r="AH573" s="162"/>
      <c r="AI573" s="162"/>
      <c r="AM573" s="143"/>
      <c r="AN573" s="143"/>
      <c r="AO573" s="143"/>
      <c r="AP573" s="143"/>
      <c r="AQ573" s="143"/>
      <c r="AR573" s="143"/>
      <c r="AS573" s="143"/>
      <c r="AT573" s="143"/>
      <c r="AU573" s="143"/>
      <c r="AV573" s="143"/>
      <c r="AW573" s="143"/>
      <c r="AX573" s="143"/>
      <c r="AY573" s="143"/>
      <c r="AZ573" s="143"/>
      <c r="BA573" s="143"/>
      <c r="BB573" s="143"/>
      <c r="BC573" s="143"/>
      <c r="BD573" s="143"/>
      <c r="BE573" s="143"/>
      <c r="BF573" s="143"/>
      <c r="BG573" s="143"/>
      <c r="BH573" s="143"/>
      <c r="BI573" s="143"/>
      <c r="BJ573" s="143"/>
      <c r="BK573" s="143"/>
      <c r="BL573" s="143"/>
      <c r="BM573" s="143"/>
      <c r="BN573" s="143"/>
      <c r="BO573" s="143"/>
      <c r="BP573" s="143"/>
      <c r="BT573" s="143"/>
      <c r="BU573" s="143"/>
      <c r="BV573" s="143"/>
    </row>
    <row r="574" spans="1:74" s="142" customFormat="1" x14ac:dyDescent="0.25">
      <c r="A574" s="206"/>
      <c r="B574" s="160"/>
      <c r="C574" s="161"/>
      <c r="D574" s="206"/>
      <c r="E574" s="206"/>
      <c r="F574" s="206"/>
      <c r="G574" s="206"/>
      <c r="H574" s="161"/>
      <c r="I574" s="206"/>
      <c r="J574" s="206"/>
      <c r="L574" s="206"/>
      <c r="M574" s="153"/>
      <c r="N574" s="126"/>
      <c r="O574" s="153"/>
      <c r="P574" s="153"/>
      <c r="Q574" s="153"/>
      <c r="R574" s="153"/>
      <c r="AG574" s="162"/>
      <c r="AH574" s="162"/>
      <c r="AI574" s="162"/>
      <c r="AM574" s="143"/>
      <c r="AN574" s="143"/>
      <c r="AO574" s="143"/>
      <c r="AP574" s="143"/>
      <c r="AQ574" s="143"/>
      <c r="AR574" s="143"/>
      <c r="AS574" s="143"/>
      <c r="AT574" s="143"/>
      <c r="AU574" s="143"/>
      <c r="AV574" s="143"/>
      <c r="AW574" s="143"/>
      <c r="AX574" s="143"/>
      <c r="AY574" s="143"/>
      <c r="AZ574" s="143"/>
      <c r="BA574" s="143"/>
      <c r="BB574" s="143"/>
      <c r="BC574" s="143"/>
      <c r="BD574" s="143"/>
      <c r="BE574" s="143"/>
      <c r="BF574" s="143"/>
      <c r="BG574" s="143"/>
      <c r="BH574" s="143"/>
      <c r="BI574" s="143"/>
      <c r="BJ574" s="143"/>
      <c r="BK574" s="143"/>
      <c r="BL574" s="143"/>
      <c r="BM574" s="143"/>
      <c r="BN574" s="143"/>
      <c r="BO574" s="143"/>
      <c r="BP574" s="143"/>
      <c r="BT574" s="143"/>
      <c r="BU574" s="143"/>
      <c r="BV574" s="143"/>
    </row>
    <row r="575" spans="1:74" s="142" customFormat="1" x14ac:dyDescent="0.25">
      <c r="A575" s="206"/>
      <c r="B575" s="160"/>
      <c r="C575" s="161"/>
      <c r="D575" s="206"/>
      <c r="E575" s="206"/>
      <c r="F575" s="206"/>
      <c r="G575" s="206"/>
      <c r="H575" s="161"/>
      <c r="I575" s="206"/>
      <c r="J575" s="206"/>
      <c r="L575" s="206"/>
      <c r="M575" s="153"/>
      <c r="N575" s="126"/>
      <c r="O575" s="153"/>
      <c r="P575" s="153"/>
      <c r="Q575" s="153"/>
      <c r="R575" s="153"/>
      <c r="AG575" s="162"/>
      <c r="AH575" s="162"/>
      <c r="AI575" s="162"/>
      <c r="AM575" s="143"/>
      <c r="AN575" s="143"/>
      <c r="AO575" s="143"/>
      <c r="AP575" s="143"/>
      <c r="AQ575" s="143"/>
      <c r="AR575" s="143"/>
      <c r="AS575" s="143"/>
      <c r="AT575" s="143"/>
      <c r="AU575" s="143"/>
      <c r="AV575" s="143"/>
      <c r="AW575" s="143"/>
      <c r="AX575" s="143"/>
      <c r="AY575" s="143"/>
      <c r="AZ575" s="143"/>
      <c r="BA575" s="143"/>
      <c r="BB575" s="143"/>
      <c r="BC575" s="143"/>
      <c r="BD575" s="143"/>
      <c r="BE575" s="143"/>
      <c r="BF575" s="143"/>
      <c r="BG575" s="143"/>
      <c r="BH575" s="143"/>
      <c r="BI575" s="143"/>
      <c r="BJ575" s="143"/>
      <c r="BK575" s="143"/>
      <c r="BL575" s="143"/>
      <c r="BM575" s="143"/>
      <c r="BN575" s="143"/>
      <c r="BO575" s="143"/>
      <c r="BP575" s="143"/>
      <c r="BT575" s="143"/>
      <c r="BU575" s="143"/>
      <c r="BV575" s="143"/>
    </row>
    <row r="576" spans="1:74" s="142" customFormat="1" x14ac:dyDescent="0.25">
      <c r="A576" s="206"/>
      <c r="B576" s="160"/>
      <c r="C576" s="161"/>
      <c r="D576" s="206"/>
      <c r="E576" s="206"/>
      <c r="F576" s="206"/>
      <c r="G576" s="206"/>
      <c r="H576" s="161"/>
      <c r="I576" s="206"/>
      <c r="J576" s="206"/>
      <c r="L576" s="206"/>
      <c r="M576" s="153"/>
      <c r="N576" s="126"/>
      <c r="O576" s="153"/>
      <c r="P576" s="153"/>
      <c r="Q576" s="153"/>
      <c r="R576" s="153"/>
      <c r="AG576" s="162"/>
      <c r="AH576" s="162"/>
      <c r="AI576" s="162"/>
      <c r="AM576" s="143"/>
      <c r="AN576" s="143"/>
      <c r="AO576" s="143"/>
      <c r="AP576" s="143"/>
      <c r="AQ576" s="143"/>
      <c r="AR576" s="143"/>
      <c r="AS576" s="143"/>
      <c r="AT576" s="143"/>
      <c r="AU576" s="143"/>
      <c r="AV576" s="143"/>
      <c r="AW576" s="143"/>
      <c r="AX576" s="143"/>
      <c r="AY576" s="143"/>
      <c r="AZ576" s="143"/>
      <c r="BA576" s="143"/>
      <c r="BB576" s="143"/>
      <c r="BC576" s="143"/>
      <c r="BD576" s="143"/>
      <c r="BE576" s="143"/>
      <c r="BF576" s="143"/>
      <c r="BG576" s="143"/>
      <c r="BH576" s="143"/>
      <c r="BI576" s="143"/>
      <c r="BJ576" s="143"/>
      <c r="BK576" s="143"/>
      <c r="BL576" s="143"/>
      <c r="BM576" s="143"/>
      <c r="BN576" s="143"/>
      <c r="BO576" s="143"/>
      <c r="BP576" s="143"/>
      <c r="BT576" s="143"/>
      <c r="BU576" s="143"/>
      <c r="BV576" s="143"/>
    </row>
    <row r="577" spans="1:74" s="142" customFormat="1" x14ac:dyDescent="0.25">
      <c r="A577" s="206"/>
      <c r="B577" s="160"/>
      <c r="C577" s="161"/>
      <c r="D577" s="206"/>
      <c r="E577" s="206"/>
      <c r="F577" s="206"/>
      <c r="G577" s="206"/>
      <c r="H577" s="161"/>
      <c r="I577" s="206"/>
      <c r="J577" s="206"/>
      <c r="L577" s="206"/>
      <c r="M577" s="153"/>
      <c r="N577" s="126"/>
      <c r="O577" s="153"/>
      <c r="P577" s="153"/>
      <c r="Q577" s="153"/>
      <c r="R577" s="153"/>
      <c r="AG577" s="162"/>
      <c r="AH577" s="162"/>
      <c r="AI577" s="162"/>
      <c r="AM577" s="143"/>
      <c r="AN577" s="143"/>
      <c r="AO577" s="143"/>
      <c r="AP577" s="143"/>
      <c r="AQ577" s="143"/>
      <c r="AR577" s="143"/>
      <c r="AS577" s="143"/>
      <c r="AT577" s="143"/>
      <c r="AU577" s="143"/>
      <c r="AV577" s="143"/>
      <c r="AW577" s="143"/>
      <c r="AX577" s="143"/>
      <c r="AY577" s="143"/>
      <c r="AZ577" s="143"/>
      <c r="BA577" s="143"/>
      <c r="BB577" s="143"/>
      <c r="BC577" s="143"/>
      <c r="BD577" s="143"/>
      <c r="BE577" s="143"/>
      <c r="BF577" s="143"/>
      <c r="BG577" s="143"/>
      <c r="BH577" s="143"/>
      <c r="BI577" s="143"/>
      <c r="BJ577" s="143"/>
      <c r="BK577" s="143"/>
      <c r="BL577" s="143"/>
      <c r="BM577" s="143"/>
      <c r="BN577" s="143"/>
      <c r="BO577" s="143"/>
      <c r="BP577" s="143"/>
      <c r="BT577" s="143"/>
      <c r="BU577" s="143"/>
      <c r="BV577" s="143"/>
    </row>
    <row r="578" spans="1:74" s="142" customFormat="1" x14ac:dyDescent="0.25">
      <c r="A578" s="206"/>
      <c r="B578" s="160"/>
      <c r="C578" s="161"/>
      <c r="D578" s="206"/>
      <c r="E578" s="206"/>
      <c r="F578" s="206"/>
      <c r="G578" s="206"/>
      <c r="H578" s="161"/>
      <c r="I578" s="206"/>
      <c r="J578" s="206"/>
      <c r="L578" s="206"/>
      <c r="M578" s="153"/>
      <c r="N578" s="126"/>
      <c r="O578" s="153"/>
      <c r="P578" s="153"/>
      <c r="Q578" s="153"/>
      <c r="R578" s="153"/>
      <c r="AG578" s="162"/>
      <c r="AH578" s="162"/>
      <c r="AI578" s="162"/>
      <c r="AM578" s="143"/>
      <c r="AN578" s="143"/>
      <c r="AO578" s="143"/>
      <c r="AP578" s="143"/>
      <c r="AQ578" s="143"/>
      <c r="AR578" s="143"/>
      <c r="AS578" s="143"/>
      <c r="AT578" s="143"/>
      <c r="AU578" s="143"/>
      <c r="AV578" s="143"/>
      <c r="AW578" s="143"/>
      <c r="AX578" s="143"/>
      <c r="AY578" s="143"/>
      <c r="AZ578" s="143"/>
      <c r="BA578" s="143"/>
      <c r="BB578" s="143"/>
      <c r="BC578" s="143"/>
      <c r="BD578" s="143"/>
      <c r="BE578" s="143"/>
      <c r="BF578" s="143"/>
      <c r="BG578" s="143"/>
      <c r="BH578" s="143"/>
      <c r="BI578" s="143"/>
      <c r="BJ578" s="143"/>
      <c r="BK578" s="143"/>
      <c r="BL578" s="143"/>
      <c r="BM578" s="143"/>
      <c r="BN578" s="143"/>
      <c r="BO578" s="143"/>
      <c r="BP578" s="143"/>
      <c r="BT578" s="143"/>
      <c r="BU578" s="143"/>
      <c r="BV578" s="143"/>
    </row>
    <row r="579" spans="1:74" s="142" customFormat="1" x14ac:dyDescent="0.25">
      <c r="A579" s="206"/>
      <c r="B579" s="160"/>
      <c r="C579" s="161"/>
      <c r="D579" s="206"/>
      <c r="E579" s="206"/>
      <c r="F579" s="206"/>
      <c r="G579" s="206"/>
      <c r="H579" s="161"/>
      <c r="I579" s="206"/>
      <c r="J579" s="206"/>
      <c r="L579" s="206"/>
      <c r="M579" s="153"/>
      <c r="N579" s="126"/>
      <c r="O579" s="153"/>
      <c r="P579" s="153"/>
      <c r="Q579" s="153"/>
      <c r="R579" s="153"/>
      <c r="AG579" s="162"/>
      <c r="AH579" s="162"/>
      <c r="AI579" s="162"/>
      <c r="AM579" s="143"/>
      <c r="AN579" s="143"/>
      <c r="AO579" s="143"/>
      <c r="AP579" s="143"/>
      <c r="AQ579" s="143"/>
      <c r="AR579" s="143"/>
      <c r="AS579" s="143"/>
      <c r="AT579" s="143"/>
      <c r="AU579" s="143"/>
      <c r="AV579" s="143"/>
      <c r="AW579" s="143"/>
      <c r="AX579" s="143"/>
      <c r="AY579" s="143"/>
      <c r="AZ579" s="143"/>
      <c r="BA579" s="143"/>
      <c r="BB579" s="143"/>
      <c r="BC579" s="143"/>
      <c r="BD579" s="143"/>
      <c r="BE579" s="143"/>
      <c r="BF579" s="143"/>
      <c r="BG579" s="143"/>
      <c r="BH579" s="143"/>
      <c r="BI579" s="143"/>
      <c r="BJ579" s="143"/>
      <c r="BK579" s="143"/>
      <c r="BL579" s="143"/>
      <c r="BM579" s="143"/>
      <c r="BN579" s="143"/>
      <c r="BO579" s="143"/>
      <c r="BP579" s="143"/>
      <c r="BT579" s="143"/>
      <c r="BU579" s="143"/>
      <c r="BV579" s="143"/>
    </row>
    <row r="580" spans="1:74" s="142" customFormat="1" x14ac:dyDescent="0.25">
      <c r="A580" s="206"/>
      <c r="B580" s="160"/>
      <c r="C580" s="161"/>
      <c r="D580" s="206"/>
      <c r="E580" s="206"/>
      <c r="F580" s="206"/>
      <c r="G580" s="206"/>
      <c r="H580" s="161"/>
      <c r="I580" s="206"/>
      <c r="J580" s="206"/>
      <c r="L580" s="206"/>
      <c r="M580" s="153"/>
      <c r="N580" s="126"/>
      <c r="O580" s="153"/>
      <c r="P580" s="153"/>
      <c r="Q580" s="153"/>
      <c r="R580" s="153"/>
      <c r="AG580" s="162"/>
      <c r="AH580" s="162"/>
      <c r="AI580" s="162"/>
      <c r="AM580" s="143"/>
      <c r="AN580" s="143"/>
      <c r="AO580" s="143"/>
      <c r="AP580" s="143"/>
      <c r="AQ580" s="143"/>
      <c r="AR580" s="143"/>
      <c r="AS580" s="143"/>
      <c r="AT580" s="143"/>
      <c r="AU580" s="143"/>
      <c r="AV580" s="143"/>
      <c r="AW580" s="143"/>
      <c r="AX580" s="143"/>
      <c r="AY580" s="143"/>
      <c r="AZ580" s="143"/>
      <c r="BA580" s="143"/>
      <c r="BB580" s="143"/>
      <c r="BC580" s="143"/>
      <c r="BD580" s="143"/>
      <c r="BE580" s="143"/>
      <c r="BF580" s="143"/>
      <c r="BG580" s="143"/>
      <c r="BH580" s="143"/>
      <c r="BI580" s="143"/>
      <c r="BJ580" s="143"/>
      <c r="BK580" s="143"/>
      <c r="BL580" s="143"/>
      <c r="BM580" s="143"/>
      <c r="BN580" s="143"/>
      <c r="BO580" s="143"/>
      <c r="BP580" s="143"/>
      <c r="BT580" s="143"/>
      <c r="BU580" s="143"/>
      <c r="BV580" s="143"/>
    </row>
    <row r="581" spans="1:74" s="142" customFormat="1" x14ac:dyDescent="0.25">
      <c r="A581" s="206"/>
      <c r="B581" s="160"/>
      <c r="C581" s="161"/>
      <c r="D581" s="206"/>
      <c r="E581" s="206"/>
      <c r="F581" s="206"/>
      <c r="G581" s="206"/>
      <c r="H581" s="161"/>
      <c r="I581" s="206"/>
      <c r="J581" s="206"/>
      <c r="L581" s="206"/>
      <c r="M581" s="153"/>
      <c r="N581" s="126"/>
      <c r="O581" s="153"/>
      <c r="P581" s="153"/>
      <c r="Q581" s="153"/>
      <c r="R581" s="153"/>
      <c r="AG581" s="162"/>
      <c r="AH581" s="162"/>
      <c r="AI581" s="162"/>
      <c r="AM581" s="143"/>
      <c r="AN581" s="143"/>
      <c r="AO581" s="143"/>
      <c r="AP581" s="143"/>
      <c r="AQ581" s="143"/>
      <c r="AR581" s="143"/>
      <c r="AS581" s="143"/>
      <c r="AT581" s="143"/>
      <c r="AU581" s="143"/>
      <c r="AV581" s="143"/>
      <c r="AW581" s="143"/>
      <c r="AX581" s="143"/>
      <c r="AY581" s="143"/>
      <c r="AZ581" s="143"/>
      <c r="BA581" s="143"/>
      <c r="BB581" s="143"/>
      <c r="BC581" s="143"/>
      <c r="BD581" s="143"/>
      <c r="BE581" s="143"/>
      <c r="BF581" s="143"/>
      <c r="BG581" s="143"/>
      <c r="BH581" s="143"/>
      <c r="BI581" s="143"/>
      <c r="BJ581" s="143"/>
      <c r="BK581" s="143"/>
      <c r="BL581" s="143"/>
      <c r="BM581" s="143"/>
      <c r="BN581" s="143"/>
      <c r="BO581" s="143"/>
      <c r="BP581" s="143"/>
      <c r="BT581" s="143"/>
      <c r="BU581" s="143"/>
      <c r="BV581" s="143"/>
    </row>
    <row r="582" spans="1:74" s="142" customFormat="1" x14ac:dyDescent="0.25">
      <c r="A582" s="206"/>
      <c r="B582" s="160"/>
      <c r="C582" s="161"/>
      <c r="D582" s="206"/>
      <c r="E582" s="206"/>
      <c r="F582" s="206"/>
      <c r="G582" s="206"/>
      <c r="H582" s="161"/>
      <c r="I582" s="206"/>
      <c r="J582" s="206"/>
      <c r="L582" s="206"/>
      <c r="M582" s="153"/>
      <c r="N582" s="126"/>
      <c r="O582" s="153"/>
      <c r="P582" s="153"/>
      <c r="Q582" s="153"/>
      <c r="R582" s="153"/>
      <c r="AG582" s="162"/>
      <c r="AH582" s="162"/>
      <c r="AI582" s="162"/>
      <c r="AM582" s="143"/>
      <c r="AN582" s="143"/>
      <c r="AO582" s="143"/>
      <c r="AP582" s="143"/>
      <c r="AQ582" s="143"/>
      <c r="AR582" s="143"/>
      <c r="AS582" s="143"/>
      <c r="AT582" s="143"/>
      <c r="AU582" s="143"/>
      <c r="AV582" s="143"/>
      <c r="AW582" s="143"/>
      <c r="AX582" s="143"/>
      <c r="AY582" s="143"/>
      <c r="AZ582" s="143"/>
      <c r="BA582" s="143"/>
      <c r="BB582" s="143"/>
      <c r="BC582" s="143"/>
      <c r="BD582" s="143"/>
      <c r="BE582" s="143"/>
      <c r="BF582" s="143"/>
      <c r="BG582" s="143"/>
      <c r="BH582" s="143"/>
      <c r="BI582" s="143"/>
      <c r="BJ582" s="143"/>
      <c r="BK582" s="143"/>
      <c r="BL582" s="143"/>
      <c r="BM582" s="143"/>
      <c r="BN582" s="143"/>
      <c r="BO582" s="143"/>
      <c r="BP582" s="143"/>
      <c r="BT582" s="143"/>
      <c r="BU582" s="143"/>
      <c r="BV582" s="143"/>
    </row>
    <row r="583" spans="1:74" s="142" customFormat="1" x14ac:dyDescent="0.25">
      <c r="A583" s="206"/>
      <c r="B583" s="160"/>
      <c r="C583" s="161"/>
      <c r="D583" s="206"/>
      <c r="E583" s="206"/>
      <c r="F583" s="206"/>
      <c r="G583" s="206"/>
      <c r="H583" s="161"/>
      <c r="I583" s="206"/>
      <c r="J583" s="206"/>
      <c r="L583" s="206"/>
      <c r="M583" s="153"/>
      <c r="N583" s="126"/>
      <c r="O583" s="153"/>
      <c r="P583" s="153"/>
      <c r="Q583" s="153"/>
      <c r="R583" s="153"/>
      <c r="AG583" s="162"/>
      <c r="AH583" s="162"/>
      <c r="AI583" s="162"/>
      <c r="AM583" s="143"/>
      <c r="AN583" s="143"/>
      <c r="AO583" s="143"/>
      <c r="AP583" s="143"/>
      <c r="AQ583" s="143"/>
      <c r="AR583" s="143"/>
      <c r="AS583" s="143"/>
      <c r="AT583" s="143"/>
      <c r="AU583" s="143"/>
      <c r="AV583" s="143"/>
      <c r="AW583" s="143"/>
      <c r="AX583" s="143"/>
      <c r="AY583" s="143"/>
      <c r="AZ583" s="143"/>
      <c r="BA583" s="143"/>
      <c r="BB583" s="143"/>
      <c r="BC583" s="143"/>
      <c r="BD583" s="143"/>
      <c r="BE583" s="143"/>
      <c r="BF583" s="143"/>
      <c r="BG583" s="143"/>
      <c r="BH583" s="143"/>
      <c r="BI583" s="143"/>
      <c r="BJ583" s="143"/>
      <c r="BK583" s="143"/>
      <c r="BL583" s="143"/>
      <c r="BM583" s="143"/>
      <c r="BN583" s="143"/>
      <c r="BO583" s="143"/>
      <c r="BP583" s="143"/>
      <c r="BT583" s="143"/>
      <c r="BU583" s="143"/>
      <c r="BV583" s="143"/>
    </row>
    <row r="584" spans="1:74" s="142" customFormat="1" x14ac:dyDescent="0.25">
      <c r="A584" s="206"/>
      <c r="B584" s="160"/>
      <c r="C584" s="161"/>
      <c r="D584" s="206"/>
      <c r="E584" s="206"/>
      <c r="F584" s="206"/>
      <c r="G584" s="206"/>
      <c r="H584" s="161"/>
      <c r="I584" s="206"/>
      <c r="J584" s="206"/>
      <c r="L584" s="206"/>
      <c r="M584" s="153"/>
      <c r="N584" s="126"/>
      <c r="O584" s="153"/>
      <c r="P584" s="153"/>
      <c r="Q584" s="153"/>
      <c r="R584" s="153"/>
      <c r="AG584" s="162"/>
      <c r="AH584" s="162"/>
      <c r="AI584" s="162"/>
      <c r="AM584" s="143"/>
      <c r="AN584" s="143"/>
      <c r="AO584" s="143"/>
      <c r="AP584" s="143"/>
      <c r="AQ584" s="143"/>
      <c r="AR584" s="143"/>
      <c r="AS584" s="143"/>
      <c r="AT584" s="143"/>
      <c r="AU584" s="143"/>
      <c r="AV584" s="143"/>
      <c r="AW584" s="143"/>
      <c r="AX584" s="143"/>
      <c r="AY584" s="143"/>
      <c r="AZ584" s="143"/>
      <c r="BA584" s="143"/>
      <c r="BB584" s="143"/>
      <c r="BC584" s="143"/>
      <c r="BD584" s="143"/>
      <c r="BE584" s="143"/>
      <c r="BF584" s="143"/>
      <c r="BG584" s="143"/>
      <c r="BH584" s="143"/>
      <c r="BI584" s="143"/>
      <c r="BJ584" s="143"/>
      <c r="BK584" s="143"/>
      <c r="BL584" s="143"/>
      <c r="BM584" s="143"/>
      <c r="BN584" s="143"/>
      <c r="BO584" s="143"/>
      <c r="BP584" s="143"/>
      <c r="BT584" s="143"/>
      <c r="BU584" s="143"/>
      <c r="BV584" s="143"/>
    </row>
    <row r="585" spans="1:74" s="142" customFormat="1" x14ac:dyDescent="0.25">
      <c r="A585" s="206"/>
      <c r="B585" s="160"/>
      <c r="C585" s="161"/>
      <c r="D585" s="206"/>
      <c r="E585" s="206"/>
      <c r="F585" s="206"/>
      <c r="G585" s="206"/>
      <c r="H585" s="161"/>
      <c r="I585" s="206"/>
      <c r="J585" s="206"/>
      <c r="L585" s="206"/>
      <c r="M585" s="153"/>
      <c r="N585" s="126"/>
      <c r="O585" s="153"/>
      <c r="P585" s="153"/>
      <c r="Q585" s="153"/>
      <c r="R585" s="153"/>
      <c r="AG585" s="162"/>
      <c r="AH585" s="162"/>
      <c r="AI585" s="162"/>
      <c r="AM585" s="143"/>
      <c r="AN585" s="143"/>
      <c r="AO585" s="143"/>
      <c r="AP585" s="143"/>
      <c r="AQ585" s="143"/>
      <c r="AR585" s="143"/>
      <c r="AS585" s="143"/>
      <c r="AT585" s="143"/>
      <c r="AU585" s="143"/>
      <c r="AV585" s="143"/>
      <c r="AW585" s="143"/>
      <c r="AX585" s="143"/>
      <c r="AY585" s="143"/>
      <c r="AZ585" s="143"/>
      <c r="BA585" s="143"/>
      <c r="BB585" s="143"/>
      <c r="BC585" s="143"/>
      <c r="BD585" s="143"/>
      <c r="BE585" s="143"/>
      <c r="BF585" s="143"/>
      <c r="BG585" s="143"/>
      <c r="BH585" s="143"/>
      <c r="BI585" s="143"/>
      <c r="BJ585" s="143"/>
      <c r="BK585" s="143"/>
      <c r="BL585" s="143"/>
      <c r="BM585" s="143"/>
      <c r="BN585" s="143"/>
      <c r="BO585" s="143"/>
      <c r="BP585" s="143"/>
      <c r="BT585" s="143"/>
      <c r="BU585" s="143"/>
      <c r="BV585" s="143"/>
    </row>
    <row r="586" spans="1:74" s="142" customFormat="1" x14ac:dyDescent="0.25">
      <c r="A586" s="206"/>
      <c r="B586" s="160"/>
      <c r="C586" s="161"/>
      <c r="D586" s="206"/>
      <c r="E586" s="206"/>
      <c r="F586" s="206"/>
      <c r="G586" s="206"/>
      <c r="H586" s="161"/>
      <c r="I586" s="206"/>
      <c r="J586" s="206"/>
      <c r="L586" s="206"/>
      <c r="M586" s="153"/>
      <c r="N586" s="126"/>
      <c r="O586" s="153"/>
      <c r="P586" s="153"/>
      <c r="Q586" s="153"/>
      <c r="R586" s="153"/>
      <c r="AG586" s="162"/>
      <c r="AH586" s="162"/>
      <c r="AI586" s="162"/>
      <c r="AM586" s="143"/>
      <c r="AN586" s="143"/>
      <c r="AO586" s="143"/>
      <c r="AP586" s="143"/>
      <c r="AQ586" s="143"/>
      <c r="AR586" s="143"/>
      <c r="AS586" s="143"/>
      <c r="AT586" s="143"/>
      <c r="AU586" s="143"/>
      <c r="AV586" s="143"/>
      <c r="AW586" s="143"/>
      <c r="AX586" s="143"/>
      <c r="AY586" s="143"/>
      <c r="AZ586" s="143"/>
      <c r="BA586" s="143"/>
      <c r="BB586" s="143"/>
      <c r="BC586" s="143"/>
      <c r="BD586" s="143"/>
      <c r="BE586" s="143"/>
      <c r="BF586" s="143"/>
      <c r="BG586" s="143"/>
      <c r="BH586" s="143"/>
      <c r="BI586" s="143"/>
      <c r="BJ586" s="143"/>
      <c r="BK586" s="143"/>
      <c r="BL586" s="143"/>
      <c r="BM586" s="143"/>
      <c r="BN586" s="143"/>
      <c r="BO586" s="143"/>
      <c r="BP586" s="143"/>
      <c r="BT586" s="143"/>
      <c r="BU586" s="143"/>
      <c r="BV586" s="143"/>
    </row>
    <row r="587" spans="1:74" s="142" customFormat="1" x14ac:dyDescent="0.25">
      <c r="A587" s="206"/>
      <c r="B587" s="160"/>
      <c r="C587" s="161"/>
      <c r="D587" s="206"/>
      <c r="E587" s="206"/>
      <c r="F587" s="206"/>
      <c r="G587" s="206"/>
      <c r="H587" s="161"/>
      <c r="I587" s="206"/>
      <c r="J587" s="206"/>
      <c r="L587" s="206"/>
      <c r="M587" s="153"/>
      <c r="N587" s="126"/>
      <c r="O587" s="153"/>
      <c r="P587" s="153"/>
      <c r="Q587" s="153"/>
      <c r="R587" s="153"/>
      <c r="AG587" s="162"/>
      <c r="AH587" s="162"/>
      <c r="AI587" s="162"/>
      <c r="AM587" s="143"/>
      <c r="AN587" s="143"/>
      <c r="AO587" s="143"/>
      <c r="AP587" s="143"/>
      <c r="AQ587" s="143"/>
      <c r="AR587" s="143"/>
      <c r="AS587" s="143"/>
      <c r="AT587" s="143"/>
      <c r="AU587" s="143"/>
      <c r="AV587" s="143"/>
      <c r="AW587" s="143"/>
      <c r="AX587" s="143"/>
      <c r="AY587" s="143"/>
      <c r="AZ587" s="143"/>
      <c r="BA587" s="143"/>
      <c r="BB587" s="143"/>
      <c r="BC587" s="143"/>
      <c r="BD587" s="143"/>
      <c r="BE587" s="143"/>
      <c r="BF587" s="143"/>
      <c r="BG587" s="143"/>
      <c r="BH587" s="143"/>
      <c r="BI587" s="143"/>
      <c r="BJ587" s="143"/>
      <c r="BK587" s="143"/>
      <c r="BL587" s="143"/>
      <c r="BM587" s="143"/>
      <c r="BN587" s="143"/>
      <c r="BO587" s="143"/>
      <c r="BP587" s="143"/>
      <c r="BT587" s="143"/>
      <c r="BU587" s="143"/>
      <c r="BV587" s="143"/>
    </row>
    <row r="588" spans="1:74" s="142" customFormat="1" x14ac:dyDescent="0.25">
      <c r="A588" s="206"/>
      <c r="B588" s="160"/>
      <c r="C588" s="161"/>
      <c r="D588" s="206"/>
      <c r="E588" s="206"/>
      <c r="F588" s="206"/>
      <c r="G588" s="206"/>
      <c r="H588" s="161"/>
      <c r="I588" s="206"/>
      <c r="J588" s="206"/>
      <c r="L588" s="206"/>
      <c r="M588" s="153"/>
      <c r="N588" s="126"/>
      <c r="O588" s="153"/>
      <c r="P588" s="153"/>
      <c r="Q588" s="153"/>
      <c r="R588" s="153"/>
      <c r="AG588" s="162"/>
      <c r="AH588" s="162"/>
      <c r="AI588" s="162"/>
      <c r="AM588" s="143"/>
      <c r="AN588" s="143"/>
      <c r="AO588" s="143"/>
      <c r="AP588" s="143"/>
      <c r="AQ588" s="143"/>
      <c r="AR588" s="143"/>
      <c r="AS588" s="143"/>
      <c r="AT588" s="143"/>
      <c r="AU588" s="143"/>
      <c r="AV588" s="143"/>
      <c r="AW588" s="143"/>
      <c r="AX588" s="143"/>
      <c r="AY588" s="143"/>
      <c r="AZ588" s="143"/>
      <c r="BA588" s="143"/>
      <c r="BB588" s="143"/>
      <c r="BC588" s="143"/>
      <c r="BD588" s="143"/>
      <c r="BE588" s="143"/>
      <c r="BF588" s="143"/>
      <c r="BG588" s="143"/>
      <c r="BH588" s="143"/>
      <c r="BI588" s="143"/>
      <c r="BJ588" s="143"/>
      <c r="BK588" s="143"/>
      <c r="BL588" s="143"/>
      <c r="BM588" s="143"/>
      <c r="BN588" s="143"/>
      <c r="BO588" s="143"/>
      <c r="BP588" s="143"/>
      <c r="BT588" s="143"/>
      <c r="BU588" s="143"/>
      <c r="BV588" s="143"/>
    </row>
    <row r="589" spans="1:74" s="142" customFormat="1" x14ac:dyDescent="0.25">
      <c r="A589" s="206"/>
      <c r="B589" s="160"/>
      <c r="C589" s="161"/>
      <c r="D589" s="206"/>
      <c r="E589" s="206"/>
      <c r="F589" s="206"/>
      <c r="G589" s="206"/>
      <c r="H589" s="161"/>
      <c r="I589" s="206"/>
      <c r="J589" s="206"/>
      <c r="L589" s="206"/>
      <c r="M589" s="153"/>
      <c r="N589" s="126"/>
      <c r="O589" s="153"/>
      <c r="P589" s="153"/>
      <c r="Q589" s="153"/>
      <c r="R589" s="153"/>
      <c r="AG589" s="162"/>
      <c r="AH589" s="162"/>
      <c r="AI589" s="162"/>
      <c r="AM589" s="143"/>
      <c r="AN589" s="143"/>
      <c r="AO589" s="143"/>
      <c r="AP589" s="143"/>
      <c r="AQ589" s="143"/>
      <c r="AR589" s="143"/>
      <c r="AS589" s="143"/>
      <c r="AT589" s="143"/>
      <c r="AU589" s="143"/>
      <c r="AV589" s="143"/>
      <c r="AW589" s="143"/>
      <c r="AX589" s="143"/>
      <c r="AY589" s="143"/>
      <c r="AZ589" s="143"/>
      <c r="BA589" s="143"/>
      <c r="BB589" s="143"/>
      <c r="BC589" s="143"/>
      <c r="BD589" s="143"/>
      <c r="BE589" s="143"/>
      <c r="BF589" s="143"/>
      <c r="BG589" s="143"/>
      <c r="BH589" s="143"/>
      <c r="BI589" s="143"/>
      <c r="BJ589" s="143"/>
      <c r="BK589" s="143"/>
      <c r="BL589" s="143"/>
      <c r="BM589" s="143"/>
      <c r="BN589" s="143"/>
      <c r="BO589" s="143"/>
      <c r="BP589" s="143"/>
      <c r="BT589" s="143"/>
      <c r="BU589" s="143"/>
      <c r="BV589" s="143"/>
    </row>
    <row r="590" spans="1:74" s="142" customFormat="1" x14ac:dyDescent="0.25">
      <c r="A590" s="206"/>
      <c r="B590" s="160"/>
      <c r="C590" s="161"/>
      <c r="D590" s="206"/>
      <c r="E590" s="206"/>
      <c r="F590" s="206"/>
      <c r="G590" s="206"/>
      <c r="H590" s="161"/>
      <c r="I590" s="206"/>
      <c r="J590" s="206"/>
      <c r="L590" s="206"/>
      <c r="M590" s="153"/>
      <c r="N590" s="126"/>
      <c r="O590" s="153"/>
      <c r="P590" s="153"/>
      <c r="Q590" s="153"/>
      <c r="R590" s="153"/>
      <c r="AG590" s="162"/>
      <c r="AH590" s="162"/>
      <c r="AI590" s="162"/>
      <c r="AM590" s="143"/>
      <c r="AN590" s="143"/>
      <c r="AO590" s="143"/>
      <c r="AP590" s="143"/>
      <c r="AQ590" s="143"/>
      <c r="AR590" s="143"/>
      <c r="AS590" s="143"/>
      <c r="AT590" s="143"/>
      <c r="AU590" s="143"/>
      <c r="AV590" s="143"/>
      <c r="AW590" s="143"/>
      <c r="AX590" s="143"/>
      <c r="AY590" s="143"/>
      <c r="AZ590" s="143"/>
      <c r="BA590" s="143"/>
      <c r="BB590" s="143"/>
      <c r="BC590" s="143"/>
      <c r="BD590" s="143"/>
      <c r="BE590" s="143"/>
      <c r="BF590" s="143"/>
      <c r="BG590" s="143"/>
      <c r="BH590" s="143"/>
      <c r="BI590" s="143"/>
      <c r="BJ590" s="143"/>
      <c r="BK590" s="143"/>
      <c r="BL590" s="143"/>
      <c r="BM590" s="143"/>
      <c r="BN590" s="143"/>
      <c r="BO590" s="143"/>
      <c r="BP590" s="143"/>
      <c r="BT590" s="143"/>
      <c r="BU590" s="143"/>
      <c r="BV590" s="143"/>
    </row>
    <row r="591" spans="1:74" s="142" customFormat="1" x14ac:dyDescent="0.25">
      <c r="A591" s="206"/>
      <c r="B591" s="160"/>
      <c r="C591" s="161"/>
      <c r="D591" s="206"/>
      <c r="E591" s="206"/>
      <c r="F591" s="206"/>
      <c r="G591" s="206"/>
      <c r="H591" s="161"/>
      <c r="I591" s="206"/>
      <c r="J591" s="206"/>
      <c r="L591" s="206"/>
      <c r="M591" s="153"/>
      <c r="N591" s="126"/>
      <c r="O591" s="153"/>
      <c r="P591" s="153"/>
      <c r="Q591" s="153"/>
      <c r="R591" s="153"/>
      <c r="AG591" s="162"/>
      <c r="AH591" s="162"/>
      <c r="AI591" s="162"/>
      <c r="AM591" s="143"/>
      <c r="AN591" s="143"/>
      <c r="AO591" s="143"/>
      <c r="AP591" s="143"/>
      <c r="AQ591" s="143"/>
      <c r="AR591" s="143"/>
      <c r="AS591" s="143"/>
      <c r="AT591" s="143"/>
      <c r="AU591" s="143"/>
      <c r="AV591" s="143"/>
      <c r="AW591" s="143"/>
      <c r="AX591" s="143"/>
      <c r="AY591" s="143"/>
      <c r="AZ591" s="143"/>
      <c r="BA591" s="143"/>
      <c r="BB591" s="143"/>
      <c r="BC591" s="143"/>
      <c r="BD591" s="143"/>
      <c r="BE591" s="143"/>
      <c r="BF591" s="143"/>
      <c r="BG591" s="143"/>
      <c r="BH591" s="143"/>
      <c r="BI591" s="143"/>
      <c r="BJ591" s="143"/>
      <c r="BK591" s="143"/>
      <c r="BL591" s="143"/>
      <c r="BM591" s="143"/>
      <c r="BN591" s="143"/>
      <c r="BO591" s="143"/>
      <c r="BP591" s="143"/>
      <c r="BT591" s="143"/>
      <c r="BU591" s="143"/>
      <c r="BV591" s="143"/>
    </row>
    <row r="592" spans="1:74" s="142" customFormat="1" x14ac:dyDescent="0.25">
      <c r="A592" s="206"/>
      <c r="B592" s="160"/>
      <c r="C592" s="161"/>
      <c r="D592" s="206"/>
      <c r="E592" s="206"/>
      <c r="F592" s="206"/>
      <c r="G592" s="206"/>
      <c r="H592" s="161"/>
      <c r="I592" s="206"/>
      <c r="J592" s="206"/>
      <c r="L592" s="206"/>
      <c r="M592" s="153"/>
      <c r="N592" s="126"/>
      <c r="O592" s="153"/>
      <c r="P592" s="153"/>
      <c r="Q592" s="153"/>
      <c r="R592" s="153"/>
      <c r="AG592" s="162"/>
      <c r="AH592" s="162"/>
      <c r="AI592" s="162"/>
      <c r="AM592" s="143"/>
      <c r="AN592" s="143"/>
      <c r="AO592" s="143"/>
      <c r="AP592" s="143"/>
      <c r="AQ592" s="143"/>
      <c r="AR592" s="143"/>
      <c r="AS592" s="143"/>
      <c r="AT592" s="143"/>
      <c r="AU592" s="143"/>
      <c r="AV592" s="143"/>
      <c r="AW592" s="143"/>
      <c r="AX592" s="143"/>
      <c r="AY592" s="143"/>
      <c r="AZ592" s="143"/>
      <c r="BA592" s="143"/>
      <c r="BB592" s="143"/>
      <c r="BC592" s="143"/>
      <c r="BD592" s="143"/>
      <c r="BE592" s="143"/>
      <c r="BF592" s="143"/>
      <c r="BG592" s="143"/>
      <c r="BH592" s="143"/>
      <c r="BI592" s="143"/>
      <c r="BJ592" s="143"/>
      <c r="BK592" s="143"/>
      <c r="BL592" s="143"/>
      <c r="BM592" s="143"/>
      <c r="BN592" s="143"/>
      <c r="BO592" s="143"/>
      <c r="BP592" s="143"/>
      <c r="BT592" s="143"/>
      <c r="BU592" s="143"/>
      <c r="BV592" s="143"/>
    </row>
    <row r="593" spans="1:74" s="142" customFormat="1" x14ac:dyDescent="0.25">
      <c r="A593" s="206"/>
      <c r="B593" s="160"/>
      <c r="C593" s="161"/>
      <c r="D593" s="206"/>
      <c r="E593" s="206"/>
      <c r="F593" s="206"/>
      <c r="G593" s="206"/>
      <c r="H593" s="161"/>
      <c r="I593" s="206"/>
      <c r="J593" s="206"/>
      <c r="L593" s="206"/>
      <c r="M593" s="153"/>
      <c r="N593" s="126"/>
      <c r="O593" s="153"/>
      <c r="P593" s="153"/>
      <c r="Q593" s="153"/>
      <c r="R593" s="153"/>
      <c r="AG593" s="162"/>
      <c r="AH593" s="162"/>
      <c r="AI593" s="162"/>
      <c r="AM593" s="143"/>
      <c r="AN593" s="143"/>
      <c r="AO593" s="143"/>
      <c r="AP593" s="143"/>
      <c r="AQ593" s="143"/>
      <c r="AR593" s="143"/>
      <c r="AS593" s="143"/>
      <c r="AT593" s="143"/>
      <c r="AU593" s="143"/>
      <c r="AV593" s="143"/>
      <c r="AW593" s="143"/>
      <c r="AX593" s="143"/>
      <c r="AY593" s="143"/>
      <c r="AZ593" s="143"/>
      <c r="BA593" s="143"/>
      <c r="BB593" s="143"/>
      <c r="BC593" s="143"/>
      <c r="BD593" s="143"/>
      <c r="BE593" s="143"/>
      <c r="BF593" s="143"/>
      <c r="BG593" s="143"/>
      <c r="BH593" s="143"/>
      <c r="BI593" s="143"/>
      <c r="BJ593" s="143"/>
      <c r="BK593" s="143"/>
      <c r="BL593" s="143"/>
      <c r="BM593" s="143"/>
      <c r="BN593" s="143"/>
      <c r="BO593" s="143"/>
      <c r="BP593" s="143"/>
      <c r="BT593" s="143"/>
      <c r="BU593" s="143"/>
      <c r="BV593" s="143"/>
    </row>
    <row r="594" spans="1:74" s="142" customFormat="1" x14ac:dyDescent="0.25">
      <c r="A594" s="206"/>
      <c r="B594" s="160"/>
      <c r="C594" s="161"/>
      <c r="D594" s="206"/>
      <c r="E594" s="206"/>
      <c r="F594" s="206"/>
      <c r="G594" s="206"/>
      <c r="H594" s="161"/>
      <c r="I594" s="206"/>
      <c r="J594" s="206"/>
      <c r="L594" s="206"/>
      <c r="M594" s="153"/>
      <c r="N594" s="126"/>
      <c r="O594" s="153"/>
      <c r="P594" s="153"/>
      <c r="Q594" s="153"/>
      <c r="R594" s="153"/>
      <c r="AG594" s="162"/>
      <c r="AH594" s="162"/>
      <c r="AI594" s="162"/>
      <c r="AM594" s="143"/>
      <c r="AN594" s="143"/>
      <c r="AO594" s="143"/>
      <c r="AP594" s="143"/>
      <c r="AQ594" s="143"/>
      <c r="AR594" s="143"/>
      <c r="AS594" s="143"/>
      <c r="AT594" s="143"/>
      <c r="AU594" s="143"/>
      <c r="AV594" s="143"/>
      <c r="AW594" s="143"/>
      <c r="AX594" s="143"/>
      <c r="AY594" s="143"/>
      <c r="AZ594" s="143"/>
      <c r="BA594" s="143"/>
      <c r="BB594" s="143"/>
      <c r="BC594" s="143"/>
      <c r="BD594" s="143"/>
      <c r="BE594" s="143"/>
      <c r="BF594" s="143"/>
      <c r="BG594" s="143"/>
      <c r="BH594" s="143"/>
      <c r="BI594" s="143"/>
      <c r="BJ594" s="143"/>
      <c r="BK594" s="143"/>
      <c r="BL594" s="143"/>
      <c r="BM594" s="143"/>
      <c r="BN594" s="143"/>
      <c r="BO594" s="143"/>
      <c r="BP594" s="143"/>
      <c r="BT594" s="143"/>
      <c r="BU594" s="143"/>
      <c r="BV594" s="143"/>
    </row>
    <row r="595" spans="1:74" s="142" customFormat="1" x14ac:dyDescent="0.25">
      <c r="A595" s="206"/>
      <c r="B595" s="160"/>
      <c r="C595" s="161"/>
      <c r="D595" s="206"/>
      <c r="E595" s="206"/>
      <c r="F595" s="206"/>
      <c r="G595" s="206"/>
      <c r="H595" s="161"/>
      <c r="I595" s="206"/>
      <c r="J595" s="206"/>
      <c r="L595" s="206"/>
      <c r="M595" s="153"/>
      <c r="N595" s="126"/>
      <c r="O595" s="153"/>
      <c r="P595" s="153"/>
      <c r="Q595" s="153"/>
      <c r="R595" s="153"/>
      <c r="AG595" s="162"/>
      <c r="AH595" s="162"/>
      <c r="AI595" s="162"/>
      <c r="AM595" s="143"/>
      <c r="AN595" s="143"/>
      <c r="AO595" s="143"/>
      <c r="AP595" s="143"/>
      <c r="AQ595" s="143"/>
      <c r="AR595" s="143"/>
      <c r="AS595" s="143"/>
      <c r="AT595" s="143"/>
      <c r="AU595" s="143"/>
      <c r="AV595" s="143"/>
      <c r="AW595" s="143"/>
      <c r="AX595" s="143"/>
      <c r="AY595" s="143"/>
      <c r="AZ595" s="143"/>
      <c r="BA595" s="143"/>
      <c r="BB595" s="143"/>
      <c r="BC595" s="143"/>
      <c r="BD595" s="143"/>
      <c r="BE595" s="143"/>
      <c r="BF595" s="143"/>
      <c r="BG595" s="143"/>
      <c r="BH595" s="143"/>
      <c r="BI595" s="143"/>
      <c r="BJ595" s="143"/>
      <c r="BK595" s="143"/>
      <c r="BL595" s="143"/>
      <c r="BM595" s="143"/>
      <c r="BN595" s="143"/>
      <c r="BO595" s="143"/>
      <c r="BP595" s="143"/>
      <c r="BT595" s="143"/>
      <c r="BU595" s="143"/>
      <c r="BV595" s="143"/>
    </row>
    <row r="596" spans="1:74" s="142" customFormat="1" x14ac:dyDescent="0.25">
      <c r="A596" s="206"/>
      <c r="B596" s="160"/>
      <c r="C596" s="161"/>
      <c r="D596" s="206"/>
      <c r="E596" s="206"/>
      <c r="F596" s="206"/>
      <c r="G596" s="206"/>
      <c r="H596" s="161"/>
      <c r="I596" s="206"/>
      <c r="J596" s="206"/>
      <c r="L596" s="206"/>
      <c r="M596" s="153"/>
      <c r="N596" s="126"/>
      <c r="O596" s="153"/>
      <c r="P596" s="153"/>
      <c r="Q596" s="153"/>
      <c r="R596" s="153"/>
      <c r="AG596" s="162"/>
      <c r="AH596" s="162"/>
      <c r="AI596" s="162"/>
      <c r="AM596" s="143"/>
      <c r="AN596" s="143"/>
      <c r="AO596" s="143"/>
      <c r="AP596" s="143"/>
      <c r="AQ596" s="143"/>
      <c r="AR596" s="143"/>
      <c r="AS596" s="143"/>
      <c r="AT596" s="143"/>
      <c r="AU596" s="143"/>
      <c r="AV596" s="143"/>
      <c r="AW596" s="143"/>
      <c r="AX596" s="143"/>
      <c r="AY596" s="143"/>
      <c r="AZ596" s="143"/>
      <c r="BA596" s="143"/>
      <c r="BB596" s="143"/>
      <c r="BC596" s="143"/>
      <c r="BD596" s="143"/>
      <c r="BE596" s="143"/>
      <c r="BF596" s="143"/>
      <c r="BG596" s="143"/>
      <c r="BH596" s="143"/>
      <c r="BI596" s="143"/>
      <c r="BJ596" s="143"/>
      <c r="BK596" s="143"/>
      <c r="BL596" s="143"/>
      <c r="BM596" s="143"/>
      <c r="BN596" s="143"/>
      <c r="BO596" s="143"/>
      <c r="BP596" s="143"/>
      <c r="BT596" s="143"/>
      <c r="BU596" s="143"/>
      <c r="BV596" s="143"/>
    </row>
    <row r="597" spans="1:74" s="142" customFormat="1" x14ac:dyDescent="0.25">
      <c r="A597" s="206"/>
      <c r="B597" s="160"/>
      <c r="C597" s="161"/>
      <c r="D597" s="206"/>
      <c r="E597" s="206"/>
      <c r="F597" s="206"/>
      <c r="G597" s="206"/>
      <c r="H597" s="161"/>
      <c r="I597" s="206"/>
      <c r="J597" s="206"/>
      <c r="L597" s="206"/>
      <c r="M597" s="153"/>
      <c r="N597" s="126"/>
      <c r="O597" s="153"/>
      <c r="P597" s="153"/>
      <c r="Q597" s="153"/>
      <c r="R597" s="153"/>
      <c r="AG597" s="162"/>
      <c r="AH597" s="162"/>
      <c r="AI597" s="162"/>
      <c r="AM597" s="143"/>
      <c r="AN597" s="143"/>
      <c r="AO597" s="143"/>
      <c r="AP597" s="143"/>
      <c r="AQ597" s="143"/>
      <c r="AR597" s="143"/>
      <c r="AS597" s="143"/>
      <c r="AT597" s="143"/>
      <c r="AU597" s="143"/>
      <c r="AV597" s="143"/>
      <c r="AW597" s="143"/>
      <c r="AX597" s="143"/>
      <c r="AY597" s="143"/>
      <c r="AZ597" s="143"/>
      <c r="BA597" s="143"/>
      <c r="BB597" s="143"/>
      <c r="BC597" s="143"/>
      <c r="BD597" s="143"/>
      <c r="BE597" s="143"/>
      <c r="BF597" s="143"/>
      <c r="BG597" s="143"/>
      <c r="BH597" s="143"/>
      <c r="BI597" s="143"/>
      <c r="BJ597" s="143"/>
      <c r="BK597" s="143"/>
      <c r="BL597" s="143"/>
      <c r="BM597" s="143"/>
      <c r="BN597" s="143"/>
      <c r="BO597" s="143"/>
      <c r="BP597" s="143"/>
      <c r="BT597" s="143"/>
      <c r="BU597" s="143"/>
      <c r="BV597" s="143"/>
    </row>
    <row r="598" spans="1:74" s="142" customFormat="1" x14ac:dyDescent="0.25">
      <c r="A598" s="206"/>
      <c r="B598" s="160"/>
      <c r="C598" s="161"/>
      <c r="D598" s="206"/>
      <c r="E598" s="206"/>
      <c r="F598" s="206"/>
      <c r="G598" s="206"/>
      <c r="H598" s="161"/>
      <c r="I598" s="206"/>
      <c r="J598" s="206"/>
      <c r="L598" s="206"/>
      <c r="M598" s="153"/>
      <c r="N598" s="126"/>
      <c r="O598" s="153"/>
      <c r="P598" s="153"/>
      <c r="Q598" s="153"/>
      <c r="R598" s="153"/>
      <c r="AG598" s="162"/>
      <c r="AH598" s="162"/>
      <c r="AI598" s="162"/>
      <c r="AM598" s="143"/>
      <c r="AN598" s="143"/>
      <c r="AO598" s="143"/>
      <c r="AP598" s="143"/>
      <c r="AQ598" s="143"/>
      <c r="AR598" s="143"/>
      <c r="AS598" s="143"/>
      <c r="AT598" s="143"/>
      <c r="AU598" s="143"/>
      <c r="AV598" s="143"/>
      <c r="AW598" s="143"/>
      <c r="AX598" s="143"/>
      <c r="AY598" s="143"/>
      <c r="AZ598" s="143"/>
      <c r="BA598" s="143"/>
      <c r="BB598" s="143"/>
      <c r="BC598" s="143"/>
      <c r="BD598" s="143"/>
      <c r="BE598" s="143"/>
      <c r="BF598" s="143"/>
      <c r="BG598" s="143"/>
      <c r="BH598" s="143"/>
      <c r="BI598" s="143"/>
      <c r="BJ598" s="143"/>
      <c r="BK598" s="143"/>
      <c r="BL598" s="143"/>
      <c r="BM598" s="143"/>
      <c r="BN598" s="143"/>
      <c r="BO598" s="143"/>
      <c r="BP598" s="143"/>
      <c r="BT598" s="143"/>
      <c r="BU598" s="143"/>
      <c r="BV598" s="143"/>
    </row>
    <row r="599" spans="1:74" s="142" customFormat="1" x14ac:dyDescent="0.25">
      <c r="A599" s="206"/>
      <c r="B599" s="160"/>
      <c r="C599" s="161"/>
      <c r="D599" s="206"/>
      <c r="E599" s="206"/>
      <c r="F599" s="206"/>
      <c r="G599" s="206"/>
      <c r="H599" s="161"/>
      <c r="I599" s="206"/>
      <c r="J599" s="206"/>
      <c r="L599" s="206"/>
      <c r="M599" s="153"/>
      <c r="N599" s="126"/>
      <c r="O599" s="153"/>
      <c r="P599" s="153"/>
      <c r="Q599" s="153"/>
      <c r="R599" s="153"/>
      <c r="AG599" s="162"/>
      <c r="AH599" s="162"/>
      <c r="AI599" s="162"/>
      <c r="AM599" s="143"/>
      <c r="AN599" s="143"/>
      <c r="AO599" s="143"/>
      <c r="AP599" s="143"/>
      <c r="AQ599" s="143"/>
      <c r="AR599" s="143"/>
      <c r="AS599" s="143"/>
      <c r="AT599" s="143"/>
      <c r="AU599" s="143"/>
      <c r="AV599" s="143"/>
      <c r="AW599" s="143"/>
      <c r="AX599" s="143"/>
      <c r="AY599" s="143"/>
      <c r="AZ599" s="143"/>
      <c r="BA599" s="143"/>
      <c r="BB599" s="143"/>
      <c r="BC599" s="143"/>
      <c r="BD599" s="143"/>
      <c r="BE599" s="143"/>
      <c r="BF599" s="143"/>
      <c r="BG599" s="143"/>
      <c r="BH599" s="143"/>
      <c r="BI599" s="143"/>
      <c r="BJ599" s="143"/>
      <c r="BK599" s="143"/>
      <c r="BL599" s="143"/>
      <c r="BM599" s="143"/>
      <c r="BN599" s="143"/>
      <c r="BO599" s="143"/>
      <c r="BP599" s="143"/>
      <c r="BT599" s="143"/>
      <c r="BU599" s="143"/>
      <c r="BV599" s="143"/>
    </row>
    <row r="600" spans="1:74" s="142" customFormat="1" x14ac:dyDescent="0.25">
      <c r="A600" s="206"/>
      <c r="B600" s="160"/>
      <c r="C600" s="161"/>
      <c r="D600" s="206"/>
      <c r="E600" s="206"/>
      <c r="F600" s="206"/>
      <c r="G600" s="206"/>
      <c r="H600" s="161"/>
      <c r="I600" s="206"/>
      <c r="J600" s="206"/>
      <c r="L600" s="206"/>
      <c r="M600" s="153"/>
      <c r="N600" s="126"/>
      <c r="O600" s="153"/>
      <c r="P600" s="153"/>
      <c r="Q600" s="153"/>
      <c r="R600" s="153"/>
      <c r="AG600" s="162"/>
      <c r="AH600" s="162"/>
      <c r="AI600" s="162"/>
      <c r="AM600" s="143"/>
      <c r="AN600" s="143"/>
      <c r="AO600" s="143"/>
      <c r="AP600" s="143"/>
      <c r="AQ600" s="143"/>
      <c r="AR600" s="143"/>
      <c r="AS600" s="143"/>
      <c r="AT600" s="143"/>
      <c r="AU600" s="143"/>
      <c r="AV600" s="143"/>
      <c r="AW600" s="143"/>
      <c r="AX600" s="143"/>
      <c r="AY600" s="143"/>
      <c r="AZ600" s="143"/>
      <c r="BA600" s="143"/>
      <c r="BB600" s="143"/>
      <c r="BC600" s="143"/>
      <c r="BD600" s="143"/>
      <c r="BE600" s="143"/>
      <c r="BF600" s="143"/>
      <c r="BG600" s="143"/>
      <c r="BH600" s="143"/>
      <c r="BI600" s="143"/>
      <c r="BJ600" s="143"/>
      <c r="BK600" s="143"/>
      <c r="BL600" s="143"/>
      <c r="BM600" s="143"/>
      <c r="BN600" s="143"/>
      <c r="BO600" s="143"/>
      <c r="BP600" s="143"/>
      <c r="BT600" s="143"/>
      <c r="BU600" s="143"/>
      <c r="BV600" s="143"/>
    </row>
    <row r="601" spans="1:74" s="142" customFormat="1" x14ac:dyDescent="0.25">
      <c r="A601" s="206"/>
      <c r="B601" s="160"/>
      <c r="C601" s="161"/>
      <c r="D601" s="206"/>
      <c r="E601" s="206"/>
      <c r="F601" s="206"/>
      <c r="G601" s="206"/>
      <c r="H601" s="161"/>
      <c r="I601" s="206"/>
      <c r="J601" s="206"/>
      <c r="L601" s="206"/>
      <c r="M601" s="153"/>
      <c r="N601" s="126"/>
      <c r="O601" s="153"/>
      <c r="P601" s="153"/>
      <c r="Q601" s="153"/>
      <c r="R601" s="153"/>
      <c r="AG601" s="162"/>
      <c r="AH601" s="162"/>
      <c r="AI601" s="162"/>
      <c r="AM601" s="143"/>
      <c r="AN601" s="143"/>
      <c r="AO601" s="143"/>
      <c r="AP601" s="143"/>
      <c r="AQ601" s="143"/>
      <c r="AR601" s="143"/>
      <c r="AS601" s="143"/>
      <c r="AT601" s="143"/>
      <c r="AU601" s="143"/>
      <c r="AV601" s="143"/>
      <c r="AW601" s="143"/>
      <c r="AX601" s="143"/>
      <c r="AY601" s="143"/>
      <c r="AZ601" s="143"/>
      <c r="BA601" s="143"/>
      <c r="BB601" s="143"/>
      <c r="BC601" s="143"/>
      <c r="BD601" s="143"/>
      <c r="BE601" s="143"/>
      <c r="BF601" s="143"/>
      <c r="BG601" s="143"/>
      <c r="BH601" s="143"/>
      <c r="BI601" s="143"/>
      <c r="BJ601" s="143"/>
      <c r="BK601" s="143"/>
      <c r="BL601" s="143"/>
      <c r="BM601" s="143"/>
      <c r="BN601" s="143"/>
      <c r="BO601" s="143"/>
      <c r="BP601" s="143"/>
      <c r="BT601" s="143"/>
      <c r="BU601" s="143"/>
      <c r="BV601" s="143"/>
    </row>
    <row r="602" spans="1:74" s="142" customFormat="1" x14ac:dyDescent="0.25">
      <c r="A602" s="206"/>
      <c r="B602" s="160"/>
      <c r="C602" s="161"/>
      <c r="D602" s="206"/>
      <c r="E602" s="206"/>
      <c r="F602" s="206"/>
      <c r="G602" s="206"/>
      <c r="H602" s="161"/>
      <c r="I602" s="206"/>
      <c r="J602" s="206"/>
      <c r="L602" s="206"/>
      <c r="M602" s="153"/>
      <c r="N602" s="126"/>
      <c r="O602" s="153"/>
      <c r="P602" s="153"/>
      <c r="Q602" s="153"/>
      <c r="R602" s="153"/>
      <c r="AG602" s="162"/>
      <c r="AH602" s="162"/>
      <c r="AI602" s="162"/>
      <c r="AM602" s="143"/>
      <c r="AN602" s="143"/>
      <c r="AO602" s="143"/>
      <c r="AP602" s="143"/>
      <c r="AQ602" s="143"/>
      <c r="AR602" s="143"/>
      <c r="AS602" s="143"/>
      <c r="AT602" s="143"/>
      <c r="AU602" s="143"/>
      <c r="AV602" s="143"/>
      <c r="AW602" s="143"/>
      <c r="AX602" s="143"/>
      <c r="AY602" s="143"/>
      <c r="AZ602" s="143"/>
      <c r="BA602" s="143"/>
      <c r="BB602" s="143"/>
      <c r="BC602" s="143"/>
      <c r="BD602" s="143"/>
      <c r="BE602" s="143"/>
      <c r="BF602" s="143"/>
      <c r="BG602" s="143"/>
      <c r="BH602" s="143"/>
      <c r="BI602" s="143"/>
      <c r="BJ602" s="143"/>
      <c r="BK602" s="143"/>
      <c r="BL602" s="143"/>
      <c r="BM602" s="143"/>
      <c r="BN602" s="143"/>
      <c r="BO602" s="143"/>
      <c r="BP602" s="143"/>
      <c r="BT602" s="143"/>
      <c r="BU602" s="143"/>
      <c r="BV602" s="143"/>
    </row>
    <row r="603" spans="1:74" s="142" customFormat="1" x14ac:dyDescent="0.25">
      <c r="A603" s="206"/>
      <c r="B603" s="160"/>
      <c r="C603" s="161"/>
      <c r="D603" s="206"/>
      <c r="E603" s="206"/>
      <c r="F603" s="206"/>
      <c r="G603" s="206"/>
      <c r="H603" s="161"/>
      <c r="I603" s="206"/>
      <c r="J603" s="206"/>
      <c r="L603" s="206"/>
      <c r="M603" s="153"/>
      <c r="N603" s="126"/>
      <c r="O603" s="153"/>
      <c r="P603" s="153"/>
      <c r="Q603" s="153"/>
      <c r="R603" s="153"/>
      <c r="AG603" s="162"/>
      <c r="AH603" s="162"/>
      <c r="AI603" s="162"/>
      <c r="AM603" s="143"/>
      <c r="AN603" s="143"/>
      <c r="AO603" s="143"/>
      <c r="AP603" s="143"/>
      <c r="AQ603" s="143"/>
      <c r="AR603" s="143"/>
      <c r="AS603" s="143"/>
      <c r="AT603" s="143"/>
      <c r="AU603" s="143"/>
      <c r="AV603" s="143"/>
      <c r="AW603" s="143"/>
      <c r="AX603" s="143"/>
      <c r="AY603" s="143"/>
      <c r="AZ603" s="143"/>
      <c r="BA603" s="143"/>
      <c r="BB603" s="143"/>
      <c r="BC603" s="143"/>
      <c r="BD603" s="143"/>
      <c r="BE603" s="143"/>
      <c r="BF603" s="143"/>
      <c r="BG603" s="143"/>
      <c r="BH603" s="143"/>
      <c r="BI603" s="143"/>
      <c r="BJ603" s="143"/>
      <c r="BK603" s="143"/>
      <c r="BL603" s="143"/>
      <c r="BM603" s="143"/>
      <c r="BN603" s="143"/>
      <c r="BO603" s="143"/>
      <c r="BP603" s="143"/>
      <c r="BT603" s="143"/>
      <c r="BU603" s="143"/>
      <c r="BV603" s="143"/>
    </row>
    <row r="604" spans="1:74" s="142" customFormat="1" x14ac:dyDescent="0.25">
      <c r="A604" s="206"/>
      <c r="B604" s="160"/>
      <c r="C604" s="161"/>
      <c r="D604" s="206"/>
      <c r="E604" s="206"/>
      <c r="F604" s="206"/>
      <c r="G604" s="206"/>
      <c r="H604" s="161"/>
      <c r="I604" s="206"/>
      <c r="J604" s="206"/>
      <c r="L604" s="206"/>
      <c r="M604" s="153"/>
      <c r="N604" s="126"/>
      <c r="O604" s="153"/>
      <c r="P604" s="153"/>
      <c r="Q604" s="153"/>
      <c r="R604" s="153"/>
      <c r="AG604" s="162"/>
      <c r="AH604" s="162"/>
      <c r="AI604" s="162"/>
      <c r="AM604" s="143"/>
      <c r="AN604" s="143"/>
      <c r="AO604" s="143"/>
      <c r="AP604" s="143"/>
      <c r="AQ604" s="143"/>
      <c r="AR604" s="143"/>
      <c r="AS604" s="143"/>
      <c r="AT604" s="143"/>
      <c r="AU604" s="143"/>
      <c r="AV604" s="143"/>
      <c r="AW604" s="143"/>
      <c r="AX604" s="143"/>
      <c r="AY604" s="143"/>
      <c r="AZ604" s="143"/>
      <c r="BA604" s="143"/>
      <c r="BB604" s="143"/>
      <c r="BC604" s="143"/>
      <c r="BD604" s="143"/>
      <c r="BE604" s="143"/>
      <c r="BF604" s="143"/>
      <c r="BG604" s="143"/>
      <c r="BH604" s="143"/>
      <c r="BI604" s="143"/>
      <c r="BJ604" s="143"/>
      <c r="BK604" s="143"/>
      <c r="BL604" s="143"/>
      <c r="BM604" s="143"/>
      <c r="BN604" s="143"/>
      <c r="BO604" s="143"/>
      <c r="BP604" s="143"/>
      <c r="BT604" s="143"/>
      <c r="BU604" s="143"/>
      <c r="BV604" s="143"/>
    </row>
    <row r="605" spans="1:74" s="142" customFormat="1" x14ac:dyDescent="0.25">
      <c r="A605" s="206"/>
      <c r="B605" s="160"/>
      <c r="C605" s="161"/>
      <c r="D605" s="206"/>
      <c r="E605" s="206"/>
      <c r="F605" s="206"/>
      <c r="G605" s="206"/>
      <c r="H605" s="161"/>
      <c r="I605" s="206"/>
      <c r="J605" s="206"/>
      <c r="L605" s="206"/>
      <c r="M605" s="153"/>
      <c r="N605" s="126"/>
      <c r="O605" s="153"/>
      <c r="P605" s="153"/>
      <c r="Q605" s="153"/>
      <c r="R605" s="153"/>
      <c r="AG605" s="162"/>
      <c r="AH605" s="162"/>
      <c r="AI605" s="162"/>
      <c r="AM605" s="143"/>
      <c r="AN605" s="143"/>
      <c r="AO605" s="143"/>
      <c r="AP605" s="143"/>
      <c r="AQ605" s="143"/>
      <c r="AR605" s="143"/>
      <c r="AS605" s="143"/>
      <c r="AT605" s="143"/>
      <c r="AU605" s="143"/>
      <c r="AV605" s="143"/>
      <c r="AW605" s="143"/>
      <c r="AX605" s="143"/>
      <c r="AY605" s="143"/>
      <c r="AZ605" s="143"/>
      <c r="BA605" s="143"/>
      <c r="BB605" s="143"/>
      <c r="BC605" s="143"/>
      <c r="BD605" s="143"/>
      <c r="BE605" s="143"/>
      <c r="BF605" s="143"/>
      <c r="BG605" s="143"/>
      <c r="BH605" s="143"/>
      <c r="BI605" s="143"/>
      <c r="BJ605" s="143"/>
      <c r="BK605" s="143"/>
      <c r="BL605" s="143"/>
      <c r="BM605" s="143"/>
      <c r="BN605" s="143"/>
      <c r="BO605" s="143"/>
      <c r="BP605" s="143"/>
      <c r="BT605" s="143"/>
      <c r="BU605" s="143"/>
      <c r="BV605" s="143"/>
    </row>
    <row r="606" spans="1:74" s="142" customFormat="1" x14ac:dyDescent="0.25">
      <c r="A606" s="206"/>
      <c r="B606" s="160"/>
      <c r="C606" s="161"/>
      <c r="D606" s="206"/>
      <c r="E606" s="206"/>
      <c r="F606" s="206"/>
      <c r="G606" s="206"/>
      <c r="H606" s="161"/>
      <c r="I606" s="206"/>
      <c r="J606" s="206"/>
      <c r="L606" s="206"/>
      <c r="M606" s="153"/>
      <c r="N606" s="126"/>
      <c r="O606" s="153"/>
      <c r="P606" s="153"/>
      <c r="Q606" s="153"/>
      <c r="R606" s="153"/>
      <c r="AG606" s="162"/>
      <c r="AH606" s="162"/>
      <c r="AI606" s="162"/>
      <c r="AM606" s="143"/>
      <c r="AN606" s="143"/>
      <c r="AO606" s="143"/>
      <c r="AP606" s="143"/>
      <c r="AQ606" s="143"/>
      <c r="AR606" s="143"/>
      <c r="AS606" s="143"/>
      <c r="AT606" s="143"/>
      <c r="AU606" s="143"/>
      <c r="AV606" s="143"/>
      <c r="AW606" s="143"/>
      <c r="AX606" s="143"/>
      <c r="AY606" s="143"/>
      <c r="AZ606" s="143"/>
      <c r="BA606" s="143"/>
      <c r="BB606" s="143"/>
      <c r="BC606" s="143"/>
      <c r="BD606" s="143"/>
      <c r="BE606" s="143"/>
      <c r="BF606" s="143"/>
      <c r="BG606" s="143"/>
      <c r="BH606" s="143"/>
      <c r="BI606" s="143"/>
      <c r="BJ606" s="143"/>
      <c r="BK606" s="143"/>
      <c r="BL606" s="143"/>
      <c r="BM606" s="143"/>
      <c r="BN606" s="143"/>
      <c r="BO606" s="143"/>
      <c r="BP606" s="143"/>
      <c r="BT606" s="143"/>
      <c r="BU606" s="143"/>
      <c r="BV606" s="143"/>
    </row>
    <row r="607" spans="1:74" s="142" customFormat="1" x14ac:dyDescent="0.25">
      <c r="A607" s="206"/>
      <c r="B607" s="160"/>
      <c r="C607" s="161"/>
      <c r="D607" s="206"/>
      <c r="E607" s="206"/>
      <c r="F607" s="206"/>
      <c r="G607" s="206"/>
      <c r="H607" s="161"/>
      <c r="I607" s="206"/>
      <c r="J607" s="206"/>
      <c r="L607" s="206"/>
      <c r="M607" s="153"/>
      <c r="N607" s="126"/>
      <c r="O607" s="153"/>
      <c r="P607" s="153"/>
      <c r="Q607" s="153"/>
      <c r="R607" s="153"/>
      <c r="AG607" s="162"/>
      <c r="AH607" s="162"/>
      <c r="AI607" s="162"/>
      <c r="AM607" s="143"/>
      <c r="AN607" s="143"/>
      <c r="AO607" s="143"/>
      <c r="AP607" s="143"/>
      <c r="AQ607" s="143"/>
      <c r="AR607" s="143"/>
      <c r="AS607" s="143"/>
      <c r="AT607" s="143"/>
      <c r="AU607" s="143"/>
      <c r="AV607" s="143"/>
      <c r="AW607" s="143"/>
      <c r="AX607" s="143"/>
      <c r="AY607" s="143"/>
      <c r="AZ607" s="143"/>
      <c r="BA607" s="143"/>
      <c r="BB607" s="143"/>
      <c r="BC607" s="143"/>
      <c r="BD607" s="143"/>
      <c r="BE607" s="143"/>
      <c r="BF607" s="143"/>
      <c r="BG607" s="143"/>
      <c r="BH607" s="143"/>
      <c r="BI607" s="143"/>
      <c r="BJ607" s="143"/>
      <c r="BK607" s="143"/>
      <c r="BL607" s="143"/>
      <c r="BM607" s="143"/>
      <c r="BN607" s="143"/>
      <c r="BO607" s="143"/>
      <c r="BP607" s="143"/>
      <c r="BT607" s="143"/>
      <c r="BU607" s="143"/>
      <c r="BV607" s="143"/>
    </row>
    <row r="608" spans="1:74" s="142" customFormat="1" x14ac:dyDescent="0.25">
      <c r="A608" s="206"/>
      <c r="B608" s="160"/>
      <c r="C608" s="161"/>
      <c r="D608" s="206"/>
      <c r="E608" s="206"/>
      <c r="F608" s="206"/>
      <c r="G608" s="206"/>
      <c r="H608" s="161"/>
      <c r="I608" s="206"/>
      <c r="J608" s="206"/>
      <c r="L608" s="206"/>
      <c r="M608" s="153"/>
      <c r="N608" s="126"/>
      <c r="O608" s="153"/>
      <c r="P608" s="153"/>
      <c r="Q608" s="153"/>
      <c r="R608" s="153"/>
      <c r="AG608" s="162"/>
      <c r="AH608" s="162"/>
      <c r="AI608" s="162"/>
      <c r="AM608" s="143"/>
      <c r="AN608" s="143"/>
      <c r="AO608" s="143"/>
      <c r="AP608" s="143"/>
      <c r="AQ608" s="143"/>
      <c r="AR608" s="143"/>
      <c r="AS608" s="143"/>
      <c r="AT608" s="143"/>
      <c r="AU608" s="143"/>
      <c r="AV608" s="143"/>
      <c r="AW608" s="143"/>
      <c r="AX608" s="143"/>
      <c r="AY608" s="143"/>
      <c r="AZ608" s="143"/>
      <c r="BA608" s="143"/>
      <c r="BB608" s="143"/>
      <c r="BC608" s="143"/>
      <c r="BD608" s="143"/>
      <c r="BE608" s="143"/>
      <c r="BF608" s="143"/>
      <c r="BG608" s="143"/>
      <c r="BH608" s="143"/>
      <c r="BI608" s="143"/>
      <c r="BJ608" s="143"/>
      <c r="BK608" s="143"/>
      <c r="BL608" s="143"/>
      <c r="BM608" s="143"/>
      <c r="BN608" s="143"/>
      <c r="BO608" s="143"/>
      <c r="BP608" s="143"/>
      <c r="BT608" s="143"/>
      <c r="BU608" s="143"/>
      <c r="BV608" s="143"/>
    </row>
    <row r="609" spans="1:74" s="142" customFormat="1" x14ac:dyDescent="0.25">
      <c r="A609" s="206"/>
      <c r="B609" s="160"/>
      <c r="C609" s="161"/>
      <c r="D609" s="206"/>
      <c r="E609" s="206"/>
      <c r="F609" s="206"/>
      <c r="G609" s="206"/>
      <c r="H609" s="161"/>
      <c r="I609" s="206"/>
      <c r="J609" s="206"/>
      <c r="L609" s="206"/>
      <c r="M609" s="153"/>
      <c r="N609" s="126"/>
      <c r="O609" s="153"/>
      <c r="P609" s="153"/>
      <c r="Q609" s="153"/>
      <c r="R609" s="153"/>
      <c r="AG609" s="162"/>
      <c r="AH609" s="162"/>
      <c r="AI609" s="162"/>
      <c r="AM609" s="143"/>
      <c r="AN609" s="143"/>
      <c r="AO609" s="143"/>
      <c r="AP609" s="143"/>
      <c r="AQ609" s="143"/>
      <c r="AR609" s="143"/>
      <c r="AS609" s="143"/>
      <c r="AT609" s="143"/>
      <c r="AU609" s="143"/>
      <c r="AV609" s="143"/>
      <c r="AW609" s="143"/>
      <c r="AX609" s="143"/>
      <c r="AY609" s="143"/>
      <c r="AZ609" s="143"/>
      <c r="BA609" s="143"/>
      <c r="BB609" s="143"/>
      <c r="BC609" s="143"/>
      <c r="BD609" s="143"/>
      <c r="BE609" s="143"/>
      <c r="BF609" s="143"/>
      <c r="BG609" s="143"/>
      <c r="BH609" s="143"/>
      <c r="BI609" s="143"/>
      <c r="BJ609" s="143"/>
      <c r="BK609" s="143"/>
      <c r="BL609" s="143"/>
      <c r="BM609" s="143"/>
      <c r="BN609" s="143"/>
      <c r="BO609" s="143"/>
      <c r="BP609" s="143"/>
      <c r="BT609" s="143"/>
      <c r="BU609" s="143"/>
      <c r="BV609" s="143"/>
    </row>
    <row r="610" spans="1:74" s="142" customFormat="1" x14ac:dyDescent="0.25">
      <c r="A610" s="206"/>
      <c r="B610" s="160"/>
      <c r="C610" s="161"/>
      <c r="D610" s="206"/>
      <c r="E610" s="206"/>
      <c r="F610" s="206"/>
      <c r="G610" s="206"/>
      <c r="H610" s="161"/>
      <c r="I610" s="206"/>
      <c r="J610" s="206"/>
      <c r="L610" s="206"/>
      <c r="M610" s="153"/>
      <c r="N610" s="126"/>
      <c r="O610" s="153"/>
      <c r="P610" s="153"/>
      <c r="Q610" s="153"/>
      <c r="R610" s="153"/>
      <c r="AG610" s="162"/>
      <c r="AH610" s="162"/>
      <c r="AI610" s="162"/>
      <c r="AM610" s="143"/>
      <c r="AN610" s="143"/>
      <c r="AO610" s="143"/>
      <c r="AP610" s="143"/>
      <c r="AQ610" s="143"/>
      <c r="AR610" s="143"/>
      <c r="AS610" s="143"/>
      <c r="AT610" s="143"/>
      <c r="AU610" s="143"/>
      <c r="AV610" s="143"/>
      <c r="AW610" s="143"/>
      <c r="AX610" s="143"/>
      <c r="AY610" s="143"/>
      <c r="AZ610" s="143"/>
      <c r="BA610" s="143"/>
      <c r="BB610" s="143"/>
      <c r="BC610" s="143"/>
      <c r="BD610" s="143"/>
      <c r="BE610" s="143"/>
      <c r="BF610" s="143"/>
      <c r="BG610" s="143"/>
      <c r="BH610" s="143"/>
      <c r="BI610" s="143"/>
      <c r="BJ610" s="143"/>
      <c r="BK610" s="143"/>
      <c r="BL610" s="143"/>
      <c r="BM610" s="143"/>
      <c r="BN610" s="143"/>
      <c r="BO610" s="143"/>
      <c r="BP610" s="143"/>
      <c r="BT610" s="143"/>
      <c r="BU610" s="143"/>
      <c r="BV610" s="143"/>
    </row>
    <row r="611" spans="1:74" s="142" customFormat="1" x14ac:dyDescent="0.25">
      <c r="A611" s="206"/>
      <c r="B611" s="160"/>
      <c r="C611" s="161"/>
      <c r="D611" s="206"/>
      <c r="E611" s="206"/>
      <c r="F611" s="206"/>
      <c r="G611" s="206"/>
      <c r="H611" s="161"/>
      <c r="I611" s="206"/>
      <c r="J611" s="206"/>
      <c r="L611" s="206"/>
      <c r="M611" s="153"/>
      <c r="N611" s="126"/>
      <c r="O611" s="153"/>
      <c r="P611" s="153"/>
      <c r="Q611" s="153"/>
      <c r="R611" s="153"/>
      <c r="AG611" s="162"/>
      <c r="AH611" s="162"/>
      <c r="AI611" s="162"/>
      <c r="AM611" s="143"/>
      <c r="AN611" s="143"/>
      <c r="AO611" s="143"/>
      <c r="AP611" s="143"/>
      <c r="AQ611" s="143"/>
      <c r="AR611" s="143"/>
      <c r="AS611" s="143"/>
      <c r="AT611" s="143"/>
      <c r="AU611" s="143"/>
      <c r="AV611" s="143"/>
      <c r="AW611" s="143"/>
      <c r="AX611" s="143"/>
      <c r="AY611" s="143"/>
      <c r="AZ611" s="143"/>
      <c r="BA611" s="143"/>
      <c r="BB611" s="143"/>
      <c r="BC611" s="143"/>
      <c r="BD611" s="143"/>
      <c r="BE611" s="143"/>
      <c r="BF611" s="143"/>
      <c r="BG611" s="143"/>
      <c r="BH611" s="143"/>
      <c r="BI611" s="143"/>
      <c r="BJ611" s="143"/>
      <c r="BK611" s="143"/>
      <c r="BL611" s="143"/>
      <c r="BM611" s="143"/>
      <c r="BN611" s="143"/>
      <c r="BO611" s="143"/>
      <c r="BP611" s="143"/>
      <c r="BT611" s="143"/>
      <c r="BU611" s="143"/>
      <c r="BV611" s="143"/>
    </row>
    <row r="612" spans="1:74" s="142" customFormat="1" x14ac:dyDescent="0.25">
      <c r="A612" s="206"/>
      <c r="B612" s="160"/>
      <c r="C612" s="161"/>
      <c r="D612" s="206"/>
      <c r="E612" s="206"/>
      <c r="F612" s="206"/>
      <c r="G612" s="206"/>
      <c r="H612" s="161"/>
      <c r="I612" s="206"/>
      <c r="J612" s="206"/>
      <c r="L612" s="206"/>
      <c r="M612" s="153"/>
      <c r="N612" s="126"/>
      <c r="O612" s="153"/>
      <c r="P612" s="153"/>
      <c r="Q612" s="153"/>
      <c r="R612" s="153"/>
      <c r="AG612" s="162"/>
      <c r="AH612" s="162"/>
      <c r="AI612" s="162"/>
      <c r="AM612" s="143"/>
      <c r="AN612" s="143"/>
      <c r="AO612" s="143"/>
      <c r="AP612" s="143"/>
      <c r="AQ612" s="143"/>
      <c r="AR612" s="143"/>
      <c r="AS612" s="143"/>
      <c r="AT612" s="143"/>
      <c r="AU612" s="143"/>
      <c r="AV612" s="143"/>
      <c r="AW612" s="143"/>
      <c r="AX612" s="143"/>
      <c r="AY612" s="143"/>
      <c r="AZ612" s="143"/>
      <c r="BA612" s="143"/>
      <c r="BB612" s="143"/>
      <c r="BC612" s="143"/>
      <c r="BD612" s="143"/>
      <c r="BE612" s="143"/>
      <c r="BF612" s="143"/>
      <c r="BG612" s="143"/>
      <c r="BH612" s="143"/>
      <c r="BI612" s="143"/>
      <c r="BJ612" s="143"/>
      <c r="BK612" s="143"/>
      <c r="BL612" s="143"/>
      <c r="BM612" s="143"/>
      <c r="BN612" s="143"/>
      <c r="BO612" s="143"/>
      <c r="BP612" s="143"/>
      <c r="BT612" s="143"/>
      <c r="BU612" s="143"/>
      <c r="BV612" s="143"/>
    </row>
    <row r="613" spans="1:74" s="142" customFormat="1" x14ac:dyDescent="0.25">
      <c r="A613" s="206"/>
      <c r="B613" s="160"/>
      <c r="C613" s="161"/>
      <c r="D613" s="206"/>
      <c r="E613" s="206"/>
      <c r="F613" s="206"/>
      <c r="G613" s="206"/>
      <c r="H613" s="161"/>
      <c r="I613" s="206"/>
      <c r="J613" s="206"/>
      <c r="L613" s="206"/>
      <c r="M613" s="153"/>
      <c r="N613" s="126"/>
      <c r="O613" s="153"/>
      <c r="P613" s="153"/>
      <c r="Q613" s="153"/>
      <c r="R613" s="153"/>
      <c r="AG613" s="162"/>
      <c r="AH613" s="162"/>
      <c r="AI613" s="162"/>
      <c r="AM613" s="143"/>
      <c r="AN613" s="143"/>
      <c r="AO613" s="143"/>
      <c r="AP613" s="143"/>
      <c r="AQ613" s="143"/>
      <c r="AR613" s="143"/>
      <c r="AS613" s="143"/>
      <c r="AT613" s="143"/>
      <c r="AU613" s="143"/>
      <c r="AV613" s="143"/>
      <c r="AW613" s="143"/>
      <c r="AX613" s="143"/>
      <c r="AY613" s="143"/>
      <c r="AZ613" s="143"/>
      <c r="BA613" s="143"/>
      <c r="BB613" s="143"/>
      <c r="BC613" s="143"/>
      <c r="BD613" s="143"/>
      <c r="BE613" s="143"/>
      <c r="BF613" s="143"/>
      <c r="BG613" s="143"/>
      <c r="BH613" s="143"/>
      <c r="BI613" s="143"/>
      <c r="BJ613" s="143"/>
      <c r="BK613" s="143"/>
      <c r="BL613" s="143"/>
      <c r="BM613" s="143"/>
      <c r="BN613" s="143"/>
      <c r="BO613" s="143"/>
      <c r="BP613" s="143"/>
      <c r="BT613" s="143"/>
      <c r="BU613" s="143"/>
      <c r="BV613" s="143"/>
    </row>
    <row r="614" spans="1:74" s="142" customFormat="1" x14ac:dyDescent="0.25">
      <c r="A614" s="206"/>
      <c r="B614" s="160"/>
      <c r="C614" s="161"/>
      <c r="D614" s="206"/>
      <c r="E614" s="206"/>
      <c r="F614" s="206"/>
      <c r="G614" s="206"/>
      <c r="H614" s="161"/>
      <c r="I614" s="206"/>
      <c r="J614" s="206"/>
      <c r="L614" s="206"/>
      <c r="M614" s="153"/>
      <c r="N614" s="126"/>
      <c r="O614" s="153"/>
      <c r="P614" s="153"/>
      <c r="Q614" s="153"/>
      <c r="R614" s="153"/>
      <c r="AG614" s="162"/>
      <c r="AH614" s="162"/>
      <c r="AI614" s="162"/>
      <c r="AM614" s="143"/>
      <c r="AN614" s="143"/>
      <c r="AO614" s="143"/>
      <c r="AP614" s="143"/>
      <c r="AQ614" s="143"/>
      <c r="AR614" s="143"/>
      <c r="AS614" s="143"/>
      <c r="AT614" s="143"/>
      <c r="AU614" s="143"/>
      <c r="AV614" s="143"/>
      <c r="AW614" s="143"/>
      <c r="AX614" s="143"/>
      <c r="AY614" s="143"/>
      <c r="AZ614" s="143"/>
      <c r="BA614" s="143"/>
      <c r="BB614" s="143"/>
      <c r="BC614" s="143"/>
      <c r="BD614" s="143"/>
      <c r="BE614" s="143"/>
      <c r="BF614" s="143"/>
      <c r="BG614" s="143"/>
      <c r="BH614" s="143"/>
      <c r="BI614" s="143"/>
      <c r="BJ614" s="143"/>
      <c r="BK614" s="143"/>
      <c r="BL614" s="143"/>
      <c r="BM614" s="143"/>
      <c r="BN614" s="143"/>
      <c r="BO614" s="143"/>
      <c r="BP614" s="143"/>
      <c r="BT614" s="143"/>
      <c r="BU614" s="143"/>
      <c r="BV614" s="143"/>
    </row>
    <row r="615" spans="1:74" s="142" customFormat="1" x14ac:dyDescent="0.25">
      <c r="A615" s="206"/>
      <c r="B615" s="160"/>
      <c r="C615" s="161"/>
      <c r="D615" s="206"/>
      <c r="E615" s="206"/>
      <c r="F615" s="206"/>
      <c r="G615" s="206"/>
      <c r="H615" s="161"/>
      <c r="I615" s="206"/>
      <c r="J615" s="206"/>
      <c r="L615" s="206"/>
      <c r="M615" s="153"/>
      <c r="N615" s="126"/>
      <c r="O615" s="153"/>
      <c r="P615" s="153"/>
      <c r="Q615" s="153"/>
      <c r="R615" s="153"/>
      <c r="AG615" s="162"/>
      <c r="AH615" s="162"/>
      <c r="AI615" s="162"/>
      <c r="AM615" s="143"/>
      <c r="AN615" s="143"/>
      <c r="AO615" s="143"/>
      <c r="AP615" s="143"/>
      <c r="AQ615" s="143"/>
      <c r="AR615" s="143"/>
      <c r="AS615" s="143"/>
      <c r="AT615" s="143"/>
      <c r="AU615" s="143"/>
      <c r="AV615" s="143"/>
      <c r="AW615" s="143"/>
      <c r="AX615" s="143"/>
      <c r="AY615" s="143"/>
      <c r="AZ615" s="143"/>
      <c r="BA615" s="143"/>
      <c r="BB615" s="143"/>
      <c r="BC615" s="143"/>
      <c r="BD615" s="143"/>
      <c r="BE615" s="143"/>
      <c r="BF615" s="143"/>
      <c r="BG615" s="143"/>
      <c r="BH615" s="143"/>
      <c r="BI615" s="143"/>
      <c r="BJ615" s="143"/>
      <c r="BK615" s="143"/>
      <c r="BL615" s="143"/>
      <c r="BM615" s="143"/>
      <c r="BN615" s="143"/>
      <c r="BO615" s="143"/>
      <c r="BP615" s="143"/>
      <c r="BT615" s="143"/>
      <c r="BU615" s="143"/>
      <c r="BV615" s="143"/>
    </row>
    <row r="616" spans="1:74" s="142" customFormat="1" x14ac:dyDescent="0.25">
      <c r="A616" s="206"/>
      <c r="B616" s="160"/>
      <c r="C616" s="161"/>
      <c r="D616" s="206"/>
      <c r="E616" s="206"/>
      <c r="F616" s="206"/>
      <c r="G616" s="206"/>
      <c r="H616" s="161"/>
      <c r="I616" s="206"/>
      <c r="J616" s="206"/>
      <c r="L616" s="206"/>
      <c r="M616" s="153"/>
      <c r="N616" s="126"/>
      <c r="O616" s="153"/>
      <c r="P616" s="153"/>
      <c r="Q616" s="153"/>
      <c r="R616" s="153"/>
      <c r="AG616" s="162"/>
      <c r="AH616" s="162"/>
      <c r="AI616" s="162"/>
      <c r="AM616" s="143"/>
      <c r="AN616" s="143"/>
      <c r="AO616" s="143"/>
      <c r="AP616" s="143"/>
      <c r="AQ616" s="143"/>
      <c r="AR616" s="143"/>
      <c r="AS616" s="143"/>
      <c r="AT616" s="143"/>
      <c r="AU616" s="143"/>
      <c r="AV616" s="143"/>
      <c r="AW616" s="143"/>
      <c r="AX616" s="143"/>
      <c r="AY616" s="143"/>
      <c r="AZ616" s="143"/>
      <c r="BA616" s="143"/>
      <c r="BB616" s="143"/>
      <c r="BC616" s="143"/>
      <c r="BD616" s="143"/>
      <c r="BE616" s="143"/>
      <c r="BF616" s="143"/>
      <c r="BG616" s="143"/>
      <c r="BH616" s="143"/>
      <c r="BI616" s="143"/>
      <c r="BJ616" s="143"/>
      <c r="BK616" s="143"/>
      <c r="BL616" s="143"/>
      <c r="BM616" s="143"/>
      <c r="BN616" s="143"/>
      <c r="BO616" s="143"/>
      <c r="BP616" s="143"/>
      <c r="BT616" s="143"/>
      <c r="BU616" s="143"/>
      <c r="BV616" s="143"/>
    </row>
    <row r="617" spans="1:74" s="142" customFormat="1" x14ac:dyDescent="0.25">
      <c r="A617" s="206"/>
      <c r="B617" s="160"/>
      <c r="C617" s="161"/>
      <c r="D617" s="206"/>
      <c r="E617" s="206"/>
      <c r="F617" s="206"/>
      <c r="G617" s="206"/>
      <c r="H617" s="161"/>
      <c r="I617" s="206"/>
      <c r="J617" s="206"/>
      <c r="L617" s="206"/>
      <c r="M617" s="153"/>
      <c r="N617" s="126"/>
      <c r="O617" s="153"/>
      <c r="P617" s="153"/>
      <c r="Q617" s="153"/>
      <c r="R617" s="153"/>
      <c r="AG617" s="162"/>
      <c r="AH617" s="162"/>
      <c r="AI617" s="162"/>
      <c r="AM617" s="143"/>
      <c r="AN617" s="143"/>
      <c r="AO617" s="143"/>
      <c r="AP617" s="143"/>
      <c r="AQ617" s="143"/>
      <c r="AR617" s="143"/>
      <c r="AS617" s="143"/>
      <c r="AT617" s="143"/>
      <c r="AU617" s="143"/>
      <c r="AV617" s="143"/>
      <c r="AW617" s="143"/>
      <c r="AX617" s="143"/>
      <c r="AY617" s="143"/>
      <c r="AZ617" s="143"/>
      <c r="BA617" s="143"/>
      <c r="BB617" s="143"/>
      <c r="BC617" s="143"/>
      <c r="BD617" s="143"/>
      <c r="BE617" s="143"/>
      <c r="BF617" s="143"/>
      <c r="BG617" s="143"/>
      <c r="BH617" s="143"/>
      <c r="BI617" s="143"/>
      <c r="BJ617" s="143"/>
      <c r="BK617" s="143"/>
      <c r="BL617" s="143"/>
      <c r="BM617" s="143"/>
      <c r="BN617" s="143"/>
      <c r="BO617" s="143"/>
      <c r="BP617" s="143"/>
      <c r="BT617" s="143"/>
      <c r="BU617" s="143"/>
      <c r="BV617" s="143"/>
    </row>
    <row r="618" spans="1:74" s="142" customFormat="1" x14ac:dyDescent="0.25">
      <c r="A618" s="206"/>
      <c r="B618" s="160"/>
      <c r="C618" s="161"/>
      <c r="D618" s="206"/>
      <c r="E618" s="206"/>
      <c r="F618" s="206"/>
      <c r="G618" s="206"/>
      <c r="H618" s="161"/>
      <c r="I618" s="206"/>
      <c r="J618" s="206"/>
      <c r="L618" s="206"/>
      <c r="M618" s="153"/>
      <c r="N618" s="126"/>
      <c r="O618" s="153"/>
      <c r="P618" s="153"/>
      <c r="Q618" s="153"/>
      <c r="R618" s="153"/>
      <c r="AG618" s="162"/>
      <c r="AH618" s="162"/>
      <c r="AI618" s="162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  <c r="BA618" s="143"/>
      <c r="BB618" s="143"/>
      <c r="BC618" s="143"/>
      <c r="BD618" s="143"/>
      <c r="BE618" s="143"/>
      <c r="BF618" s="143"/>
      <c r="BG618" s="143"/>
      <c r="BH618" s="143"/>
      <c r="BI618" s="143"/>
      <c r="BJ618" s="143"/>
      <c r="BK618" s="143"/>
      <c r="BL618" s="143"/>
      <c r="BM618" s="143"/>
      <c r="BN618" s="143"/>
      <c r="BO618" s="143"/>
      <c r="BP618" s="143"/>
      <c r="BT618" s="143"/>
      <c r="BU618" s="143"/>
      <c r="BV618" s="143"/>
    </row>
    <row r="619" spans="1:74" s="142" customFormat="1" x14ac:dyDescent="0.25">
      <c r="A619" s="206"/>
      <c r="B619" s="160"/>
      <c r="C619" s="161"/>
      <c r="D619" s="206"/>
      <c r="E619" s="206"/>
      <c r="F619" s="206"/>
      <c r="G619" s="206"/>
      <c r="H619" s="161"/>
      <c r="I619" s="206"/>
      <c r="J619" s="206"/>
      <c r="L619" s="206"/>
      <c r="M619" s="153"/>
      <c r="N619" s="126"/>
      <c r="O619" s="153"/>
      <c r="P619" s="153"/>
      <c r="Q619" s="153"/>
      <c r="R619" s="153"/>
      <c r="AG619" s="162"/>
      <c r="AH619" s="162"/>
      <c r="AI619" s="162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  <c r="BA619" s="143"/>
      <c r="BB619" s="143"/>
      <c r="BC619" s="143"/>
      <c r="BD619" s="143"/>
      <c r="BE619" s="143"/>
      <c r="BF619" s="143"/>
      <c r="BG619" s="143"/>
      <c r="BH619" s="143"/>
      <c r="BI619" s="143"/>
      <c r="BJ619" s="143"/>
      <c r="BK619" s="143"/>
      <c r="BL619" s="143"/>
      <c r="BM619" s="143"/>
      <c r="BN619" s="143"/>
      <c r="BO619" s="143"/>
      <c r="BP619" s="143"/>
      <c r="BT619" s="143"/>
      <c r="BU619" s="143"/>
      <c r="BV619" s="143"/>
    </row>
    <row r="620" spans="1:74" s="142" customFormat="1" x14ac:dyDescent="0.25">
      <c r="A620" s="206"/>
      <c r="B620" s="160"/>
      <c r="C620" s="161"/>
      <c r="D620" s="206"/>
      <c r="E620" s="206"/>
      <c r="F620" s="206"/>
      <c r="G620" s="206"/>
      <c r="H620" s="161"/>
      <c r="I620" s="206"/>
      <c r="J620" s="206"/>
      <c r="L620" s="206"/>
      <c r="M620" s="153"/>
      <c r="N620" s="126"/>
      <c r="O620" s="153"/>
      <c r="P620" s="153"/>
      <c r="Q620" s="153"/>
      <c r="R620" s="153"/>
      <c r="AG620" s="162"/>
      <c r="AH620" s="162"/>
      <c r="AI620" s="162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  <c r="BA620" s="143"/>
      <c r="BB620" s="143"/>
      <c r="BC620" s="143"/>
      <c r="BD620" s="143"/>
      <c r="BE620" s="143"/>
      <c r="BF620" s="143"/>
      <c r="BG620" s="143"/>
      <c r="BH620" s="143"/>
      <c r="BI620" s="143"/>
      <c r="BJ620" s="143"/>
      <c r="BK620" s="143"/>
      <c r="BL620" s="143"/>
      <c r="BM620" s="143"/>
      <c r="BN620" s="143"/>
      <c r="BO620" s="143"/>
      <c r="BP620" s="143"/>
      <c r="BT620" s="143"/>
      <c r="BU620" s="143"/>
      <c r="BV620" s="143"/>
    </row>
    <row r="621" spans="1:74" s="142" customFormat="1" x14ac:dyDescent="0.25">
      <c r="A621" s="206"/>
      <c r="B621" s="160"/>
      <c r="C621" s="161"/>
      <c r="D621" s="206"/>
      <c r="E621" s="206"/>
      <c r="F621" s="206"/>
      <c r="G621" s="206"/>
      <c r="H621" s="161"/>
      <c r="I621" s="206"/>
      <c r="J621" s="206"/>
      <c r="L621" s="206"/>
      <c r="M621" s="153"/>
      <c r="N621" s="126"/>
      <c r="O621" s="153"/>
      <c r="P621" s="153"/>
      <c r="Q621" s="153"/>
      <c r="R621" s="153"/>
      <c r="AG621" s="162"/>
      <c r="AH621" s="162"/>
      <c r="AI621" s="162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  <c r="BA621" s="143"/>
      <c r="BB621" s="143"/>
      <c r="BC621" s="143"/>
      <c r="BD621" s="143"/>
      <c r="BE621" s="143"/>
      <c r="BF621" s="143"/>
      <c r="BG621" s="143"/>
      <c r="BH621" s="143"/>
      <c r="BI621" s="143"/>
      <c r="BJ621" s="143"/>
      <c r="BK621" s="143"/>
      <c r="BL621" s="143"/>
      <c r="BM621" s="143"/>
      <c r="BN621" s="143"/>
      <c r="BO621" s="143"/>
      <c r="BP621" s="143"/>
      <c r="BT621" s="143"/>
      <c r="BU621" s="143"/>
      <c r="BV621" s="143"/>
    </row>
    <row r="622" spans="1:74" s="142" customFormat="1" x14ac:dyDescent="0.25">
      <c r="A622" s="206"/>
      <c r="B622" s="160"/>
      <c r="C622" s="161"/>
      <c r="D622" s="206"/>
      <c r="E622" s="206"/>
      <c r="F622" s="206"/>
      <c r="G622" s="206"/>
      <c r="H622" s="161"/>
      <c r="I622" s="206"/>
      <c r="J622" s="206"/>
      <c r="L622" s="206"/>
      <c r="M622" s="153"/>
      <c r="N622" s="126"/>
      <c r="O622" s="153"/>
      <c r="P622" s="153"/>
      <c r="Q622" s="153"/>
      <c r="R622" s="153"/>
      <c r="AG622" s="162"/>
      <c r="AH622" s="162"/>
      <c r="AI622" s="162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  <c r="BA622" s="143"/>
      <c r="BB622" s="143"/>
      <c r="BC622" s="143"/>
      <c r="BD622" s="143"/>
      <c r="BE622" s="143"/>
      <c r="BF622" s="143"/>
      <c r="BG622" s="143"/>
      <c r="BH622" s="143"/>
      <c r="BI622" s="143"/>
      <c r="BJ622" s="143"/>
      <c r="BK622" s="143"/>
      <c r="BL622" s="143"/>
      <c r="BM622" s="143"/>
      <c r="BN622" s="143"/>
      <c r="BO622" s="143"/>
      <c r="BP622" s="143"/>
      <c r="BT622" s="143"/>
      <c r="BU622" s="143"/>
      <c r="BV622" s="143"/>
    </row>
    <row r="623" spans="1:74" s="142" customFormat="1" x14ac:dyDescent="0.25">
      <c r="A623" s="206"/>
      <c r="B623" s="160"/>
      <c r="C623" s="161"/>
      <c r="D623" s="206"/>
      <c r="E623" s="206"/>
      <c r="F623" s="206"/>
      <c r="G623" s="206"/>
      <c r="H623" s="161"/>
      <c r="I623" s="206"/>
      <c r="J623" s="206"/>
      <c r="L623" s="206"/>
      <c r="M623" s="153"/>
      <c r="N623" s="126"/>
      <c r="O623" s="153"/>
      <c r="P623" s="153"/>
      <c r="Q623" s="153"/>
      <c r="R623" s="153"/>
      <c r="AG623" s="162"/>
      <c r="AH623" s="162"/>
      <c r="AI623" s="162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  <c r="BA623" s="143"/>
      <c r="BB623" s="143"/>
      <c r="BC623" s="143"/>
      <c r="BD623" s="143"/>
      <c r="BE623" s="143"/>
      <c r="BF623" s="143"/>
      <c r="BG623" s="143"/>
      <c r="BH623" s="143"/>
      <c r="BI623" s="143"/>
      <c r="BJ623" s="143"/>
      <c r="BK623" s="143"/>
      <c r="BL623" s="143"/>
      <c r="BM623" s="143"/>
      <c r="BN623" s="143"/>
      <c r="BO623" s="143"/>
      <c r="BP623" s="143"/>
      <c r="BT623" s="143"/>
      <c r="BU623" s="143"/>
      <c r="BV623" s="143"/>
    </row>
    <row r="624" spans="1:74" s="142" customFormat="1" x14ac:dyDescent="0.25">
      <c r="A624" s="206"/>
      <c r="B624" s="160"/>
      <c r="C624" s="161"/>
      <c r="D624" s="206"/>
      <c r="E624" s="206"/>
      <c r="F624" s="206"/>
      <c r="G624" s="206"/>
      <c r="H624" s="161"/>
      <c r="I624" s="206"/>
      <c r="J624" s="206"/>
      <c r="L624" s="206"/>
      <c r="M624" s="153"/>
      <c r="N624" s="126"/>
      <c r="O624" s="153"/>
      <c r="P624" s="153"/>
      <c r="Q624" s="153"/>
      <c r="R624" s="153"/>
      <c r="AG624" s="162"/>
      <c r="AH624" s="162"/>
      <c r="AI624" s="162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  <c r="BA624" s="143"/>
      <c r="BB624" s="143"/>
      <c r="BC624" s="143"/>
      <c r="BD624" s="143"/>
      <c r="BE624" s="143"/>
      <c r="BF624" s="143"/>
      <c r="BG624" s="143"/>
      <c r="BH624" s="143"/>
      <c r="BI624" s="143"/>
      <c r="BJ624" s="143"/>
      <c r="BK624" s="143"/>
      <c r="BL624" s="143"/>
      <c r="BM624" s="143"/>
      <c r="BN624" s="143"/>
      <c r="BO624" s="143"/>
      <c r="BP624" s="143"/>
      <c r="BT624" s="143"/>
      <c r="BU624" s="143"/>
      <c r="BV624" s="143"/>
    </row>
    <row r="625" spans="1:74" s="142" customFormat="1" x14ac:dyDescent="0.25">
      <c r="A625" s="206"/>
      <c r="B625" s="160"/>
      <c r="C625" s="161"/>
      <c r="D625" s="206"/>
      <c r="E625" s="206"/>
      <c r="F625" s="206"/>
      <c r="G625" s="206"/>
      <c r="H625" s="161"/>
      <c r="I625" s="206"/>
      <c r="J625" s="206"/>
      <c r="L625" s="206"/>
      <c r="M625" s="153"/>
      <c r="N625" s="126"/>
      <c r="O625" s="153"/>
      <c r="P625" s="153"/>
      <c r="Q625" s="153"/>
      <c r="R625" s="153"/>
      <c r="AG625" s="162"/>
      <c r="AH625" s="162"/>
      <c r="AI625" s="162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  <c r="BA625" s="143"/>
      <c r="BB625" s="143"/>
      <c r="BC625" s="143"/>
      <c r="BD625" s="143"/>
      <c r="BE625" s="143"/>
      <c r="BF625" s="143"/>
      <c r="BG625" s="143"/>
      <c r="BH625" s="143"/>
      <c r="BI625" s="143"/>
      <c r="BJ625" s="143"/>
      <c r="BK625" s="143"/>
      <c r="BL625" s="143"/>
      <c r="BM625" s="143"/>
      <c r="BN625" s="143"/>
      <c r="BO625" s="143"/>
      <c r="BP625" s="143"/>
      <c r="BT625" s="143"/>
      <c r="BU625" s="143"/>
      <c r="BV625" s="143"/>
    </row>
    <row r="626" spans="1:74" s="142" customFormat="1" x14ac:dyDescent="0.25">
      <c r="A626" s="206"/>
      <c r="B626" s="160"/>
      <c r="C626" s="161"/>
      <c r="D626" s="206"/>
      <c r="E626" s="206"/>
      <c r="F626" s="206"/>
      <c r="G626" s="206"/>
      <c r="H626" s="161"/>
      <c r="I626" s="206"/>
      <c r="J626" s="206"/>
      <c r="L626" s="206"/>
      <c r="M626" s="153"/>
      <c r="N626" s="126"/>
      <c r="O626" s="153"/>
      <c r="P626" s="153"/>
      <c r="Q626" s="153"/>
      <c r="R626" s="153"/>
      <c r="AG626" s="162"/>
      <c r="AH626" s="162"/>
      <c r="AI626" s="162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  <c r="BA626" s="143"/>
      <c r="BB626" s="143"/>
      <c r="BC626" s="143"/>
      <c r="BD626" s="143"/>
      <c r="BE626" s="143"/>
      <c r="BF626" s="143"/>
      <c r="BG626" s="143"/>
      <c r="BH626" s="143"/>
      <c r="BI626" s="143"/>
      <c r="BJ626" s="143"/>
      <c r="BK626" s="143"/>
      <c r="BL626" s="143"/>
      <c r="BM626" s="143"/>
      <c r="BN626" s="143"/>
      <c r="BO626" s="143"/>
      <c r="BP626" s="143"/>
      <c r="BT626" s="143"/>
      <c r="BU626" s="143"/>
      <c r="BV626" s="143"/>
    </row>
    <row r="627" spans="1:74" s="142" customFormat="1" x14ac:dyDescent="0.25">
      <c r="A627" s="206"/>
      <c r="B627" s="160"/>
      <c r="C627" s="161"/>
      <c r="D627" s="206"/>
      <c r="E627" s="206"/>
      <c r="F627" s="206"/>
      <c r="G627" s="206"/>
      <c r="H627" s="161"/>
      <c r="I627" s="206"/>
      <c r="J627" s="206"/>
      <c r="L627" s="206"/>
      <c r="M627" s="153"/>
      <c r="N627" s="126"/>
      <c r="O627" s="153"/>
      <c r="P627" s="153"/>
      <c r="Q627" s="153"/>
      <c r="R627" s="153"/>
      <c r="AG627" s="162"/>
      <c r="AH627" s="162"/>
      <c r="AI627" s="162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  <c r="BA627" s="143"/>
      <c r="BB627" s="143"/>
      <c r="BC627" s="143"/>
      <c r="BD627" s="143"/>
      <c r="BE627" s="143"/>
      <c r="BF627" s="143"/>
      <c r="BG627" s="143"/>
      <c r="BH627" s="143"/>
      <c r="BI627" s="143"/>
      <c r="BJ627" s="143"/>
      <c r="BK627" s="143"/>
      <c r="BL627" s="143"/>
      <c r="BM627" s="143"/>
      <c r="BN627" s="143"/>
      <c r="BO627" s="143"/>
      <c r="BP627" s="143"/>
      <c r="BT627" s="143"/>
      <c r="BU627" s="143"/>
      <c r="BV627" s="143"/>
    </row>
    <row r="628" spans="1:74" s="142" customFormat="1" x14ac:dyDescent="0.25">
      <c r="A628" s="206"/>
      <c r="B628" s="160"/>
      <c r="C628" s="161"/>
      <c r="D628" s="206"/>
      <c r="E628" s="206"/>
      <c r="F628" s="206"/>
      <c r="G628" s="206"/>
      <c r="H628" s="161"/>
      <c r="I628" s="206"/>
      <c r="J628" s="206"/>
      <c r="L628" s="206"/>
      <c r="M628" s="153"/>
      <c r="N628" s="126"/>
      <c r="O628" s="153"/>
      <c r="P628" s="153"/>
      <c r="Q628" s="153"/>
      <c r="R628" s="153"/>
      <c r="AG628" s="162"/>
      <c r="AH628" s="162"/>
      <c r="AI628" s="162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  <c r="BA628" s="143"/>
      <c r="BB628" s="143"/>
      <c r="BC628" s="143"/>
      <c r="BD628" s="143"/>
      <c r="BE628" s="143"/>
      <c r="BF628" s="143"/>
      <c r="BG628" s="143"/>
      <c r="BH628" s="143"/>
      <c r="BI628" s="143"/>
      <c r="BJ628" s="143"/>
      <c r="BK628" s="143"/>
      <c r="BL628" s="143"/>
      <c r="BM628" s="143"/>
      <c r="BN628" s="143"/>
      <c r="BO628" s="143"/>
      <c r="BP628" s="143"/>
      <c r="BT628" s="143"/>
      <c r="BU628" s="143"/>
      <c r="BV628" s="143"/>
    </row>
    <row r="629" spans="1:74" s="142" customFormat="1" x14ac:dyDescent="0.25">
      <c r="A629" s="206"/>
      <c r="B629" s="160"/>
      <c r="C629" s="161"/>
      <c r="D629" s="206"/>
      <c r="E629" s="206"/>
      <c r="F629" s="206"/>
      <c r="G629" s="206"/>
      <c r="H629" s="161"/>
      <c r="I629" s="206"/>
      <c r="J629" s="206"/>
      <c r="L629" s="206"/>
      <c r="M629" s="153"/>
      <c r="N629" s="126"/>
      <c r="O629" s="153"/>
      <c r="P629" s="153"/>
      <c r="Q629" s="153"/>
      <c r="R629" s="153"/>
      <c r="AG629" s="162"/>
      <c r="AH629" s="162"/>
      <c r="AI629" s="162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  <c r="BA629" s="143"/>
      <c r="BB629" s="143"/>
      <c r="BC629" s="143"/>
      <c r="BD629" s="143"/>
      <c r="BE629" s="143"/>
      <c r="BF629" s="143"/>
      <c r="BG629" s="143"/>
      <c r="BH629" s="143"/>
      <c r="BI629" s="143"/>
      <c r="BJ629" s="143"/>
      <c r="BK629" s="143"/>
      <c r="BL629" s="143"/>
      <c r="BM629" s="143"/>
      <c r="BN629" s="143"/>
      <c r="BO629" s="143"/>
      <c r="BP629" s="143"/>
      <c r="BT629" s="143"/>
      <c r="BU629" s="143"/>
      <c r="BV629" s="143"/>
    </row>
    <row r="630" spans="1:74" s="142" customFormat="1" x14ac:dyDescent="0.25">
      <c r="A630" s="206"/>
      <c r="B630" s="160"/>
      <c r="C630" s="161"/>
      <c r="D630" s="206"/>
      <c r="E630" s="206"/>
      <c r="F630" s="206"/>
      <c r="G630" s="206"/>
      <c r="H630" s="161"/>
      <c r="I630" s="206"/>
      <c r="J630" s="206"/>
      <c r="L630" s="206"/>
      <c r="M630" s="153"/>
      <c r="N630" s="126"/>
      <c r="O630" s="153"/>
      <c r="P630" s="153"/>
      <c r="Q630" s="153"/>
      <c r="R630" s="153"/>
      <c r="AG630" s="162"/>
      <c r="AH630" s="162"/>
      <c r="AI630" s="162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  <c r="BA630" s="143"/>
      <c r="BB630" s="143"/>
      <c r="BC630" s="143"/>
      <c r="BD630" s="143"/>
      <c r="BE630" s="143"/>
      <c r="BF630" s="143"/>
      <c r="BG630" s="143"/>
      <c r="BH630" s="143"/>
      <c r="BI630" s="143"/>
      <c r="BJ630" s="143"/>
      <c r="BK630" s="143"/>
      <c r="BL630" s="143"/>
      <c r="BM630" s="143"/>
      <c r="BN630" s="143"/>
      <c r="BO630" s="143"/>
      <c r="BP630" s="143"/>
      <c r="BT630" s="143"/>
      <c r="BU630" s="143"/>
      <c r="BV630" s="143"/>
    </row>
    <row r="631" spans="1:74" s="142" customFormat="1" x14ac:dyDescent="0.25">
      <c r="A631" s="206"/>
      <c r="B631" s="160"/>
      <c r="C631" s="161"/>
      <c r="D631" s="206"/>
      <c r="E631" s="206"/>
      <c r="F631" s="206"/>
      <c r="G631" s="206"/>
      <c r="H631" s="161"/>
      <c r="I631" s="206"/>
      <c r="J631" s="206"/>
      <c r="L631" s="206"/>
      <c r="M631" s="153"/>
      <c r="N631" s="126"/>
      <c r="O631" s="153"/>
      <c r="P631" s="153"/>
      <c r="Q631" s="153"/>
      <c r="R631" s="153"/>
      <c r="AG631" s="162"/>
      <c r="AH631" s="162"/>
      <c r="AI631" s="162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  <c r="BA631" s="143"/>
      <c r="BB631" s="143"/>
      <c r="BC631" s="143"/>
      <c r="BD631" s="143"/>
      <c r="BE631" s="143"/>
      <c r="BF631" s="143"/>
      <c r="BG631" s="143"/>
      <c r="BH631" s="143"/>
      <c r="BI631" s="143"/>
      <c r="BJ631" s="143"/>
      <c r="BK631" s="143"/>
      <c r="BL631" s="143"/>
      <c r="BM631" s="143"/>
      <c r="BN631" s="143"/>
      <c r="BO631" s="143"/>
      <c r="BP631" s="143"/>
      <c r="BT631" s="143"/>
      <c r="BU631" s="143"/>
      <c r="BV631" s="143"/>
    </row>
    <row r="632" spans="1:74" s="142" customFormat="1" x14ac:dyDescent="0.25">
      <c r="A632" s="206"/>
      <c r="B632" s="160"/>
      <c r="C632" s="161"/>
      <c r="D632" s="206"/>
      <c r="E632" s="206"/>
      <c r="F632" s="206"/>
      <c r="G632" s="206"/>
      <c r="H632" s="161"/>
      <c r="I632" s="206"/>
      <c r="J632" s="206"/>
      <c r="L632" s="206"/>
      <c r="M632" s="153"/>
      <c r="N632" s="126"/>
      <c r="O632" s="153"/>
      <c r="P632" s="153"/>
      <c r="Q632" s="153"/>
      <c r="R632" s="153"/>
      <c r="AG632" s="162"/>
      <c r="AH632" s="162"/>
      <c r="AI632" s="162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  <c r="BA632" s="143"/>
      <c r="BB632" s="143"/>
      <c r="BC632" s="143"/>
      <c r="BD632" s="143"/>
      <c r="BE632" s="143"/>
      <c r="BF632" s="143"/>
      <c r="BG632" s="143"/>
      <c r="BH632" s="143"/>
      <c r="BI632" s="143"/>
      <c r="BJ632" s="143"/>
      <c r="BK632" s="143"/>
      <c r="BL632" s="143"/>
      <c r="BM632" s="143"/>
      <c r="BN632" s="143"/>
      <c r="BO632" s="143"/>
      <c r="BP632" s="143"/>
      <c r="BT632" s="143"/>
      <c r="BU632" s="143"/>
      <c r="BV632" s="143"/>
    </row>
    <row r="633" spans="1:74" s="142" customFormat="1" x14ac:dyDescent="0.25">
      <c r="A633" s="206"/>
      <c r="B633" s="160"/>
      <c r="C633" s="161"/>
      <c r="D633" s="206"/>
      <c r="E633" s="206"/>
      <c r="F633" s="206"/>
      <c r="G633" s="206"/>
      <c r="H633" s="161"/>
      <c r="I633" s="206"/>
      <c r="J633" s="206"/>
      <c r="L633" s="206"/>
      <c r="M633" s="153"/>
      <c r="N633" s="126"/>
      <c r="O633" s="153"/>
      <c r="P633" s="153"/>
      <c r="Q633" s="153"/>
      <c r="R633" s="153"/>
      <c r="AG633" s="162"/>
      <c r="AH633" s="162"/>
      <c r="AI633" s="162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  <c r="BA633" s="143"/>
      <c r="BB633" s="143"/>
      <c r="BC633" s="143"/>
      <c r="BD633" s="143"/>
      <c r="BE633" s="143"/>
      <c r="BF633" s="143"/>
      <c r="BG633" s="143"/>
      <c r="BH633" s="143"/>
      <c r="BI633" s="143"/>
      <c r="BJ633" s="143"/>
      <c r="BK633" s="143"/>
      <c r="BL633" s="143"/>
      <c r="BM633" s="143"/>
      <c r="BN633" s="143"/>
      <c r="BO633" s="143"/>
      <c r="BP633" s="143"/>
      <c r="BT633" s="143"/>
      <c r="BU633" s="143"/>
      <c r="BV633" s="143"/>
    </row>
    <row r="634" spans="1:74" s="142" customFormat="1" x14ac:dyDescent="0.25">
      <c r="A634" s="206"/>
      <c r="B634" s="160"/>
      <c r="C634" s="161"/>
      <c r="D634" s="206"/>
      <c r="E634" s="206"/>
      <c r="F634" s="206"/>
      <c r="G634" s="206"/>
      <c r="H634" s="161"/>
      <c r="I634" s="206"/>
      <c r="J634" s="206"/>
      <c r="L634" s="206"/>
      <c r="M634" s="153"/>
      <c r="N634" s="126"/>
      <c r="O634" s="153"/>
      <c r="P634" s="153"/>
      <c r="Q634" s="153"/>
      <c r="R634" s="153"/>
      <c r="AG634" s="162"/>
      <c r="AH634" s="162"/>
      <c r="AI634" s="162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  <c r="BA634" s="143"/>
      <c r="BB634" s="143"/>
      <c r="BC634" s="143"/>
      <c r="BD634" s="143"/>
      <c r="BE634" s="143"/>
      <c r="BF634" s="143"/>
      <c r="BG634" s="143"/>
      <c r="BH634" s="143"/>
      <c r="BI634" s="143"/>
      <c r="BJ634" s="143"/>
      <c r="BK634" s="143"/>
      <c r="BL634" s="143"/>
      <c r="BM634" s="143"/>
      <c r="BN634" s="143"/>
      <c r="BO634" s="143"/>
      <c r="BP634" s="143"/>
      <c r="BT634" s="143"/>
      <c r="BU634" s="143"/>
      <c r="BV634" s="143"/>
    </row>
    <row r="635" spans="1:74" s="142" customFormat="1" x14ac:dyDescent="0.25">
      <c r="A635" s="206"/>
      <c r="B635" s="160"/>
      <c r="C635" s="161"/>
      <c r="D635" s="206"/>
      <c r="E635" s="206"/>
      <c r="F635" s="206"/>
      <c r="G635" s="206"/>
      <c r="H635" s="161"/>
      <c r="I635" s="206"/>
      <c r="J635" s="206"/>
      <c r="L635" s="206"/>
      <c r="M635" s="153"/>
      <c r="N635" s="126"/>
      <c r="O635" s="153"/>
      <c r="P635" s="153"/>
      <c r="Q635" s="153"/>
      <c r="R635" s="153"/>
      <c r="AG635" s="162"/>
      <c r="AH635" s="162"/>
      <c r="AI635" s="162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  <c r="BA635" s="143"/>
      <c r="BB635" s="143"/>
      <c r="BC635" s="143"/>
      <c r="BD635" s="143"/>
      <c r="BE635" s="143"/>
      <c r="BF635" s="143"/>
      <c r="BG635" s="143"/>
      <c r="BH635" s="143"/>
      <c r="BI635" s="143"/>
      <c r="BJ635" s="143"/>
      <c r="BK635" s="143"/>
      <c r="BL635" s="143"/>
      <c r="BM635" s="143"/>
      <c r="BN635" s="143"/>
      <c r="BO635" s="143"/>
      <c r="BP635" s="143"/>
      <c r="BT635" s="143"/>
      <c r="BU635" s="143"/>
      <c r="BV635" s="143"/>
    </row>
    <row r="636" spans="1:74" s="142" customFormat="1" x14ac:dyDescent="0.25">
      <c r="A636" s="206"/>
      <c r="B636" s="160"/>
      <c r="C636" s="161"/>
      <c r="D636" s="206"/>
      <c r="E636" s="206"/>
      <c r="F636" s="206"/>
      <c r="G636" s="206"/>
      <c r="H636" s="161"/>
      <c r="I636" s="206"/>
      <c r="J636" s="206"/>
      <c r="L636" s="206"/>
      <c r="M636" s="153"/>
      <c r="N636" s="126"/>
      <c r="O636" s="153"/>
      <c r="P636" s="153"/>
      <c r="Q636" s="153"/>
      <c r="R636" s="153"/>
      <c r="AG636" s="162"/>
      <c r="AH636" s="162"/>
      <c r="AI636" s="162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  <c r="BA636" s="143"/>
      <c r="BB636" s="143"/>
      <c r="BC636" s="143"/>
      <c r="BD636" s="143"/>
      <c r="BE636" s="143"/>
      <c r="BF636" s="143"/>
      <c r="BG636" s="143"/>
      <c r="BH636" s="143"/>
      <c r="BI636" s="143"/>
      <c r="BJ636" s="143"/>
      <c r="BK636" s="143"/>
      <c r="BL636" s="143"/>
      <c r="BM636" s="143"/>
      <c r="BN636" s="143"/>
      <c r="BO636" s="143"/>
      <c r="BP636" s="143"/>
      <c r="BT636" s="143"/>
      <c r="BU636" s="143"/>
      <c r="BV636" s="143"/>
    </row>
    <row r="637" spans="1:74" s="142" customFormat="1" x14ac:dyDescent="0.25">
      <c r="A637" s="206"/>
      <c r="B637" s="160"/>
      <c r="C637" s="161"/>
      <c r="D637" s="206"/>
      <c r="E637" s="206"/>
      <c r="F637" s="206"/>
      <c r="G637" s="206"/>
      <c r="H637" s="161"/>
      <c r="I637" s="206"/>
      <c r="J637" s="206"/>
      <c r="L637" s="206"/>
      <c r="M637" s="153"/>
      <c r="N637" s="126"/>
      <c r="O637" s="153"/>
      <c r="P637" s="153"/>
      <c r="Q637" s="153"/>
      <c r="R637" s="153"/>
      <c r="AG637" s="162"/>
      <c r="AH637" s="162"/>
      <c r="AI637" s="162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  <c r="BA637" s="143"/>
      <c r="BB637" s="143"/>
      <c r="BC637" s="143"/>
      <c r="BD637" s="143"/>
      <c r="BE637" s="143"/>
      <c r="BF637" s="143"/>
      <c r="BG637" s="143"/>
      <c r="BH637" s="143"/>
      <c r="BI637" s="143"/>
      <c r="BJ637" s="143"/>
      <c r="BK637" s="143"/>
      <c r="BL637" s="143"/>
      <c r="BM637" s="143"/>
      <c r="BN637" s="143"/>
      <c r="BO637" s="143"/>
      <c r="BP637" s="143"/>
      <c r="BT637" s="143"/>
      <c r="BU637" s="143"/>
      <c r="BV637" s="143"/>
    </row>
    <row r="638" spans="1:74" s="142" customFormat="1" x14ac:dyDescent="0.25">
      <c r="A638" s="206"/>
      <c r="B638" s="160"/>
      <c r="C638" s="161"/>
      <c r="D638" s="206"/>
      <c r="E638" s="206"/>
      <c r="F638" s="206"/>
      <c r="G638" s="206"/>
      <c r="H638" s="161"/>
      <c r="I638" s="206"/>
      <c r="J638" s="206"/>
      <c r="L638" s="206"/>
      <c r="M638" s="153"/>
      <c r="N638" s="126"/>
      <c r="O638" s="153"/>
      <c r="P638" s="153"/>
      <c r="Q638" s="153"/>
      <c r="R638" s="153"/>
      <c r="AG638" s="162"/>
      <c r="AH638" s="162"/>
      <c r="AI638" s="162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  <c r="BA638" s="143"/>
      <c r="BB638" s="143"/>
      <c r="BC638" s="143"/>
      <c r="BD638" s="143"/>
      <c r="BE638" s="143"/>
      <c r="BF638" s="143"/>
      <c r="BG638" s="143"/>
      <c r="BH638" s="143"/>
      <c r="BI638" s="143"/>
      <c r="BJ638" s="143"/>
      <c r="BK638" s="143"/>
      <c r="BL638" s="143"/>
      <c r="BM638" s="143"/>
      <c r="BN638" s="143"/>
      <c r="BO638" s="143"/>
      <c r="BP638" s="143"/>
      <c r="BT638" s="143"/>
      <c r="BU638" s="143"/>
      <c r="BV638" s="143"/>
    </row>
    <row r="639" spans="1:74" s="142" customFormat="1" x14ac:dyDescent="0.25">
      <c r="A639" s="206"/>
      <c r="B639" s="160"/>
      <c r="C639" s="161"/>
      <c r="D639" s="206"/>
      <c r="E639" s="206"/>
      <c r="F639" s="206"/>
      <c r="G639" s="206"/>
      <c r="H639" s="161"/>
      <c r="I639" s="206"/>
      <c r="J639" s="206"/>
      <c r="L639" s="206"/>
      <c r="M639" s="153"/>
      <c r="N639" s="126"/>
      <c r="O639" s="153"/>
      <c r="P639" s="153"/>
      <c r="Q639" s="153"/>
      <c r="R639" s="153"/>
      <c r="AG639" s="162"/>
      <c r="AH639" s="162"/>
      <c r="AI639" s="162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  <c r="BA639" s="143"/>
      <c r="BB639" s="143"/>
      <c r="BC639" s="143"/>
      <c r="BD639" s="143"/>
      <c r="BE639" s="143"/>
      <c r="BF639" s="143"/>
      <c r="BG639" s="143"/>
      <c r="BH639" s="143"/>
      <c r="BI639" s="143"/>
      <c r="BJ639" s="143"/>
      <c r="BK639" s="143"/>
      <c r="BL639" s="143"/>
      <c r="BM639" s="143"/>
      <c r="BN639" s="143"/>
      <c r="BO639" s="143"/>
      <c r="BP639" s="143"/>
      <c r="BT639" s="143"/>
      <c r="BU639" s="143"/>
      <c r="BV639" s="143"/>
    </row>
    <row r="640" spans="1:74" s="142" customFormat="1" x14ac:dyDescent="0.25">
      <c r="A640" s="206"/>
      <c r="B640" s="160"/>
      <c r="C640" s="161"/>
      <c r="D640" s="206"/>
      <c r="E640" s="206"/>
      <c r="F640" s="206"/>
      <c r="G640" s="206"/>
      <c r="H640" s="161"/>
      <c r="I640" s="206"/>
      <c r="J640" s="206"/>
      <c r="L640" s="206"/>
      <c r="M640" s="153"/>
      <c r="N640" s="126"/>
      <c r="O640" s="153"/>
      <c r="P640" s="153"/>
      <c r="Q640" s="153"/>
      <c r="R640" s="153"/>
      <c r="AG640" s="162"/>
      <c r="AH640" s="162"/>
      <c r="AI640" s="162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  <c r="BA640" s="143"/>
      <c r="BB640" s="143"/>
      <c r="BC640" s="143"/>
      <c r="BD640" s="143"/>
      <c r="BE640" s="143"/>
      <c r="BF640" s="143"/>
      <c r="BG640" s="143"/>
      <c r="BH640" s="143"/>
      <c r="BI640" s="143"/>
      <c r="BJ640" s="143"/>
      <c r="BK640" s="143"/>
      <c r="BL640" s="143"/>
      <c r="BM640" s="143"/>
      <c r="BN640" s="143"/>
      <c r="BO640" s="143"/>
      <c r="BP640" s="143"/>
      <c r="BT640" s="143"/>
      <c r="BU640" s="143"/>
      <c r="BV640" s="143"/>
    </row>
    <row r="641" spans="1:74" s="142" customFormat="1" x14ac:dyDescent="0.25">
      <c r="A641" s="206"/>
      <c r="B641" s="160"/>
      <c r="C641" s="161"/>
      <c r="D641" s="206"/>
      <c r="E641" s="206"/>
      <c r="F641" s="206"/>
      <c r="G641" s="206"/>
      <c r="H641" s="161"/>
      <c r="I641" s="206"/>
      <c r="J641" s="206"/>
      <c r="L641" s="206"/>
      <c r="M641" s="153"/>
      <c r="N641" s="126"/>
      <c r="O641" s="153"/>
      <c r="P641" s="153"/>
      <c r="Q641" s="153"/>
      <c r="R641" s="153"/>
      <c r="AG641" s="162"/>
      <c r="AH641" s="162"/>
      <c r="AI641" s="162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  <c r="BA641" s="143"/>
      <c r="BB641" s="143"/>
      <c r="BC641" s="143"/>
      <c r="BD641" s="143"/>
      <c r="BE641" s="143"/>
      <c r="BF641" s="143"/>
      <c r="BG641" s="143"/>
      <c r="BH641" s="143"/>
      <c r="BI641" s="143"/>
      <c r="BJ641" s="143"/>
      <c r="BK641" s="143"/>
      <c r="BL641" s="143"/>
      <c r="BM641" s="143"/>
      <c r="BN641" s="143"/>
      <c r="BO641" s="143"/>
      <c r="BP641" s="143"/>
      <c r="BT641" s="143"/>
      <c r="BU641" s="143"/>
      <c r="BV641" s="143"/>
    </row>
    <row r="642" spans="1:74" s="142" customFormat="1" x14ac:dyDescent="0.25">
      <c r="A642" s="206"/>
      <c r="B642" s="160"/>
      <c r="C642" s="161"/>
      <c r="D642" s="206"/>
      <c r="E642" s="206"/>
      <c r="F642" s="206"/>
      <c r="G642" s="206"/>
      <c r="H642" s="161"/>
      <c r="I642" s="206"/>
      <c r="J642" s="206"/>
      <c r="L642" s="206"/>
      <c r="M642" s="153"/>
      <c r="N642" s="126"/>
      <c r="O642" s="153"/>
      <c r="P642" s="153"/>
      <c r="Q642" s="153"/>
      <c r="R642" s="153"/>
      <c r="AG642" s="162"/>
      <c r="AH642" s="162"/>
      <c r="AI642" s="162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  <c r="BA642" s="143"/>
      <c r="BB642" s="143"/>
      <c r="BC642" s="143"/>
      <c r="BD642" s="143"/>
      <c r="BE642" s="143"/>
      <c r="BF642" s="143"/>
      <c r="BG642" s="143"/>
      <c r="BH642" s="143"/>
      <c r="BI642" s="143"/>
      <c r="BJ642" s="143"/>
      <c r="BK642" s="143"/>
      <c r="BL642" s="143"/>
      <c r="BM642" s="143"/>
      <c r="BN642" s="143"/>
      <c r="BO642" s="143"/>
      <c r="BP642" s="143"/>
      <c r="BT642" s="143"/>
      <c r="BU642" s="143"/>
      <c r="BV642" s="143"/>
    </row>
    <row r="643" spans="1:74" s="142" customFormat="1" x14ac:dyDescent="0.25">
      <c r="A643" s="206"/>
      <c r="B643" s="160"/>
      <c r="C643" s="161"/>
      <c r="D643" s="206"/>
      <c r="E643" s="206"/>
      <c r="F643" s="206"/>
      <c r="G643" s="206"/>
      <c r="H643" s="161"/>
      <c r="I643" s="206"/>
      <c r="J643" s="206"/>
      <c r="L643" s="206"/>
      <c r="M643" s="153"/>
      <c r="N643" s="126"/>
      <c r="O643" s="153"/>
      <c r="P643" s="153"/>
      <c r="Q643" s="153"/>
      <c r="R643" s="153"/>
      <c r="AG643" s="162"/>
      <c r="AH643" s="162"/>
      <c r="AI643" s="162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  <c r="BA643" s="143"/>
      <c r="BB643" s="143"/>
      <c r="BC643" s="143"/>
      <c r="BD643" s="143"/>
      <c r="BE643" s="143"/>
      <c r="BF643" s="143"/>
      <c r="BG643" s="143"/>
      <c r="BH643" s="143"/>
      <c r="BI643" s="143"/>
      <c r="BJ643" s="143"/>
      <c r="BK643" s="143"/>
      <c r="BL643" s="143"/>
      <c r="BM643" s="143"/>
      <c r="BN643" s="143"/>
      <c r="BO643" s="143"/>
      <c r="BP643" s="143"/>
      <c r="BT643" s="143"/>
      <c r="BU643" s="143"/>
      <c r="BV643" s="143"/>
    </row>
    <row r="644" spans="1:74" s="142" customFormat="1" x14ac:dyDescent="0.25">
      <c r="A644" s="206"/>
      <c r="B644" s="160"/>
      <c r="C644" s="161"/>
      <c r="D644" s="206"/>
      <c r="E644" s="206"/>
      <c r="F644" s="206"/>
      <c r="G644" s="206"/>
      <c r="H644" s="161"/>
      <c r="I644" s="206"/>
      <c r="J644" s="206"/>
      <c r="L644" s="206"/>
      <c r="M644" s="153"/>
      <c r="N644" s="126"/>
      <c r="O644" s="153"/>
      <c r="P644" s="153"/>
      <c r="Q644" s="153"/>
      <c r="R644" s="153"/>
      <c r="AG644" s="162"/>
      <c r="AH644" s="162"/>
      <c r="AI644" s="162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  <c r="BA644" s="143"/>
      <c r="BB644" s="143"/>
      <c r="BC644" s="143"/>
      <c r="BD644" s="143"/>
      <c r="BE644" s="143"/>
      <c r="BF644" s="143"/>
      <c r="BG644" s="143"/>
      <c r="BH644" s="143"/>
      <c r="BI644" s="143"/>
      <c r="BJ644" s="143"/>
      <c r="BK644" s="143"/>
      <c r="BL644" s="143"/>
      <c r="BM644" s="143"/>
      <c r="BN644" s="143"/>
      <c r="BO644" s="143"/>
      <c r="BP644" s="143"/>
      <c r="BT644" s="143"/>
      <c r="BU644" s="143"/>
      <c r="BV644" s="143"/>
    </row>
    <row r="645" spans="1:74" s="142" customFormat="1" x14ac:dyDescent="0.25">
      <c r="A645" s="206"/>
      <c r="B645" s="160"/>
      <c r="C645" s="161"/>
      <c r="D645" s="206"/>
      <c r="E645" s="206"/>
      <c r="F645" s="206"/>
      <c r="G645" s="206"/>
      <c r="H645" s="161"/>
      <c r="I645" s="206"/>
      <c r="J645" s="206"/>
      <c r="L645" s="206"/>
      <c r="M645" s="153"/>
      <c r="N645" s="126"/>
      <c r="O645" s="153"/>
      <c r="P645" s="153"/>
      <c r="Q645" s="153"/>
      <c r="R645" s="153"/>
      <c r="AG645" s="162"/>
      <c r="AH645" s="162"/>
      <c r="AI645" s="162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  <c r="BA645" s="143"/>
      <c r="BB645" s="143"/>
      <c r="BC645" s="143"/>
      <c r="BD645" s="143"/>
      <c r="BE645" s="143"/>
      <c r="BF645" s="143"/>
      <c r="BG645" s="143"/>
      <c r="BH645" s="143"/>
      <c r="BI645" s="143"/>
      <c r="BJ645" s="143"/>
      <c r="BK645" s="143"/>
      <c r="BL645" s="143"/>
      <c r="BM645" s="143"/>
      <c r="BN645" s="143"/>
      <c r="BO645" s="143"/>
      <c r="BP645" s="143"/>
      <c r="BT645" s="143"/>
      <c r="BU645" s="143"/>
      <c r="BV645" s="143"/>
    </row>
    <row r="646" spans="1:74" s="142" customFormat="1" x14ac:dyDescent="0.25">
      <c r="A646" s="206"/>
      <c r="B646" s="160"/>
      <c r="C646" s="161"/>
      <c r="D646" s="206"/>
      <c r="E646" s="206"/>
      <c r="F646" s="206"/>
      <c r="G646" s="206"/>
      <c r="H646" s="161"/>
      <c r="I646" s="206"/>
      <c r="J646" s="206"/>
      <c r="L646" s="206"/>
      <c r="M646" s="153"/>
      <c r="N646" s="126"/>
      <c r="O646" s="153"/>
      <c r="P646" s="153"/>
      <c r="Q646" s="153"/>
      <c r="R646" s="153"/>
      <c r="AG646" s="162"/>
      <c r="AH646" s="162"/>
      <c r="AI646" s="162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  <c r="BA646" s="143"/>
      <c r="BB646" s="143"/>
      <c r="BC646" s="143"/>
      <c r="BD646" s="143"/>
      <c r="BE646" s="143"/>
      <c r="BF646" s="143"/>
      <c r="BG646" s="143"/>
      <c r="BH646" s="143"/>
      <c r="BI646" s="143"/>
      <c r="BJ646" s="143"/>
      <c r="BK646" s="143"/>
      <c r="BL646" s="143"/>
      <c r="BM646" s="143"/>
      <c r="BN646" s="143"/>
      <c r="BO646" s="143"/>
      <c r="BP646" s="143"/>
      <c r="BT646" s="143"/>
      <c r="BU646" s="143"/>
      <c r="BV646" s="143"/>
    </row>
    <row r="647" spans="1:74" s="142" customFormat="1" x14ac:dyDescent="0.25">
      <c r="A647" s="206"/>
      <c r="B647" s="160"/>
      <c r="C647" s="161"/>
      <c r="D647" s="206"/>
      <c r="E647" s="206"/>
      <c r="F647" s="206"/>
      <c r="G647" s="206"/>
      <c r="H647" s="161"/>
      <c r="I647" s="206"/>
      <c r="J647" s="206"/>
      <c r="L647" s="206"/>
      <c r="M647" s="153"/>
      <c r="N647" s="126"/>
      <c r="O647" s="153"/>
      <c r="P647" s="153"/>
      <c r="Q647" s="153"/>
      <c r="R647" s="153"/>
      <c r="AG647" s="162"/>
      <c r="AH647" s="162"/>
      <c r="AI647" s="162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  <c r="BA647" s="143"/>
      <c r="BB647" s="143"/>
      <c r="BC647" s="143"/>
      <c r="BD647" s="143"/>
      <c r="BE647" s="143"/>
      <c r="BF647" s="143"/>
      <c r="BG647" s="143"/>
      <c r="BH647" s="143"/>
      <c r="BI647" s="143"/>
      <c r="BJ647" s="143"/>
      <c r="BK647" s="143"/>
      <c r="BL647" s="143"/>
      <c r="BM647" s="143"/>
      <c r="BN647" s="143"/>
      <c r="BO647" s="143"/>
      <c r="BP647" s="143"/>
      <c r="BT647" s="143"/>
      <c r="BU647" s="143"/>
      <c r="BV647" s="143"/>
    </row>
    <row r="648" spans="1:74" s="142" customFormat="1" x14ac:dyDescent="0.25">
      <c r="A648" s="206"/>
      <c r="B648" s="160"/>
      <c r="C648" s="161"/>
      <c r="D648" s="206"/>
      <c r="E648" s="206"/>
      <c r="F648" s="206"/>
      <c r="G648" s="206"/>
      <c r="H648" s="161"/>
      <c r="I648" s="206"/>
      <c r="J648" s="206"/>
      <c r="L648" s="206"/>
      <c r="M648" s="153"/>
      <c r="N648" s="126"/>
      <c r="O648" s="153"/>
      <c r="P648" s="153"/>
      <c r="Q648" s="153"/>
      <c r="R648" s="153"/>
      <c r="AG648" s="162"/>
      <c r="AH648" s="162"/>
      <c r="AI648" s="162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  <c r="BA648" s="143"/>
      <c r="BB648" s="143"/>
      <c r="BC648" s="143"/>
      <c r="BD648" s="143"/>
      <c r="BE648" s="143"/>
      <c r="BF648" s="143"/>
      <c r="BG648" s="143"/>
      <c r="BH648" s="143"/>
      <c r="BI648" s="143"/>
      <c r="BJ648" s="143"/>
      <c r="BK648" s="143"/>
      <c r="BL648" s="143"/>
      <c r="BM648" s="143"/>
      <c r="BN648" s="143"/>
      <c r="BO648" s="143"/>
      <c r="BP648" s="143"/>
      <c r="BT648" s="143"/>
      <c r="BU648" s="143"/>
      <c r="BV648" s="143"/>
    </row>
    <row r="649" spans="1:74" s="142" customFormat="1" x14ac:dyDescent="0.25">
      <c r="A649" s="206"/>
      <c r="B649" s="160"/>
      <c r="C649" s="161"/>
      <c r="D649" s="206"/>
      <c r="E649" s="206"/>
      <c r="F649" s="206"/>
      <c r="G649" s="206"/>
      <c r="H649" s="161"/>
      <c r="I649" s="206"/>
      <c r="J649" s="206"/>
      <c r="L649" s="206"/>
      <c r="M649" s="153"/>
      <c r="N649" s="126"/>
      <c r="O649" s="153"/>
      <c r="P649" s="153"/>
      <c r="Q649" s="153"/>
      <c r="R649" s="153"/>
      <c r="AG649" s="162"/>
      <c r="AH649" s="162"/>
      <c r="AI649" s="162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  <c r="BA649" s="143"/>
      <c r="BB649" s="143"/>
      <c r="BC649" s="143"/>
      <c r="BD649" s="143"/>
      <c r="BE649" s="143"/>
      <c r="BF649" s="143"/>
      <c r="BG649" s="143"/>
      <c r="BH649" s="143"/>
      <c r="BI649" s="143"/>
      <c r="BJ649" s="143"/>
      <c r="BK649" s="143"/>
      <c r="BL649" s="143"/>
      <c r="BM649" s="143"/>
      <c r="BN649" s="143"/>
      <c r="BO649" s="143"/>
      <c r="BP649" s="143"/>
      <c r="BT649" s="143"/>
      <c r="BU649" s="143"/>
      <c r="BV649" s="143"/>
    </row>
    <row r="650" spans="1:74" s="142" customFormat="1" x14ac:dyDescent="0.25">
      <c r="A650" s="206"/>
      <c r="B650" s="160"/>
      <c r="C650" s="161"/>
      <c r="D650" s="206"/>
      <c r="E650" s="206"/>
      <c r="F650" s="206"/>
      <c r="G650" s="206"/>
      <c r="H650" s="161"/>
      <c r="I650" s="206"/>
      <c r="J650" s="206"/>
      <c r="L650" s="206"/>
      <c r="M650" s="153"/>
      <c r="N650" s="126"/>
      <c r="O650" s="153"/>
      <c r="P650" s="153"/>
      <c r="Q650" s="153"/>
      <c r="R650" s="153"/>
      <c r="AG650" s="162"/>
      <c r="AH650" s="162"/>
      <c r="AI650" s="162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  <c r="BA650" s="143"/>
      <c r="BB650" s="143"/>
      <c r="BC650" s="143"/>
      <c r="BD650" s="143"/>
      <c r="BE650" s="143"/>
      <c r="BF650" s="143"/>
      <c r="BG650" s="143"/>
      <c r="BH650" s="143"/>
      <c r="BI650" s="143"/>
      <c r="BJ650" s="143"/>
      <c r="BK650" s="143"/>
      <c r="BL650" s="143"/>
      <c r="BM650" s="143"/>
      <c r="BN650" s="143"/>
      <c r="BO650" s="143"/>
      <c r="BP650" s="143"/>
      <c r="BT650" s="143"/>
      <c r="BU650" s="143"/>
      <c r="BV650" s="143"/>
    </row>
    <row r="651" spans="1:74" s="142" customFormat="1" x14ac:dyDescent="0.25">
      <c r="A651" s="206"/>
      <c r="B651" s="160"/>
      <c r="C651" s="161"/>
      <c r="D651" s="206"/>
      <c r="E651" s="206"/>
      <c r="F651" s="206"/>
      <c r="G651" s="206"/>
      <c r="H651" s="161"/>
      <c r="I651" s="206"/>
      <c r="J651" s="206"/>
      <c r="L651" s="206"/>
      <c r="M651" s="153"/>
      <c r="N651" s="126"/>
      <c r="O651" s="153"/>
      <c r="P651" s="153"/>
      <c r="Q651" s="153"/>
      <c r="R651" s="153"/>
      <c r="AG651" s="162"/>
      <c r="AH651" s="162"/>
      <c r="AI651" s="162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  <c r="BA651" s="143"/>
      <c r="BB651" s="143"/>
      <c r="BC651" s="143"/>
      <c r="BD651" s="143"/>
      <c r="BE651" s="143"/>
      <c r="BF651" s="143"/>
      <c r="BG651" s="143"/>
      <c r="BH651" s="143"/>
      <c r="BI651" s="143"/>
      <c r="BJ651" s="143"/>
      <c r="BK651" s="143"/>
      <c r="BL651" s="143"/>
      <c r="BM651" s="143"/>
      <c r="BN651" s="143"/>
      <c r="BO651" s="143"/>
      <c r="BP651" s="143"/>
      <c r="BT651" s="143"/>
      <c r="BU651" s="143"/>
      <c r="BV651" s="143"/>
    </row>
    <row r="652" spans="1:74" s="142" customFormat="1" x14ac:dyDescent="0.25">
      <c r="A652" s="206"/>
      <c r="B652" s="160"/>
      <c r="C652" s="161"/>
      <c r="D652" s="206"/>
      <c r="E652" s="206"/>
      <c r="F652" s="206"/>
      <c r="G652" s="206"/>
      <c r="H652" s="161"/>
      <c r="I652" s="206"/>
      <c r="J652" s="206"/>
      <c r="L652" s="206"/>
      <c r="M652" s="153"/>
      <c r="N652" s="126"/>
      <c r="O652" s="153"/>
      <c r="P652" s="153"/>
      <c r="Q652" s="153"/>
      <c r="R652" s="153"/>
      <c r="AG652" s="162"/>
      <c r="AH652" s="162"/>
      <c r="AI652" s="162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  <c r="BA652" s="143"/>
      <c r="BB652" s="143"/>
      <c r="BC652" s="143"/>
      <c r="BD652" s="143"/>
      <c r="BE652" s="143"/>
      <c r="BF652" s="143"/>
      <c r="BG652" s="143"/>
      <c r="BH652" s="143"/>
      <c r="BI652" s="143"/>
      <c r="BJ652" s="143"/>
      <c r="BK652" s="143"/>
      <c r="BL652" s="143"/>
      <c r="BM652" s="143"/>
      <c r="BN652" s="143"/>
      <c r="BO652" s="143"/>
      <c r="BP652" s="143"/>
      <c r="BT652" s="143"/>
      <c r="BU652" s="143"/>
      <c r="BV652" s="143"/>
    </row>
    <row r="653" spans="1:74" s="142" customFormat="1" x14ac:dyDescent="0.25">
      <c r="A653" s="206"/>
      <c r="B653" s="160"/>
      <c r="C653" s="161"/>
      <c r="D653" s="206"/>
      <c r="E653" s="206"/>
      <c r="F653" s="206"/>
      <c r="G653" s="206"/>
      <c r="H653" s="161"/>
      <c r="I653" s="206"/>
      <c r="J653" s="206"/>
      <c r="L653" s="206"/>
      <c r="M653" s="153"/>
      <c r="N653" s="126"/>
      <c r="O653" s="153"/>
      <c r="P653" s="153"/>
      <c r="Q653" s="153"/>
      <c r="R653" s="153"/>
      <c r="AG653" s="162"/>
      <c r="AH653" s="162"/>
      <c r="AI653" s="162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  <c r="BA653" s="143"/>
      <c r="BB653" s="143"/>
      <c r="BC653" s="143"/>
      <c r="BD653" s="143"/>
      <c r="BE653" s="143"/>
      <c r="BF653" s="143"/>
      <c r="BG653" s="143"/>
      <c r="BH653" s="143"/>
      <c r="BI653" s="143"/>
      <c r="BJ653" s="143"/>
      <c r="BK653" s="143"/>
      <c r="BL653" s="143"/>
      <c r="BM653" s="143"/>
      <c r="BN653" s="143"/>
      <c r="BO653" s="143"/>
      <c r="BP653" s="143"/>
      <c r="BT653" s="143"/>
      <c r="BU653" s="143"/>
      <c r="BV653" s="143"/>
    </row>
    <row r="654" spans="1:74" s="142" customFormat="1" x14ac:dyDescent="0.25">
      <c r="A654" s="206"/>
      <c r="B654" s="160"/>
      <c r="C654" s="161"/>
      <c r="D654" s="206"/>
      <c r="E654" s="206"/>
      <c r="F654" s="206"/>
      <c r="G654" s="206"/>
      <c r="H654" s="161"/>
      <c r="I654" s="206"/>
      <c r="J654" s="206"/>
      <c r="L654" s="206"/>
      <c r="M654" s="153"/>
      <c r="N654" s="126"/>
      <c r="O654" s="153"/>
      <c r="P654" s="153"/>
      <c r="Q654" s="153"/>
      <c r="R654" s="153"/>
      <c r="AG654" s="162"/>
      <c r="AH654" s="162"/>
      <c r="AI654" s="162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  <c r="BA654" s="143"/>
      <c r="BB654" s="143"/>
      <c r="BC654" s="143"/>
      <c r="BD654" s="143"/>
      <c r="BE654" s="143"/>
      <c r="BF654" s="143"/>
      <c r="BG654" s="143"/>
      <c r="BH654" s="143"/>
      <c r="BI654" s="143"/>
      <c r="BJ654" s="143"/>
      <c r="BK654" s="143"/>
      <c r="BL654" s="143"/>
      <c r="BM654" s="143"/>
      <c r="BN654" s="143"/>
      <c r="BO654" s="143"/>
      <c r="BP654" s="143"/>
      <c r="BT654" s="143"/>
      <c r="BU654" s="143"/>
      <c r="BV654" s="143"/>
    </row>
    <row r="655" spans="1:74" s="142" customFormat="1" x14ac:dyDescent="0.25">
      <c r="A655" s="206"/>
      <c r="B655" s="160"/>
      <c r="C655" s="161"/>
      <c r="D655" s="206"/>
      <c r="E655" s="206"/>
      <c r="F655" s="206"/>
      <c r="G655" s="206"/>
      <c r="H655" s="161"/>
      <c r="I655" s="206"/>
      <c r="J655" s="206"/>
      <c r="L655" s="206"/>
      <c r="M655" s="153"/>
      <c r="N655" s="126"/>
      <c r="O655" s="153"/>
      <c r="P655" s="153"/>
      <c r="Q655" s="153"/>
      <c r="R655" s="153"/>
      <c r="AG655" s="162"/>
      <c r="AH655" s="162"/>
      <c r="AI655" s="162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  <c r="BA655" s="143"/>
      <c r="BB655" s="143"/>
      <c r="BC655" s="143"/>
      <c r="BD655" s="143"/>
      <c r="BE655" s="143"/>
      <c r="BF655" s="143"/>
      <c r="BG655" s="143"/>
      <c r="BH655" s="143"/>
      <c r="BI655" s="143"/>
      <c r="BJ655" s="143"/>
      <c r="BK655" s="143"/>
      <c r="BL655" s="143"/>
      <c r="BM655" s="143"/>
      <c r="BN655" s="143"/>
      <c r="BO655" s="143"/>
      <c r="BP655" s="143"/>
      <c r="BT655" s="143"/>
      <c r="BU655" s="143"/>
      <c r="BV655" s="143"/>
    </row>
    <row r="656" spans="1:74" s="142" customFormat="1" x14ac:dyDescent="0.25">
      <c r="A656" s="206"/>
      <c r="B656" s="160"/>
      <c r="C656" s="161"/>
      <c r="D656" s="206"/>
      <c r="E656" s="206"/>
      <c r="F656" s="206"/>
      <c r="G656" s="206"/>
      <c r="H656" s="161"/>
      <c r="I656" s="206"/>
      <c r="J656" s="206"/>
      <c r="L656" s="206"/>
      <c r="M656" s="153"/>
      <c r="N656" s="126"/>
      <c r="O656" s="153"/>
      <c r="P656" s="153"/>
      <c r="Q656" s="153"/>
      <c r="R656" s="153"/>
      <c r="AG656" s="162"/>
      <c r="AH656" s="162"/>
      <c r="AI656" s="162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  <c r="BA656" s="143"/>
      <c r="BB656" s="143"/>
      <c r="BC656" s="143"/>
      <c r="BD656" s="143"/>
      <c r="BE656" s="143"/>
      <c r="BF656" s="143"/>
      <c r="BG656" s="143"/>
      <c r="BH656" s="143"/>
      <c r="BI656" s="143"/>
      <c r="BJ656" s="143"/>
      <c r="BK656" s="143"/>
      <c r="BL656" s="143"/>
      <c r="BM656" s="143"/>
      <c r="BN656" s="143"/>
      <c r="BO656" s="143"/>
      <c r="BP656" s="143"/>
      <c r="BT656" s="143"/>
      <c r="BU656" s="143"/>
      <c r="BV656" s="143"/>
    </row>
    <row r="657" spans="1:74" s="142" customFormat="1" x14ac:dyDescent="0.25">
      <c r="A657" s="206"/>
      <c r="B657" s="160"/>
      <c r="C657" s="161"/>
      <c r="D657" s="206"/>
      <c r="E657" s="206"/>
      <c r="F657" s="206"/>
      <c r="G657" s="206"/>
      <c r="H657" s="161"/>
      <c r="I657" s="206"/>
      <c r="J657" s="206"/>
      <c r="L657" s="206"/>
      <c r="M657" s="153"/>
      <c r="N657" s="126"/>
      <c r="O657" s="153"/>
      <c r="P657" s="153"/>
      <c r="Q657" s="153"/>
      <c r="R657" s="153"/>
      <c r="AG657" s="162"/>
      <c r="AH657" s="162"/>
      <c r="AI657" s="162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  <c r="BA657" s="143"/>
      <c r="BB657" s="143"/>
      <c r="BC657" s="143"/>
      <c r="BD657" s="143"/>
      <c r="BE657" s="143"/>
      <c r="BF657" s="143"/>
      <c r="BG657" s="143"/>
      <c r="BH657" s="143"/>
      <c r="BI657" s="143"/>
      <c r="BJ657" s="143"/>
      <c r="BK657" s="143"/>
      <c r="BL657" s="143"/>
      <c r="BM657" s="143"/>
      <c r="BN657" s="143"/>
      <c r="BO657" s="143"/>
      <c r="BP657" s="143"/>
      <c r="BT657" s="143"/>
      <c r="BU657" s="143"/>
      <c r="BV657" s="143"/>
    </row>
    <row r="658" spans="1:74" s="142" customFormat="1" x14ac:dyDescent="0.25">
      <c r="A658" s="206"/>
      <c r="B658" s="160"/>
      <c r="C658" s="161"/>
      <c r="D658" s="206"/>
      <c r="E658" s="206"/>
      <c r="F658" s="206"/>
      <c r="G658" s="206"/>
      <c r="H658" s="161"/>
      <c r="I658" s="206"/>
      <c r="J658" s="206"/>
      <c r="L658" s="206"/>
      <c r="M658" s="153"/>
      <c r="N658" s="126"/>
      <c r="O658" s="153"/>
      <c r="P658" s="153"/>
      <c r="Q658" s="153"/>
      <c r="R658" s="153"/>
      <c r="AG658" s="162"/>
      <c r="AH658" s="162"/>
      <c r="AI658" s="162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  <c r="BA658" s="143"/>
      <c r="BB658" s="143"/>
      <c r="BC658" s="143"/>
      <c r="BD658" s="143"/>
      <c r="BE658" s="143"/>
      <c r="BF658" s="143"/>
      <c r="BG658" s="143"/>
      <c r="BH658" s="143"/>
      <c r="BI658" s="143"/>
      <c r="BJ658" s="143"/>
      <c r="BK658" s="143"/>
      <c r="BL658" s="143"/>
      <c r="BM658" s="143"/>
      <c r="BN658" s="143"/>
      <c r="BO658" s="143"/>
      <c r="BP658" s="143"/>
      <c r="BT658" s="143"/>
      <c r="BU658" s="143"/>
      <c r="BV658" s="143"/>
    </row>
    <row r="659" spans="1:74" s="142" customFormat="1" x14ac:dyDescent="0.25">
      <c r="A659" s="206"/>
      <c r="B659" s="160"/>
      <c r="C659" s="161"/>
      <c r="D659" s="206"/>
      <c r="E659" s="206"/>
      <c r="F659" s="206"/>
      <c r="G659" s="206"/>
      <c r="H659" s="161"/>
      <c r="I659" s="206"/>
      <c r="J659" s="206"/>
      <c r="L659" s="206"/>
      <c r="M659" s="153"/>
      <c r="N659" s="126"/>
      <c r="O659" s="153"/>
      <c r="P659" s="153"/>
      <c r="Q659" s="153"/>
      <c r="R659" s="153"/>
      <c r="AG659" s="162"/>
      <c r="AH659" s="162"/>
      <c r="AI659" s="162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  <c r="BA659" s="143"/>
      <c r="BB659" s="143"/>
      <c r="BC659" s="143"/>
      <c r="BD659" s="143"/>
      <c r="BE659" s="143"/>
      <c r="BF659" s="143"/>
      <c r="BG659" s="143"/>
      <c r="BH659" s="143"/>
      <c r="BI659" s="143"/>
      <c r="BJ659" s="143"/>
      <c r="BK659" s="143"/>
      <c r="BL659" s="143"/>
      <c r="BM659" s="143"/>
      <c r="BN659" s="143"/>
      <c r="BO659" s="143"/>
      <c r="BP659" s="143"/>
      <c r="BT659" s="143"/>
      <c r="BU659" s="143"/>
      <c r="BV659" s="143"/>
    </row>
    <row r="660" spans="1:74" s="142" customFormat="1" x14ac:dyDescent="0.25">
      <c r="A660" s="206"/>
      <c r="B660" s="160"/>
      <c r="C660" s="161"/>
      <c r="D660" s="206"/>
      <c r="E660" s="206"/>
      <c r="F660" s="206"/>
      <c r="G660" s="206"/>
      <c r="H660" s="161"/>
      <c r="I660" s="206"/>
      <c r="J660" s="206"/>
      <c r="L660" s="206"/>
      <c r="M660" s="153"/>
      <c r="N660" s="126"/>
      <c r="O660" s="153"/>
      <c r="P660" s="153"/>
      <c r="Q660" s="153"/>
      <c r="R660" s="153"/>
      <c r="AG660" s="162"/>
      <c r="AH660" s="162"/>
      <c r="AI660" s="162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  <c r="BA660" s="143"/>
      <c r="BB660" s="143"/>
      <c r="BC660" s="143"/>
      <c r="BD660" s="143"/>
      <c r="BE660" s="143"/>
      <c r="BF660" s="143"/>
      <c r="BG660" s="143"/>
      <c r="BH660" s="143"/>
      <c r="BI660" s="143"/>
      <c r="BJ660" s="143"/>
      <c r="BK660" s="143"/>
      <c r="BL660" s="143"/>
      <c r="BM660" s="143"/>
      <c r="BN660" s="143"/>
      <c r="BO660" s="143"/>
      <c r="BP660" s="143"/>
      <c r="BT660" s="143"/>
      <c r="BU660" s="143"/>
      <c r="BV660" s="143"/>
    </row>
    <row r="661" spans="1:74" s="142" customFormat="1" x14ac:dyDescent="0.25">
      <c r="A661" s="206"/>
      <c r="B661" s="160"/>
      <c r="C661" s="161"/>
      <c r="D661" s="206"/>
      <c r="E661" s="206"/>
      <c r="F661" s="206"/>
      <c r="G661" s="206"/>
      <c r="H661" s="161"/>
      <c r="I661" s="206"/>
      <c r="J661" s="206"/>
      <c r="L661" s="206"/>
      <c r="M661" s="153"/>
      <c r="N661" s="126"/>
      <c r="O661" s="153"/>
      <c r="P661" s="153"/>
      <c r="Q661" s="153"/>
      <c r="R661" s="153"/>
      <c r="AG661" s="162"/>
      <c r="AH661" s="162"/>
      <c r="AI661" s="162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  <c r="BA661" s="143"/>
      <c r="BB661" s="143"/>
      <c r="BC661" s="143"/>
      <c r="BD661" s="143"/>
      <c r="BE661" s="143"/>
      <c r="BF661" s="143"/>
      <c r="BG661" s="143"/>
      <c r="BH661" s="143"/>
      <c r="BI661" s="143"/>
      <c r="BJ661" s="143"/>
      <c r="BK661" s="143"/>
      <c r="BL661" s="143"/>
      <c r="BM661" s="143"/>
      <c r="BN661" s="143"/>
      <c r="BO661" s="143"/>
      <c r="BP661" s="143"/>
      <c r="BT661" s="143"/>
      <c r="BU661" s="143"/>
      <c r="BV661" s="143"/>
    </row>
    <row r="662" spans="1:74" s="142" customFormat="1" x14ac:dyDescent="0.25">
      <c r="A662" s="206"/>
      <c r="B662" s="160"/>
      <c r="C662" s="161"/>
      <c r="D662" s="206"/>
      <c r="E662" s="206"/>
      <c r="F662" s="206"/>
      <c r="G662" s="206"/>
      <c r="H662" s="161"/>
      <c r="I662" s="206"/>
      <c r="J662" s="206"/>
      <c r="L662" s="206"/>
      <c r="M662" s="153"/>
      <c r="N662" s="126"/>
      <c r="O662" s="153"/>
      <c r="P662" s="153"/>
      <c r="Q662" s="153"/>
      <c r="R662" s="153"/>
      <c r="AG662" s="162"/>
      <c r="AH662" s="162"/>
      <c r="AI662" s="162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  <c r="BA662" s="143"/>
      <c r="BB662" s="143"/>
      <c r="BC662" s="143"/>
      <c r="BD662" s="143"/>
      <c r="BE662" s="143"/>
      <c r="BF662" s="143"/>
      <c r="BG662" s="143"/>
      <c r="BH662" s="143"/>
      <c r="BI662" s="143"/>
      <c r="BJ662" s="143"/>
      <c r="BK662" s="143"/>
      <c r="BL662" s="143"/>
      <c r="BM662" s="143"/>
      <c r="BN662" s="143"/>
      <c r="BO662" s="143"/>
      <c r="BP662" s="143"/>
      <c r="BT662" s="143"/>
      <c r="BU662" s="143"/>
      <c r="BV662" s="143"/>
    </row>
    <row r="663" spans="1:74" s="142" customFormat="1" x14ac:dyDescent="0.25">
      <c r="A663" s="206"/>
      <c r="B663" s="160"/>
      <c r="C663" s="161"/>
      <c r="D663" s="206"/>
      <c r="E663" s="206"/>
      <c r="F663" s="206"/>
      <c r="G663" s="206"/>
      <c r="H663" s="161"/>
      <c r="I663" s="206"/>
      <c r="J663" s="206"/>
      <c r="L663" s="206"/>
      <c r="M663" s="153"/>
      <c r="N663" s="126"/>
      <c r="O663" s="153"/>
      <c r="P663" s="153"/>
      <c r="Q663" s="153"/>
      <c r="R663" s="153"/>
      <c r="AG663" s="162"/>
      <c r="AH663" s="162"/>
      <c r="AI663" s="162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  <c r="BA663" s="143"/>
      <c r="BB663" s="143"/>
      <c r="BC663" s="143"/>
      <c r="BD663" s="143"/>
      <c r="BE663" s="143"/>
      <c r="BF663" s="143"/>
      <c r="BG663" s="143"/>
      <c r="BH663" s="143"/>
      <c r="BI663" s="143"/>
      <c r="BJ663" s="143"/>
      <c r="BK663" s="143"/>
      <c r="BL663" s="143"/>
      <c r="BM663" s="143"/>
      <c r="BN663" s="143"/>
      <c r="BO663" s="143"/>
      <c r="BP663" s="143"/>
      <c r="BT663" s="143"/>
      <c r="BU663" s="143"/>
      <c r="BV663" s="143"/>
    </row>
    <row r="664" spans="1:74" s="142" customFormat="1" x14ac:dyDescent="0.25">
      <c r="A664" s="206"/>
      <c r="B664" s="160"/>
      <c r="C664" s="161"/>
      <c r="D664" s="206"/>
      <c r="E664" s="206"/>
      <c r="F664" s="206"/>
      <c r="G664" s="206"/>
      <c r="H664" s="161"/>
      <c r="I664" s="206"/>
      <c r="J664" s="206"/>
      <c r="L664" s="206"/>
      <c r="M664" s="153"/>
      <c r="N664" s="126"/>
      <c r="O664" s="153"/>
      <c r="P664" s="153"/>
      <c r="Q664" s="153"/>
      <c r="R664" s="153"/>
      <c r="AG664" s="162"/>
      <c r="AH664" s="162"/>
      <c r="AI664" s="162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  <c r="BA664" s="143"/>
      <c r="BB664" s="143"/>
      <c r="BC664" s="143"/>
      <c r="BD664" s="143"/>
      <c r="BE664" s="143"/>
      <c r="BF664" s="143"/>
      <c r="BG664" s="143"/>
      <c r="BH664" s="143"/>
      <c r="BI664" s="143"/>
      <c r="BJ664" s="143"/>
      <c r="BK664" s="143"/>
      <c r="BL664" s="143"/>
      <c r="BM664" s="143"/>
      <c r="BN664" s="143"/>
      <c r="BO664" s="143"/>
      <c r="BP664" s="143"/>
      <c r="BT664" s="143"/>
      <c r="BU664" s="143"/>
      <c r="BV664" s="143"/>
    </row>
    <row r="665" spans="1:74" s="142" customFormat="1" x14ac:dyDescent="0.25">
      <c r="A665" s="206"/>
      <c r="B665" s="160"/>
      <c r="C665" s="161"/>
      <c r="D665" s="206"/>
      <c r="E665" s="206"/>
      <c r="F665" s="206"/>
      <c r="G665" s="206"/>
      <c r="H665" s="161"/>
      <c r="I665" s="206"/>
      <c r="J665" s="206"/>
      <c r="L665" s="206"/>
      <c r="M665" s="153"/>
      <c r="N665" s="126"/>
      <c r="O665" s="153"/>
      <c r="P665" s="153"/>
      <c r="Q665" s="153"/>
      <c r="R665" s="153"/>
      <c r="AG665" s="162"/>
      <c r="AH665" s="162"/>
      <c r="AI665" s="162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  <c r="BA665" s="143"/>
      <c r="BB665" s="143"/>
      <c r="BC665" s="143"/>
      <c r="BD665" s="143"/>
      <c r="BE665" s="143"/>
      <c r="BF665" s="143"/>
      <c r="BG665" s="143"/>
      <c r="BH665" s="143"/>
      <c r="BI665" s="143"/>
      <c r="BJ665" s="143"/>
      <c r="BK665" s="143"/>
      <c r="BL665" s="143"/>
      <c r="BM665" s="143"/>
      <c r="BN665" s="143"/>
      <c r="BO665" s="143"/>
      <c r="BP665" s="143"/>
      <c r="BT665" s="143"/>
      <c r="BU665" s="143"/>
      <c r="BV665" s="143"/>
    </row>
    <row r="666" spans="1:74" s="142" customFormat="1" x14ac:dyDescent="0.25">
      <c r="A666" s="206"/>
      <c r="B666" s="160"/>
      <c r="C666" s="161"/>
      <c r="D666" s="206"/>
      <c r="E666" s="206"/>
      <c r="F666" s="206"/>
      <c r="G666" s="206"/>
      <c r="H666" s="161"/>
      <c r="I666" s="206"/>
      <c r="J666" s="206"/>
      <c r="L666" s="206"/>
      <c r="M666" s="153"/>
      <c r="N666" s="126"/>
      <c r="O666" s="153"/>
      <c r="P666" s="153"/>
      <c r="Q666" s="153"/>
      <c r="R666" s="153"/>
      <c r="AG666" s="162"/>
      <c r="AH666" s="162"/>
      <c r="AI666" s="162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  <c r="BA666" s="143"/>
      <c r="BB666" s="143"/>
      <c r="BC666" s="143"/>
      <c r="BD666" s="143"/>
      <c r="BE666" s="143"/>
      <c r="BF666" s="143"/>
      <c r="BG666" s="143"/>
      <c r="BH666" s="143"/>
      <c r="BI666" s="143"/>
      <c r="BJ666" s="143"/>
      <c r="BK666" s="143"/>
      <c r="BL666" s="143"/>
      <c r="BM666" s="143"/>
      <c r="BN666" s="143"/>
      <c r="BO666" s="143"/>
      <c r="BP666" s="143"/>
      <c r="BT666" s="143"/>
      <c r="BU666" s="143"/>
      <c r="BV666" s="143"/>
    </row>
    <row r="667" spans="1:74" s="142" customFormat="1" x14ac:dyDescent="0.25">
      <c r="A667" s="206"/>
      <c r="B667" s="160"/>
      <c r="C667" s="161"/>
      <c r="D667" s="206"/>
      <c r="E667" s="206"/>
      <c r="F667" s="206"/>
      <c r="G667" s="206"/>
      <c r="H667" s="161"/>
      <c r="I667" s="206"/>
      <c r="J667" s="206"/>
      <c r="L667" s="206"/>
      <c r="M667" s="153"/>
      <c r="N667" s="126"/>
      <c r="O667" s="153"/>
      <c r="P667" s="153"/>
      <c r="Q667" s="153"/>
      <c r="R667" s="153"/>
      <c r="AG667" s="162"/>
      <c r="AH667" s="162"/>
      <c r="AI667" s="162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  <c r="BA667" s="143"/>
      <c r="BB667" s="143"/>
      <c r="BC667" s="143"/>
      <c r="BD667" s="143"/>
      <c r="BE667" s="143"/>
      <c r="BF667" s="143"/>
      <c r="BG667" s="143"/>
      <c r="BH667" s="143"/>
      <c r="BI667" s="143"/>
      <c r="BJ667" s="143"/>
      <c r="BK667" s="143"/>
      <c r="BL667" s="143"/>
      <c r="BM667" s="143"/>
      <c r="BN667" s="143"/>
      <c r="BO667" s="143"/>
      <c r="BP667" s="143"/>
      <c r="BT667" s="143"/>
      <c r="BU667" s="143"/>
      <c r="BV667" s="143"/>
    </row>
    <row r="668" spans="1:74" s="142" customFormat="1" x14ac:dyDescent="0.25">
      <c r="A668" s="206"/>
      <c r="B668" s="160"/>
      <c r="C668" s="161"/>
      <c r="D668" s="206"/>
      <c r="E668" s="206"/>
      <c r="F668" s="206"/>
      <c r="G668" s="206"/>
      <c r="H668" s="161"/>
      <c r="I668" s="206"/>
      <c r="J668" s="206"/>
      <c r="L668" s="206"/>
      <c r="M668" s="153"/>
      <c r="N668" s="126"/>
      <c r="O668" s="153"/>
      <c r="P668" s="153"/>
      <c r="Q668" s="153"/>
      <c r="R668" s="153"/>
      <c r="AG668" s="162"/>
      <c r="AH668" s="162"/>
      <c r="AI668" s="162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  <c r="BA668" s="143"/>
      <c r="BB668" s="143"/>
      <c r="BC668" s="143"/>
      <c r="BD668" s="143"/>
      <c r="BE668" s="143"/>
      <c r="BF668" s="143"/>
      <c r="BG668" s="143"/>
      <c r="BH668" s="143"/>
      <c r="BI668" s="143"/>
      <c r="BJ668" s="143"/>
      <c r="BK668" s="143"/>
      <c r="BL668" s="143"/>
      <c r="BM668" s="143"/>
      <c r="BN668" s="143"/>
      <c r="BO668" s="143"/>
      <c r="BP668" s="143"/>
      <c r="BT668" s="143"/>
      <c r="BU668" s="143"/>
      <c r="BV668" s="143"/>
    </row>
    <row r="669" spans="1:74" s="142" customFormat="1" x14ac:dyDescent="0.25">
      <c r="A669" s="206"/>
      <c r="B669" s="160"/>
      <c r="C669" s="161"/>
      <c r="D669" s="206"/>
      <c r="E669" s="206"/>
      <c r="F669" s="206"/>
      <c r="G669" s="206"/>
      <c r="H669" s="161"/>
      <c r="I669" s="206"/>
      <c r="J669" s="206"/>
      <c r="L669" s="206"/>
      <c r="M669" s="153"/>
      <c r="N669" s="126"/>
      <c r="O669" s="153"/>
      <c r="P669" s="153"/>
      <c r="Q669" s="153"/>
      <c r="R669" s="153"/>
      <c r="AG669" s="162"/>
      <c r="AH669" s="162"/>
      <c r="AI669" s="162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  <c r="BA669" s="143"/>
      <c r="BB669" s="143"/>
      <c r="BC669" s="143"/>
      <c r="BD669" s="143"/>
      <c r="BE669" s="143"/>
      <c r="BF669" s="143"/>
      <c r="BG669" s="143"/>
      <c r="BH669" s="143"/>
      <c r="BI669" s="143"/>
      <c r="BJ669" s="143"/>
      <c r="BK669" s="143"/>
      <c r="BL669" s="143"/>
      <c r="BM669" s="143"/>
      <c r="BN669" s="143"/>
      <c r="BO669" s="143"/>
      <c r="BP669" s="143"/>
      <c r="BT669" s="143"/>
      <c r="BU669" s="143"/>
      <c r="BV669" s="143"/>
    </row>
    <row r="670" spans="1:74" s="142" customFormat="1" x14ac:dyDescent="0.25">
      <c r="A670" s="206"/>
      <c r="B670" s="160"/>
      <c r="C670" s="161"/>
      <c r="D670" s="206"/>
      <c r="E670" s="206"/>
      <c r="F670" s="206"/>
      <c r="G670" s="206"/>
      <c r="H670" s="161"/>
      <c r="I670" s="206"/>
      <c r="J670" s="206"/>
      <c r="L670" s="206"/>
      <c r="M670" s="153"/>
      <c r="N670" s="126"/>
      <c r="O670" s="153"/>
      <c r="P670" s="153"/>
      <c r="Q670" s="153"/>
      <c r="R670" s="153"/>
      <c r="AG670" s="162"/>
      <c r="AH670" s="162"/>
      <c r="AI670" s="162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  <c r="BA670" s="143"/>
      <c r="BB670" s="143"/>
      <c r="BC670" s="143"/>
      <c r="BD670" s="143"/>
      <c r="BE670" s="143"/>
      <c r="BF670" s="143"/>
      <c r="BG670" s="143"/>
      <c r="BH670" s="143"/>
      <c r="BI670" s="143"/>
      <c r="BJ670" s="143"/>
      <c r="BK670" s="143"/>
      <c r="BL670" s="143"/>
      <c r="BM670" s="143"/>
      <c r="BN670" s="143"/>
      <c r="BO670" s="143"/>
      <c r="BP670" s="143"/>
      <c r="BT670" s="143"/>
      <c r="BU670" s="143"/>
      <c r="BV670" s="143"/>
    </row>
    <row r="671" spans="1:74" s="142" customFormat="1" x14ac:dyDescent="0.25">
      <c r="A671" s="206"/>
      <c r="B671" s="160"/>
      <c r="C671" s="161"/>
      <c r="D671" s="206"/>
      <c r="E671" s="206"/>
      <c r="F671" s="206"/>
      <c r="G671" s="206"/>
      <c r="H671" s="161"/>
      <c r="I671" s="206"/>
      <c r="J671" s="206"/>
      <c r="L671" s="206"/>
      <c r="M671" s="153"/>
      <c r="N671" s="126"/>
      <c r="O671" s="153"/>
      <c r="P671" s="153"/>
      <c r="Q671" s="153"/>
      <c r="R671" s="153"/>
      <c r="AG671" s="162"/>
      <c r="AH671" s="162"/>
      <c r="AI671" s="162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  <c r="BA671" s="143"/>
      <c r="BB671" s="143"/>
      <c r="BC671" s="143"/>
      <c r="BD671" s="143"/>
      <c r="BE671" s="143"/>
      <c r="BF671" s="143"/>
      <c r="BG671" s="143"/>
      <c r="BH671" s="143"/>
      <c r="BI671" s="143"/>
      <c r="BJ671" s="143"/>
      <c r="BK671" s="143"/>
      <c r="BL671" s="143"/>
      <c r="BM671" s="143"/>
      <c r="BN671" s="143"/>
      <c r="BO671" s="143"/>
      <c r="BP671" s="143"/>
      <c r="BT671" s="143"/>
      <c r="BU671" s="143"/>
      <c r="BV671" s="143"/>
    </row>
    <row r="672" spans="1:74" s="142" customFormat="1" x14ac:dyDescent="0.25">
      <c r="A672" s="206"/>
      <c r="B672" s="160"/>
      <c r="C672" s="161"/>
      <c r="D672" s="206"/>
      <c r="E672" s="206"/>
      <c r="F672" s="206"/>
      <c r="G672" s="206"/>
      <c r="H672" s="161"/>
      <c r="I672" s="206"/>
      <c r="J672" s="206"/>
      <c r="L672" s="206"/>
      <c r="M672" s="153"/>
      <c r="N672" s="126"/>
      <c r="O672" s="153"/>
      <c r="P672" s="153"/>
      <c r="Q672" s="153"/>
      <c r="R672" s="153"/>
      <c r="AG672" s="162"/>
      <c r="AH672" s="162"/>
      <c r="AI672" s="162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  <c r="BA672" s="143"/>
      <c r="BB672" s="143"/>
      <c r="BC672" s="143"/>
      <c r="BD672" s="143"/>
      <c r="BE672" s="143"/>
      <c r="BF672" s="143"/>
      <c r="BG672" s="143"/>
      <c r="BH672" s="143"/>
      <c r="BI672" s="143"/>
      <c r="BJ672" s="143"/>
      <c r="BK672" s="143"/>
      <c r="BL672" s="143"/>
      <c r="BM672" s="143"/>
      <c r="BN672" s="143"/>
      <c r="BO672" s="143"/>
      <c r="BP672" s="143"/>
      <c r="BT672" s="143"/>
      <c r="BU672" s="143"/>
      <c r="BV672" s="143"/>
    </row>
    <row r="673" spans="1:74" s="142" customFormat="1" x14ac:dyDescent="0.25">
      <c r="A673" s="206"/>
      <c r="B673" s="160"/>
      <c r="C673" s="161"/>
      <c r="D673" s="206"/>
      <c r="E673" s="206"/>
      <c r="F673" s="206"/>
      <c r="G673" s="206"/>
      <c r="H673" s="161"/>
      <c r="I673" s="206"/>
      <c r="J673" s="206"/>
      <c r="L673" s="206"/>
      <c r="M673" s="153"/>
      <c r="N673" s="126"/>
      <c r="O673" s="153"/>
      <c r="P673" s="153"/>
      <c r="Q673" s="153"/>
      <c r="R673" s="153"/>
      <c r="AG673" s="162"/>
      <c r="AH673" s="162"/>
      <c r="AI673" s="162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  <c r="BA673" s="143"/>
      <c r="BB673" s="143"/>
      <c r="BC673" s="143"/>
      <c r="BD673" s="143"/>
      <c r="BE673" s="143"/>
      <c r="BF673" s="143"/>
      <c r="BG673" s="143"/>
      <c r="BH673" s="143"/>
      <c r="BI673" s="143"/>
      <c r="BJ673" s="143"/>
      <c r="BK673" s="143"/>
      <c r="BL673" s="143"/>
      <c r="BM673" s="143"/>
      <c r="BN673" s="143"/>
      <c r="BO673" s="143"/>
      <c r="BP673" s="143"/>
      <c r="BT673" s="143"/>
      <c r="BU673" s="143"/>
      <c r="BV673" s="143"/>
    </row>
    <row r="674" spans="1:74" s="142" customFormat="1" x14ac:dyDescent="0.25">
      <c r="A674" s="206"/>
      <c r="B674" s="160"/>
      <c r="C674" s="161"/>
      <c r="D674" s="206"/>
      <c r="E674" s="206"/>
      <c r="F674" s="206"/>
      <c r="G674" s="206"/>
      <c r="H674" s="161"/>
      <c r="I674" s="206"/>
      <c r="J674" s="206"/>
      <c r="L674" s="206"/>
      <c r="M674" s="153"/>
      <c r="N674" s="126"/>
      <c r="O674" s="153"/>
      <c r="P674" s="153"/>
      <c r="Q674" s="153"/>
      <c r="R674" s="153"/>
      <c r="AG674" s="162"/>
      <c r="AH674" s="162"/>
      <c r="AI674" s="162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  <c r="BA674" s="143"/>
      <c r="BB674" s="143"/>
      <c r="BC674" s="143"/>
      <c r="BD674" s="143"/>
      <c r="BE674" s="143"/>
      <c r="BF674" s="143"/>
      <c r="BG674" s="143"/>
      <c r="BH674" s="143"/>
      <c r="BI674" s="143"/>
      <c r="BJ674" s="143"/>
      <c r="BK674" s="143"/>
      <c r="BL674" s="143"/>
      <c r="BM674" s="143"/>
      <c r="BN674" s="143"/>
      <c r="BO674" s="143"/>
      <c r="BP674" s="143"/>
      <c r="BT674" s="143"/>
      <c r="BU674" s="143"/>
      <c r="BV674" s="143"/>
    </row>
    <row r="675" spans="1:74" s="142" customFormat="1" x14ac:dyDescent="0.25">
      <c r="A675" s="206"/>
      <c r="B675" s="160"/>
      <c r="C675" s="161"/>
      <c r="D675" s="206"/>
      <c r="E675" s="206"/>
      <c r="F675" s="206"/>
      <c r="G675" s="206"/>
      <c r="H675" s="161"/>
      <c r="I675" s="206"/>
      <c r="J675" s="206"/>
      <c r="L675" s="206"/>
      <c r="M675" s="153"/>
      <c r="N675" s="126"/>
      <c r="O675" s="153"/>
      <c r="P675" s="153"/>
      <c r="Q675" s="153"/>
      <c r="R675" s="153"/>
      <c r="AG675" s="162"/>
      <c r="AH675" s="162"/>
      <c r="AI675" s="162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  <c r="BA675" s="143"/>
      <c r="BB675" s="143"/>
      <c r="BC675" s="143"/>
      <c r="BD675" s="143"/>
      <c r="BE675" s="143"/>
      <c r="BF675" s="143"/>
      <c r="BG675" s="143"/>
      <c r="BH675" s="143"/>
      <c r="BI675" s="143"/>
      <c r="BJ675" s="143"/>
      <c r="BK675" s="143"/>
      <c r="BL675" s="143"/>
      <c r="BM675" s="143"/>
      <c r="BN675" s="143"/>
      <c r="BO675" s="143"/>
      <c r="BP675" s="143"/>
      <c r="BT675" s="143"/>
      <c r="BU675" s="143"/>
      <c r="BV675" s="143"/>
    </row>
    <row r="676" spans="1:74" s="142" customFormat="1" x14ac:dyDescent="0.25">
      <c r="A676" s="206"/>
      <c r="B676" s="160"/>
      <c r="C676" s="161"/>
      <c r="D676" s="206"/>
      <c r="E676" s="206"/>
      <c r="F676" s="206"/>
      <c r="G676" s="206"/>
      <c r="H676" s="161"/>
      <c r="I676" s="206"/>
      <c r="J676" s="206"/>
      <c r="L676" s="206"/>
      <c r="M676" s="153"/>
      <c r="N676" s="126"/>
      <c r="O676" s="153"/>
      <c r="P676" s="153"/>
      <c r="Q676" s="153"/>
      <c r="R676" s="153"/>
      <c r="AG676" s="162"/>
      <c r="AH676" s="162"/>
      <c r="AI676" s="162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  <c r="BA676" s="143"/>
      <c r="BB676" s="143"/>
      <c r="BC676" s="143"/>
      <c r="BD676" s="143"/>
      <c r="BE676" s="143"/>
      <c r="BF676" s="143"/>
      <c r="BG676" s="143"/>
      <c r="BH676" s="143"/>
      <c r="BI676" s="143"/>
      <c r="BJ676" s="143"/>
      <c r="BK676" s="143"/>
      <c r="BL676" s="143"/>
      <c r="BM676" s="143"/>
      <c r="BN676" s="143"/>
      <c r="BO676" s="143"/>
      <c r="BP676" s="143"/>
      <c r="BT676" s="143"/>
      <c r="BU676" s="143"/>
      <c r="BV676" s="143"/>
    </row>
    <row r="677" spans="1:74" s="142" customFormat="1" x14ac:dyDescent="0.25">
      <c r="A677" s="206"/>
      <c r="B677" s="160"/>
      <c r="C677" s="161"/>
      <c r="D677" s="206"/>
      <c r="E677" s="206"/>
      <c r="F677" s="206"/>
      <c r="G677" s="206"/>
      <c r="H677" s="161"/>
      <c r="I677" s="206"/>
      <c r="J677" s="206"/>
      <c r="L677" s="206"/>
      <c r="M677" s="153"/>
      <c r="N677" s="126"/>
      <c r="O677" s="153"/>
      <c r="P677" s="153"/>
      <c r="Q677" s="153"/>
      <c r="R677" s="153"/>
      <c r="AG677" s="162"/>
      <c r="AH677" s="162"/>
      <c r="AI677" s="162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  <c r="BA677" s="143"/>
      <c r="BB677" s="143"/>
      <c r="BC677" s="143"/>
      <c r="BD677" s="143"/>
      <c r="BE677" s="143"/>
      <c r="BF677" s="143"/>
      <c r="BG677" s="143"/>
      <c r="BH677" s="143"/>
      <c r="BI677" s="143"/>
      <c r="BJ677" s="143"/>
      <c r="BK677" s="143"/>
      <c r="BL677" s="143"/>
      <c r="BM677" s="143"/>
      <c r="BN677" s="143"/>
      <c r="BO677" s="143"/>
      <c r="BP677" s="143"/>
      <c r="BT677" s="143"/>
      <c r="BU677" s="143"/>
      <c r="BV677" s="143"/>
    </row>
    <row r="678" spans="1:74" s="142" customFormat="1" x14ac:dyDescent="0.25">
      <c r="A678" s="206"/>
      <c r="B678" s="160"/>
      <c r="C678" s="161"/>
      <c r="D678" s="206"/>
      <c r="E678" s="206"/>
      <c r="F678" s="206"/>
      <c r="G678" s="206"/>
      <c r="H678" s="161"/>
      <c r="I678" s="206"/>
      <c r="J678" s="206"/>
      <c r="L678" s="206"/>
      <c r="M678" s="153"/>
      <c r="N678" s="126"/>
      <c r="O678" s="153"/>
      <c r="P678" s="153"/>
      <c r="Q678" s="153"/>
      <c r="R678" s="153"/>
      <c r="AG678" s="162"/>
      <c r="AH678" s="162"/>
      <c r="AI678" s="162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  <c r="BA678" s="143"/>
      <c r="BB678" s="143"/>
      <c r="BC678" s="143"/>
      <c r="BD678" s="143"/>
      <c r="BE678" s="143"/>
      <c r="BF678" s="143"/>
      <c r="BG678" s="143"/>
      <c r="BH678" s="143"/>
      <c r="BI678" s="143"/>
      <c r="BJ678" s="143"/>
      <c r="BK678" s="143"/>
      <c r="BL678" s="143"/>
      <c r="BM678" s="143"/>
      <c r="BN678" s="143"/>
      <c r="BO678" s="143"/>
      <c r="BP678" s="143"/>
      <c r="BT678" s="143"/>
      <c r="BU678" s="143"/>
      <c r="BV678" s="143"/>
    </row>
    <row r="679" spans="1:74" s="142" customFormat="1" x14ac:dyDescent="0.25">
      <c r="A679" s="206"/>
      <c r="B679" s="160"/>
      <c r="C679" s="161"/>
      <c r="D679" s="206"/>
      <c r="E679" s="206"/>
      <c r="F679" s="206"/>
      <c r="G679" s="206"/>
      <c r="H679" s="161"/>
      <c r="I679" s="206"/>
      <c r="J679" s="206"/>
      <c r="L679" s="206"/>
      <c r="M679" s="153"/>
      <c r="N679" s="126"/>
      <c r="O679" s="153"/>
      <c r="P679" s="153"/>
      <c r="Q679" s="153"/>
      <c r="R679" s="153"/>
      <c r="AG679" s="162"/>
      <c r="AH679" s="162"/>
      <c r="AI679" s="162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  <c r="BA679" s="143"/>
      <c r="BB679" s="143"/>
      <c r="BC679" s="143"/>
      <c r="BD679" s="143"/>
      <c r="BE679" s="143"/>
      <c r="BF679" s="143"/>
      <c r="BG679" s="143"/>
      <c r="BH679" s="143"/>
      <c r="BI679" s="143"/>
      <c r="BJ679" s="143"/>
      <c r="BK679" s="143"/>
      <c r="BL679" s="143"/>
      <c r="BM679" s="143"/>
      <c r="BN679" s="143"/>
      <c r="BO679" s="143"/>
      <c r="BP679" s="143"/>
      <c r="BT679" s="143"/>
      <c r="BU679" s="143"/>
      <c r="BV679" s="143"/>
    </row>
    <row r="680" spans="1:74" s="142" customFormat="1" x14ac:dyDescent="0.25">
      <c r="A680" s="206"/>
      <c r="B680" s="160"/>
      <c r="C680" s="161"/>
      <c r="D680" s="206"/>
      <c r="E680" s="206"/>
      <c r="F680" s="206"/>
      <c r="G680" s="206"/>
      <c r="H680" s="161"/>
      <c r="I680" s="206"/>
      <c r="J680" s="206"/>
      <c r="L680" s="206"/>
      <c r="M680" s="153"/>
      <c r="N680" s="126"/>
      <c r="O680" s="153"/>
      <c r="P680" s="153"/>
      <c r="Q680" s="153"/>
      <c r="R680" s="153"/>
      <c r="AG680" s="162"/>
      <c r="AH680" s="162"/>
      <c r="AI680" s="162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  <c r="BA680" s="143"/>
      <c r="BB680" s="143"/>
      <c r="BC680" s="143"/>
      <c r="BD680" s="143"/>
      <c r="BE680" s="143"/>
      <c r="BF680" s="143"/>
      <c r="BG680" s="143"/>
      <c r="BH680" s="143"/>
      <c r="BI680" s="143"/>
      <c r="BJ680" s="143"/>
      <c r="BK680" s="143"/>
      <c r="BL680" s="143"/>
      <c r="BM680" s="143"/>
      <c r="BN680" s="143"/>
      <c r="BO680" s="143"/>
      <c r="BP680" s="143"/>
      <c r="BT680" s="143"/>
      <c r="BU680" s="143"/>
      <c r="BV680" s="143"/>
    </row>
    <row r="681" spans="1:74" s="142" customFormat="1" x14ac:dyDescent="0.25">
      <c r="A681" s="206"/>
      <c r="B681" s="160"/>
      <c r="C681" s="161"/>
      <c r="D681" s="206"/>
      <c r="E681" s="206"/>
      <c r="F681" s="206"/>
      <c r="G681" s="206"/>
      <c r="H681" s="161"/>
      <c r="I681" s="206"/>
      <c r="J681" s="206"/>
      <c r="L681" s="206"/>
      <c r="M681" s="153"/>
      <c r="N681" s="126"/>
      <c r="O681" s="153"/>
      <c r="P681" s="153"/>
      <c r="Q681" s="153"/>
      <c r="R681" s="153"/>
      <c r="AG681" s="162"/>
      <c r="AH681" s="162"/>
      <c r="AI681" s="162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  <c r="BA681" s="143"/>
      <c r="BB681" s="143"/>
      <c r="BC681" s="143"/>
      <c r="BD681" s="143"/>
      <c r="BE681" s="143"/>
      <c r="BF681" s="143"/>
      <c r="BG681" s="143"/>
      <c r="BH681" s="143"/>
      <c r="BI681" s="143"/>
      <c r="BJ681" s="143"/>
      <c r="BK681" s="143"/>
      <c r="BL681" s="143"/>
      <c r="BM681" s="143"/>
      <c r="BN681" s="143"/>
      <c r="BO681" s="143"/>
      <c r="BP681" s="143"/>
      <c r="BT681" s="143"/>
      <c r="BU681" s="143"/>
      <c r="BV681" s="143"/>
    </row>
    <row r="682" spans="1:74" s="142" customFormat="1" x14ac:dyDescent="0.25">
      <c r="A682" s="206"/>
      <c r="B682" s="160"/>
      <c r="C682" s="161"/>
      <c r="D682" s="206"/>
      <c r="E682" s="206"/>
      <c r="F682" s="206"/>
      <c r="G682" s="206"/>
      <c r="H682" s="161"/>
      <c r="I682" s="206"/>
      <c r="J682" s="206"/>
      <c r="L682" s="206"/>
      <c r="M682" s="153"/>
      <c r="N682" s="126"/>
      <c r="O682" s="153"/>
      <c r="P682" s="153"/>
      <c r="Q682" s="153"/>
      <c r="R682" s="153"/>
      <c r="AG682" s="162"/>
      <c r="AH682" s="162"/>
      <c r="AI682" s="162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  <c r="BA682" s="143"/>
      <c r="BB682" s="143"/>
      <c r="BC682" s="143"/>
      <c r="BD682" s="143"/>
      <c r="BE682" s="143"/>
      <c r="BF682" s="143"/>
      <c r="BG682" s="143"/>
      <c r="BH682" s="143"/>
      <c r="BI682" s="143"/>
      <c r="BJ682" s="143"/>
      <c r="BK682" s="143"/>
      <c r="BL682" s="143"/>
      <c r="BM682" s="143"/>
      <c r="BN682" s="143"/>
      <c r="BO682" s="143"/>
      <c r="BP682" s="143"/>
      <c r="BT682" s="143"/>
      <c r="BU682" s="143"/>
      <c r="BV682" s="143"/>
    </row>
    <row r="683" spans="1:74" s="142" customFormat="1" x14ac:dyDescent="0.25">
      <c r="A683" s="206"/>
      <c r="B683" s="160"/>
      <c r="C683" s="161"/>
      <c r="D683" s="206"/>
      <c r="E683" s="206"/>
      <c r="F683" s="206"/>
      <c r="G683" s="206"/>
      <c r="H683" s="161"/>
      <c r="I683" s="206"/>
      <c r="J683" s="206"/>
      <c r="L683" s="206"/>
      <c r="M683" s="153"/>
      <c r="N683" s="126"/>
      <c r="O683" s="153"/>
      <c r="P683" s="153"/>
      <c r="Q683" s="153"/>
      <c r="R683" s="153"/>
      <c r="AG683" s="162"/>
      <c r="AH683" s="162"/>
      <c r="AI683" s="162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  <c r="BA683" s="143"/>
      <c r="BB683" s="143"/>
      <c r="BC683" s="143"/>
      <c r="BD683" s="143"/>
      <c r="BE683" s="143"/>
      <c r="BF683" s="143"/>
      <c r="BG683" s="143"/>
      <c r="BH683" s="143"/>
      <c r="BI683" s="143"/>
      <c r="BJ683" s="143"/>
      <c r="BK683" s="143"/>
      <c r="BL683" s="143"/>
      <c r="BM683" s="143"/>
      <c r="BN683" s="143"/>
      <c r="BO683" s="143"/>
      <c r="BP683" s="143"/>
      <c r="BT683" s="143"/>
      <c r="BU683" s="143"/>
      <c r="BV683" s="143"/>
    </row>
    <row r="684" spans="1:74" s="142" customFormat="1" x14ac:dyDescent="0.25">
      <c r="A684" s="206"/>
      <c r="B684" s="160"/>
      <c r="C684" s="161"/>
      <c r="D684" s="206"/>
      <c r="E684" s="206"/>
      <c r="F684" s="206"/>
      <c r="G684" s="206"/>
      <c r="H684" s="161"/>
      <c r="I684" s="206"/>
      <c r="J684" s="206"/>
      <c r="L684" s="206"/>
      <c r="M684" s="153"/>
      <c r="N684" s="126"/>
      <c r="O684" s="153"/>
      <c r="P684" s="153"/>
      <c r="Q684" s="153"/>
      <c r="R684" s="153"/>
      <c r="AG684" s="162"/>
      <c r="AH684" s="162"/>
      <c r="AI684" s="162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  <c r="BA684" s="143"/>
      <c r="BB684" s="143"/>
      <c r="BC684" s="143"/>
      <c r="BD684" s="143"/>
      <c r="BE684" s="143"/>
      <c r="BF684" s="143"/>
      <c r="BG684" s="143"/>
      <c r="BH684" s="143"/>
      <c r="BI684" s="143"/>
      <c r="BJ684" s="143"/>
      <c r="BK684" s="143"/>
      <c r="BL684" s="143"/>
      <c r="BM684" s="143"/>
      <c r="BN684" s="143"/>
      <c r="BO684" s="143"/>
      <c r="BP684" s="143"/>
      <c r="BT684" s="143"/>
      <c r="BU684" s="143"/>
      <c r="BV684" s="143"/>
    </row>
    <row r="685" spans="1:74" s="142" customFormat="1" x14ac:dyDescent="0.25">
      <c r="A685" s="206"/>
      <c r="B685" s="160"/>
      <c r="C685" s="161"/>
      <c r="D685" s="206"/>
      <c r="E685" s="206"/>
      <c r="F685" s="206"/>
      <c r="G685" s="206"/>
      <c r="H685" s="161"/>
      <c r="I685" s="206"/>
      <c r="J685" s="206"/>
      <c r="L685" s="206"/>
      <c r="M685" s="153"/>
      <c r="N685" s="126"/>
      <c r="O685" s="153"/>
      <c r="P685" s="153"/>
      <c r="Q685" s="153"/>
      <c r="R685" s="153"/>
      <c r="AG685" s="162"/>
      <c r="AH685" s="162"/>
      <c r="AI685" s="162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  <c r="BA685" s="143"/>
      <c r="BB685" s="143"/>
      <c r="BC685" s="143"/>
      <c r="BD685" s="143"/>
      <c r="BE685" s="143"/>
      <c r="BF685" s="143"/>
      <c r="BG685" s="143"/>
      <c r="BH685" s="143"/>
      <c r="BI685" s="143"/>
      <c r="BJ685" s="143"/>
      <c r="BK685" s="143"/>
      <c r="BL685" s="143"/>
      <c r="BM685" s="143"/>
      <c r="BN685" s="143"/>
      <c r="BO685" s="143"/>
      <c r="BP685" s="143"/>
      <c r="BT685" s="143"/>
      <c r="BU685" s="143"/>
      <c r="BV685" s="143"/>
    </row>
    <row r="686" spans="1:74" s="142" customFormat="1" x14ac:dyDescent="0.25">
      <c r="A686" s="206"/>
      <c r="B686" s="160"/>
      <c r="C686" s="161"/>
      <c r="D686" s="206"/>
      <c r="E686" s="206"/>
      <c r="F686" s="206"/>
      <c r="G686" s="206"/>
      <c r="H686" s="161"/>
      <c r="I686" s="206"/>
      <c r="J686" s="206"/>
      <c r="L686" s="206"/>
      <c r="M686" s="153"/>
      <c r="N686" s="126"/>
      <c r="O686" s="153"/>
      <c r="P686" s="153"/>
      <c r="Q686" s="153"/>
      <c r="R686" s="153"/>
      <c r="AG686" s="162"/>
      <c r="AH686" s="162"/>
      <c r="AI686" s="162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  <c r="BA686" s="143"/>
      <c r="BB686" s="143"/>
      <c r="BC686" s="143"/>
      <c r="BD686" s="143"/>
      <c r="BE686" s="143"/>
      <c r="BF686" s="143"/>
      <c r="BG686" s="143"/>
      <c r="BH686" s="143"/>
      <c r="BI686" s="143"/>
      <c r="BJ686" s="143"/>
      <c r="BK686" s="143"/>
      <c r="BL686" s="143"/>
      <c r="BM686" s="143"/>
      <c r="BN686" s="143"/>
      <c r="BO686" s="143"/>
      <c r="BP686" s="143"/>
      <c r="BT686" s="143"/>
      <c r="BU686" s="143"/>
      <c r="BV686" s="143"/>
    </row>
    <row r="687" spans="1:74" s="142" customFormat="1" x14ac:dyDescent="0.25">
      <c r="A687" s="206"/>
      <c r="B687" s="160"/>
      <c r="C687" s="161"/>
      <c r="D687" s="206"/>
      <c r="E687" s="206"/>
      <c r="F687" s="206"/>
      <c r="G687" s="206"/>
      <c r="H687" s="161"/>
      <c r="I687" s="206"/>
      <c r="J687" s="206"/>
      <c r="L687" s="206"/>
      <c r="M687" s="153"/>
      <c r="N687" s="126"/>
      <c r="O687" s="153"/>
      <c r="P687" s="153"/>
      <c r="Q687" s="153"/>
      <c r="R687" s="153"/>
      <c r="AG687" s="162"/>
      <c r="AH687" s="162"/>
      <c r="AI687" s="162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  <c r="BA687" s="143"/>
      <c r="BB687" s="143"/>
      <c r="BC687" s="143"/>
      <c r="BD687" s="143"/>
      <c r="BE687" s="143"/>
      <c r="BF687" s="143"/>
      <c r="BG687" s="143"/>
      <c r="BH687" s="143"/>
      <c r="BI687" s="143"/>
      <c r="BJ687" s="143"/>
      <c r="BK687" s="143"/>
      <c r="BL687" s="143"/>
      <c r="BM687" s="143"/>
      <c r="BN687" s="143"/>
      <c r="BO687" s="143"/>
      <c r="BP687" s="143"/>
      <c r="BT687" s="143"/>
      <c r="BU687" s="143"/>
      <c r="BV687" s="143"/>
    </row>
    <row r="688" spans="1:74" s="142" customFormat="1" x14ac:dyDescent="0.25">
      <c r="A688" s="206"/>
      <c r="B688" s="160"/>
      <c r="C688" s="161"/>
      <c r="D688" s="206"/>
      <c r="E688" s="206"/>
      <c r="F688" s="206"/>
      <c r="G688" s="206"/>
      <c r="H688" s="161"/>
      <c r="I688" s="206"/>
      <c r="J688" s="206"/>
      <c r="L688" s="206"/>
      <c r="M688" s="153"/>
      <c r="N688" s="126"/>
      <c r="O688" s="153"/>
      <c r="P688" s="153"/>
      <c r="Q688" s="153"/>
      <c r="R688" s="153"/>
      <c r="AG688" s="162"/>
      <c r="AH688" s="162"/>
      <c r="AI688" s="162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  <c r="BA688" s="143"/>
      <c r="BB688" s="143"/>
      <c r="BC688" s="143"/>
      <c r="BD688" s="143"/>
      <c r="BE688" s="143"/>
      <c r="BF688" s="143"/>
      <c r="BG688" s="143"/>
      <c r="BH688" s="143"/>
      <c r="BI688" s="143"/>
      <c r="BJ688" s="143"/>
      <c r="BK688" s="143"/>
      <c r="BL688" s="143"/>
      <c r="BM688" s="143"/>
      <c r="BN688" s="143"/>
      <c r="BO688" s="143"/>
      <c r="BP688" s="143"/>
      <c r="BT688" s="143"/>
      <c r="BU688" s="143"/>
      <c r="BV688" s="143"/>
    </row>
    <row r="689" spans="1:74" s="142" customFormat="1" x14ac:dyDescent="0.25">
      <c r="A689" s="206"/>
      <c r="B689" s="160"/>
      <c r="C689" s="161"/>
      <c r="D689" s="206"/>
      <c r="E689" s="206"/>
      <c r="F689" s="206"/>
      <c r="G689" s="206"/>
      <c r="H689" s="161"/>
      <c r="I689" s="206"/>
      <c r="J689" s="206"/>
      <c r="L689" s="206"/>
      <c r="M689" s="153"/>
      <c r="N689" s="126"/>
      <c r="O689" s="153"/>
      <c r="P689" s="153"/>
      <c r="Q689" s="153"/>
      <c r="R689" s="153"/>
      <c r="AG689" s="162"/>
      <c r="AH689" s="162"/>
      <c r="AI689" s="162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  <c r="BA689" s="143"/>
      <c r="BB689" s="143"/>
      <c r="BC689" s="143"/>
      <c r="BD689" s="143"/>
      <c r="BE689" s="143"/>
      <c r="BF689" s="143"/>
      <c r="BG689" s="143"/>
      <c r="BH689" s="143"/>
      <c r="BI689" s="143"/>
      <c r="BJ689" s="143"/>
      <c r="BK689" s="143"/>
      <c r="BL689" s="143"/>
      <c r="BM689" s="143"/>
      <c r="BN689" s="143"/>
      <c r="BO689" s="143"/>
      <c r="BP689" s="143"/>
      <c r="BT689" s="143"/>
      <c r="BU689" s="143"/>
      <c r="BV689" s="143"/>
    </row>
    <row r="690" spans="1:74" s="142" customFormat="1" x14ac:dyDescent="0.25">
      <c r="A690" s="206"/>
      <c r="B690" s="160"/>
      <c r="C690" s="161"/>
      <c r="D690" s="206"/>
      <c r="E690" s="206"/>
      <c r="F690" s="206"/>
      <c r="G690" s="206"/>
      <c r="H690" s="161"/>
      <c r="I690" s="206"/>
      <c r="J690" s="206"/>
      <c r="L690" s="206"/>
      <c r="M690" s="153"/>
      <c r="N690" s="126"/>
      <c r="O690" s="153"/>
      <c r="P690" s="153"/>
      <c r="Q690" s="153"/>
      <c r="R690" s="153"/>
      <c r="AG690" s="162"/>
      <c r="AH690" s="162"/>
      <c r="AI690" s="162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  <c r="BA690" s="143"/>
      <c r="BB690" s="143"/>
      <c r="BC690" s="143"/>
      <c r="BD690" s="143"/>
      <c r="BE690" s="143"/>
      <c r="BF690" s="143"/>
      <c r="BG690" s="143"/>
      <c r="BH690" s="143"/>
      <c r="BI690" s="143"/>
      <c r="BJ690" s="143"/>
      <c r="BK690" s="143"/>
      <c r="BL690" s="143"/>
      <c r="BM690" s="143"/>
      <c r="BN690" s="143"/>
      <c r="BO690" s="143"/>
      <c r="BP690" s="143"/>
      <c r="BT690" s="143"/>
      <c r="BU690" s="143"/>
      <c r="BV690" s="143"/>
    </row>
    <row r="691" spans="1:74" s="142" customFormat="1" x14ac:dyDescent="0.25">
      <c r="A691" s="206"/>
      <c r="B691" s="160"/>
      <c r="C691" s="161"/>
      <c r="D691" s="206"/>
      <c r="E691" s="206"/>
      <c r="F691" s="206"/>
      <c r="G691" s="206"/>
      <c r="H691" s="161"/>
      <c r="I691" s="206"/>
      <c r="J691" s="206"/>
      <c r="L691" s="206"/>
      <c r="M691" s="153"/>
      <c r="N691" s="126"/>
      <c r="O691" s="153"/>
      <c r="P691" s="153"/>
      <c r="Q691" s="153"/>
      <c r="R691" s="153"/>
      <c r="AG691" s="162"/>
      <c r="AH691" s="162"/>
      <c r="AI691" s="162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  <c r="BA691" s="143"/>
      <c r="BB691" s="143"/>
      <c r="BC691" s="143"/>
      <c r="BD691" s="143"/>
      <c r="BE691" s="143"/>
      <c r="BF691" s="143"/>
      <c r="BG691" s="143"/>
      <c r="BH691" s="143"/>
      <c r="BI691" s="143"/>
      <c r="BJ691" s="143"/>
      <c r="BK691" s="143"/>
      <c r="BL691" s="143"/>
      <c r="BM691" s="143"/>
      <c r="BN691" s="143"/>
      <c r="BO691" s="143"/>
      <c r="BP691" s="143"/>
      <c r="BT691" s="143"/>
      <c r="BU691" s="143"/>
      <c r="BV691" s="143"/>
    </row>
    <row r="692" spans="1:74" s="142" customFormat="1" x14ac:dyDescent="0.25">
      <c r="A692" s="206"/>
      <c r="B692" s="160"/>
      <c r="C692" s="161"/>
      <c r="D692" s="206"/>
      <c r="E692" s="206"/>
      <c r="F692" s="206"/>
      <c r="G692" s="206"/>
      <c r="H692" s="161"/>
      <c r="I692" s="206"/>
      <c r="J692" s="206"/>
      <c r="L692" s="206"/>
      <c r="M692" s="153"/>
      <c r="N692" s="126"/>
      <c r="O692" s="153"/>
      <c r="P692" s="153"/>
      <c r="Q692" s="153"/>
      <c r="R692" s="153"/>
      <c r="AG692" s="162"/>
      <c r="AH692" s="162"/>
      <c r="AI692" s="162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  <c r="BA692" s="143"/>
      <c r="BB692" s="143"/>
      <c r="BC692" s="143"/>
      <c r="BD692" s="143"/>
      <c r="BE692" s="143"/>
      <c r="BF692" s="143"/>
      <c r="BG692" s="143"/>
      <c r="BH692" s="143"/>
      <c r="BI692" s="143"/>
      <c r="BJ692" s="143"/>
      <c r="BK692" s="143"/>
      <c r="BL692" s="143"/>
      <c r="BM692" s="143"/>
      <c r="BN692" s="143"/>
      <c r="BO692" s="143"/>
      <c r="BP692" s="143"/>
      <c r="BT692" s="143"/>
      <c r="BU692" s="143"/>
      <c r="BV692" s="143"/>
    </row>
    <row r="693" spans="1:74" s="142" customFormat="1" x14ac:dyDescent="0.25">
      <c r="A693" s="206"/>
      <c r="B693" s="160"/>
      <c r="C693" s="161"/>
      <c r="D693" s="206"/>
      <c r="E693" s="206"/>
      <c r="F693" s="206"/>
      <c r="G693" s="206"/>
      <c r="H693" s="161"/>
      <c r="I693" s="206"/>
      <c r="J693" s="206"/>
      <c r="L693" s="206"/>
      <c r="M693" s="153"/>
      <c r="N693" s="126"/>
      <c r="O693" s="153"/>
      <c r="P693" s="153"/>
      <c r="Q693" s="153"/>
      <c r="R693" s="153"/>
      <c r="AG693" s="162"/>
      <c r="AH693" s="162"/>
      <c r="AI693" s="162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  <c r="BA693" s="143"/>
      <c r="BB693" s="143"/>
      <c r="BC693" s="143"/>
      <c r="BD693" s="143"/>
      <c r="BE693" s="143"/>
      <c r="BF693" s="143"/>
      <c r="BG693" s="143"/>
      <c r="BH693" s="143"/>
      <c r="BI693" s="143"/>
      <c r="BJ693" s="143"/>
      <c r="BK693" s="143"/>
      <c r="BL693" s="143"/>
      <c r="BM693" s="143"/>
      <c r="BN693" s="143"/>
      <c r="BO693" s="143"/>
      <c r="BP693" s="143"/>
      <c r="BT693" s="143"/>
      <c r="BU693" s="143"/>
      <c r="BV693" s="143"/>
    </row>
    <row r="694" spans="1:74" s="142" customFormat="1" x14ac:dyDescent="0.25">
      <c r="A694" s="206"/>
      <c r="B694" s="160"/>
      <c r="C694" s="161"/>
      <c r="D694" s="206"/>
      <c r="E694" s="206"/>
      <c r="F694" s="206"/>
      <c r="G694" s="206"/>
      <c r="H694" s="161"/>
      <c r="I694" s="206"/>
      <c r="J694" s="206"/>
      <c r="L694" s="206"/>
      <c r="M694" s="153"/>
      <c r="N694" s="126"/>
      <c r="O694" s="153"/>
      <c r="P694" s="153"/>
      <c r="Q694" s="153"/>
      <c r="R694" s="153"/>
      <c r="AG694" s="162"/>
      <c r="AH694" s="162"/>
      <c r="AI694" s="162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  <c r="BA694" s="143"/>
      <c r="BB694" s="143"/>
      <c r="BC694" s="143"/>
      <c r="BD694" s="143"/>
      <c r="BE694" s="143"/>
      <c r="BF694" s="143"/>
      <c r="BG694" s="143"/>
      <c r="BH694" s="143"/>
      <c r="BI694" s="143"/>
      <c r="BJ694" s="143"/>
      <c r="BK694" s="143"/>
      <c r="BL694" s="143"/>
      <c r="BM694" s="143"/>
      <c r="BN694" s="143"/>
      <c r="BO694" s="143"/>
      <c r="BP694" s="143"/>
      <c r="BT694" s="143"/>
      <c r="BU694" s="143"/>
      <c r="BV694" s="143"/>
    </row>
    <row r="695" spans="1:74" s="142" customFormat="1" x14ac:dyDescent="0.25">
      <c r="A695" s="206"/>
      <c r="B695" s="160"/>
      <c r="C695" s="161"/>
      <c r="D695" s="206"/>
      <c r="E695" s="206"/>
      <c r="F695" s="206"/>
      <c r="G695" s="206"/>
      <c r="H695" s="161"/>
      <c r="I695" s="206"/>
      <c r="J695" s="206"/>
      <c r="L695" s="206"/>
      <c r="M695" s="153"/>
      <c r="N695" s="126"/>
      <c r="O695" s="153"/>
      <c r="P695" s="153"/>
      <c r="Q695" s="153"/>
      <c r="R695" s="153"/>
      <c r="AG695" s="162"/>
      <c r="AH695" s="162"/>
      <c r="AI695" s="162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  <c r="BA695" s="143"/>
      <c r="BB695" s="143"/>
      <c r="BC695" s="143"/>
      <c r="BD695" s="143"/>
      <c r="BE695" s="143"/>
      <c r="BF695" s="143"/>
      <c r="BG695" s="143"/>
      <c r="BH695" s="143"/>
      <c r="BI695" s="143"/>
      <c r="BJ695" s="143"/>
      <c r="BK695" s="143"/>
      <c r="BL695" s="143"/>
      <c r="BM695" s="143"/>
      <c r="BN695" s="143"/>
      <c r="BO695" s="143"/>
      <c r="BP695" s="143"/>
      <c r="BT695" s="143"/>
      <c r="BU695" s="143"/>
      <c r="BV695" s="143"/>
    </row>
    <row r="696" spans="1:74" s="142" customFormat="1" x14ac:dyDescent="0.25">
      <c r="A696" s="206"/>
      <c r="B696" s="160"/>
      <c r="C696" s="161"/>
      <c r="D696" s="206"/>
      <c r="E696" s="206"/>
      <c r="F696" s="206"/>
      <c r="G696" s="206"/>
      <c r="H696" s="161"/>
      <c r="I696" s="206"/>
      <c r="J696" s="206"/>
      <c r="L696" s="206"/>
      <c r="M696" s="153"/>
      <c r="N696" s="126"/>
      <c r="O696" s="153"/>
      <c r="P696" s="153"/>
      <c r="Q696" s="153"/>
      <c r="R696" s="153"/>
      <c r="AG696" s="162"/>
      <c r="AH696" s="162"/>
      <c r="AI696" s="162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  <c r="BA696" s="143"/>
      <c r="BB696" s="143"/>
      <c r="BC696" s="143"/>
      <c r="BD696" s="143"/>
      <c r="BE696" s="143"/>
      <c r="BF696" s="143"/>
      <c r="BG696" s="143"/>
      <c r="BH696" s="143"/>
      <c r="BI696" s="143"/>
      <c r="BJ696" s="143"/>
      <c r="BK696" s="143"/>
      <c r="BL696" s="143"/>
      <c r="BM696" s="143"/>
      <c r="BN696" s="143"/>
      <c r="BO696" s="143"/>
      <c r="BP696" s="143"/>
      <c r="BT696" s="143"/>
      <c r="BU696" s="143"/>
      <c r="BV696" s="143"/>
    </row>
    <row r="697" spans="1:74" s="142" customFormat="1" x14ac:dyDescent="0.25">
      <c r="A697" s="206"/>
      <c r="B697" s="160"/>
      <c r="C697" s="161"/>
      <c r="D697" s="206"/>
      <c r="E697" s="206"/>
      <c r="F697" s="206"/>
      <c r="G697" s="206"/>
      <c r="H697" s="161"/>
      <c r="I697" s="206"/>
      <c r="J697" s="206"/>
      <c r="L697" s="206"/>
      <c r="M697" s="153"/>
      <c r="N697" s="126"/>
      <c r="O697" s="153"/>
      <c r="P697" s="153"/>
      <c r="Q697" s="153"/>
      <c r="R697" s="153"/>
      <c r="AG697" s="162"/>
      <c r="AH697" s="162"/>
      <c r="AI697" s="162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  <c r="BA697" s="143"/>
      <c r="BB697" s="143"/>
      <c r="BC697" s="143"/>
      <c r="BD697" s="143"/>
      <c r="BE697" s="143"/>
      <c r="BF697" s="143"/>
      <c r="BG697" s="143"/>
      <c r="BH697" s="143"/>
      <c r="BI697" s="143"/>
      <c r="BJ697" s="143"/>
      <c r="BK697" s="143"/>
      <c r="BL697" s="143"/>
      <c r="BM697" s="143"/>
      <c r="BN697" s="143"/>
      <c r="BO697" s="143"/>
      <c r="BP697" s="143"/>
      <c r="BT697" s="143"/>
      <c r="BU697" s="143"/>
      <c r="BV697" s="143"/>
    </row>
    <row r="698" spans="1:74" s="142" customFormat="1" x14ac:dyDescent="0.25">
      <c r="A698" s="206"/>
      <c r="B698" s="160"/>
      <c r="C698" s="161"/>
      <c r="D698" s="206"/>
      <c r="E698" s="206"/>
      <c r="F698" s="206"/>
      <c r="G698" s="206"/>
      <c r="H698" s="161"/>
      <c r="I698" s="206"/>
      <c r="J698" s="206"/>
      <c r="L698" s="206"/>
      <c r="M698" s="153"/>
      <c r="N698" s="126"/>
      <c r="O698" s="153"/>
      <c r="P698" s="153"/>
      <c r="Q698" s="153"/>
      <c r="R698" s="153"/>
      <c r="AG698" s="162"/>
      <c r="AH698" s="162"/>
      <c r="AI698" s="162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  <c r="BA698" s="143"/>
      <c r="BB698" s="143"/>
      <c r="BC698" s="143"/>
      <c r="BD698" s="143"/>
      <c r="BE698" s="143"/>
      <c r="BF698" s="143"/>
      <c r="BG698" s="143"/>
      <c r="BH698" s="143"/>
      <c r="BI698" s="143"/>
      <c r="BJ698" s="143"/>
      <c r="BK698" s="143"/>
      <c r="BL698" s="143"/>
      <c r="BM698" s="143"/>
      <c r="BN698" s="143"/>
      <c r="BO698" s="143"/>
      <c r="BP698" s="143"/>
      <c r="BT698" s="143"/>
      <c r="BU698" s="143"/>
      <c r="BV698" s="143"/>
    </row>
    <row r="699" spans="1:74" s="142" customFormat="1" x14ac:dyDescent="0.25">
      <c r="A699" s="206"/>
      <c r="B699" s="160"/>
      <c r="C699" s="161"/>
      <c r="D699" s="206"/>
      <c r="E699" s="206"/>
      <c r="F699" s="206"/>
      <c r="G699" s="206"/>
      <c r="H699" s="161"/>
      <c r="I699" s="206"/>
      <c r="J699" s="206"/>
      <c r="L699" s="206"/>
      <c r="M699" s="153"/>
      <c r="N699" s="126"/>
      <c r="O699" s="153"/>
      <c r="P699" s="153"/>
      <c r="Q699" s="153"/>
      <c r="R699" s="153"/>
      <c r="AG699" s="162"/>
      <c r="AH699" s="162"/>
      <c r="AI699" s="162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  <c r="BA699" s="143"/>
      <c r="BB699" s="143"/>
      <c r="BC699" s="143"/>
      <c r="BD699" s="143"/>
      <c r="BE699" s="143"/>
      <c r="BF699" s="143"/>
      <c r="BG699" s="143"/>
      <c r="BH699" s="143"/>
      <c r="BI699" s="143"/>
      <c r="BJ699" s="143"/>
      <c r="BK699" s="143"/>
      <c r="BL699" s="143"/>
      <c r="BM699" s="143"/>
      <c r="BN699" s="143"/>
      <c r="BO699" s="143"/>
      <c r="BP699" s="143"/>
      <c r="BT699" s="143"/>
      <c r="BU699" s="143"/>
      <c r="BV699" s="143"/>
    </row>
    <row r="700" spans="1:74" s="142" customFormat="1" x14ac:dyDescent="0.25">
      <c r="A700" s="206"/>
      <c r="B700" s="160"/>
      <c r="C700" s="161"/>
      <c r="D700" s="206"/>
      <c r="E700" s="206"/>
      <c r="F700" s="206"/>
      <c r="G700" s="206"/>
      <c r="H700" s="161"/>
      <c r="I700" s="206"/>
      <c r="J700" s="206"/>
      <c r="L700" s="206"/>
      <c r="M700" s="153"/>
      <c r="N700" s="126"/>
      <c r="O700" s="153"/>
      <c r="P700" s="153"/>
      <c r="Q700" s="153"/>
      <c r="R700" s="153"/>
      <c r="AG700" s="162"/>
      <c r="AH700" s="162"/>
      <c r="AI700" s="162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  <c r="BA700" s="143"/>
      <c r="BB700" s="143"/>
      <c r="BC700" s="143"/>
      <c r="BD700" s="143"/>
      <c r="BE700" s="143"/>
      <c r="BF700" s="143"/>
      <c r="BG700" s="143"/>
      <c r="BH700" s="143"/>
      <c r="BI700" s="143"/>
      <c r="BJ700" s="143"/>
      <c r="BK700" s="143"/>
      <c r="BL700" s="143"/>
      <c r="BM700" s="143"/>
      <c r="BN700" s="143"/>
      <c r="BO700" s="143"/>
      <c r="BP700" s="143"/>
      <c r="BT700" s="143"/>
      <c r="BU700" s="143"/>
      <c r="BV700" s="143"/>
    </row>
    <row r="701" spans="1:74" s="142" customFormat="1" x14ac:dyDescent="0.25">
      <c r="A701" s="206"/>
      <c r="B701" s="160"/>
      <c r="C701" s="161"/>
      <c r="D701" s="206"/>
      <c r="E701" s="206"/>
      <c r="F701" s="206"/>
      <c r="G701" s="206"/>
      <c r="H701" s="161"/>
      <c r="I701" s="206"/>
      <c r="J701" s="206"/>
      <c r="L701" s="206"/>
      <c r="M701" s="153"/>
      <c r="N701" s="126"/>
      <c r="O701" s="153"/>
      <c r="P701" s="153"/>
      <c r="Q701" s="153"/>
      <c r="R701" s="153"/>
      <c r="AG701" s="162"/>
      <c r="AH701" s="162"/>
      <c r="AI701" s="162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  <c r="BA701" s="143"/>
      <c r="BB701" s="143"/>
      <c r="BC701" s="143"/>
      <c r="BD701" s="143"/>
      <c r="BE701" s="143"/>
      <c r="BF701" s="143"/>
      <c r="BG701" s="143"/>
      <c r="BH701" s="143"/>
      <c r="BI701" s="143"/>
      <c r="BJ701" s="143"/>
      <c r="BK701" s="143"/>
      <c r="BL701" s="143"/>
      <c r="BM701" s="143"/>
      <c r="BN701" s="143"/>
      <c r="BO701" s="143"/>
      <c r="BP701" s="143"/>
      <c r="BT701" s="143"/>
      <c r="BU701" s="143"/>
      <c r="BV701" s="143"/>
    </row>
    <row r="702" spans="1:74" s="142" customFormat="1" x14ac:dyDescent="0.25">
      <c r="A702" s="206"/>
      <c r="B702" s="160"/>
      <c r="C702" s="161"/>
      <c r="D702" s="206"/>
      <c r="E702" s="206"/>
      <c r="F702" s="206"/>
      <c r="G702" s="206"/>
      <c r="H702" s="161"/>
      <c r="I702" s="206"/>
      <c r="J702" s="206"/>
      <c r="L702" s="206"/>
      <c r="M702" s="153"/>
      <c r="N702" s="126"/>
      <c r="O702" s="153"/>
      <c r="P702" s="153"/>
      <c r="Q702" s="153"/>
      <c r="R702" s="153"/>
      <c r="AG702" s="162"/>
      <c r="AH702" s="162"/>
      <c r="AI702" s="162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  <c r="BA702" s="143"/>
      <c r="BB702" s="143"/>
      <c r="BC702" s="143"/>
      <c r="BD702" s="143"/>
      <c r="BE702" s="143"/>
      <c r="BF702" s="143"/>
      <c r="BG702" s="143"/>
      <c r="BH702" s="143"/>
      <c r="BI702" s="143"/>
      <c r="BJ702" s="143"/>
      <c r="BK702" s="143"/>
      <c r="BL702" s="143"/>
      <c r="BM702" s="143"/>
      <c r="BN702" s="143"/>
      <c r="BO702" s="143"/>
      <c r="BP702" s="143"/>
      <c r="BT702" s="143"/>
      <c r="BU702" s="143"/>
      <c r="BV702" s="143"/>
    </row>
    <row r="703" spans="1:74" s="142" customFormat="1" x14ac:dyDescent="0.25">
      <c r="A703" s="206"/>
      <c r="B703" s="160"/>
      <c r="C703" s="161"/>
      <c r="D703" s="206"/>
      <c r="E703" s="206"/>
      <c r="F703" s="206"/>
      <c r="G703" s="206"/>
      <c r="H703" s="161"/>
      <c r="I703" s="206"/>
      <c r="J703" s="206"/>
      <c r="L703" s="206"/>
      <c r="M703" s="153"/>
      <c r="N703" s="126"/>
      <c r="O703" s="153"/>
      <c r="P703" s="153"/>
      <c r="Q703" s="153"/>
      <c r="R703" s="153"/>
      <c r="AG703" s="162"/>
      <c r="AH703" s="162"/>
      <c r="AI703" s="162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  <c r="BA703" s="143"/>
      <c r="BB703" s="143"/>
      <c r="BC703" s="143"/>
      <c r="BD703" s="143"/>
      <c r="BE703" s="143"/>
      <c r="BF703" s="143"/>
      <c r="BG703" s="143"/>
      <c r="BH703" s="143"/>
      <c r="BI703" s="143"/>
      <c r="BJ703" s="143"/>
      <c r="BK703" s="143"/>
      <c r="BL703" s="143"/>
      <c r="BM703" s="143"/>
      <c r="BN703" s="143"/>
      <c r="BO703" s="143"/>
      <c r="BP703" s="143"/>
      <c r="BT703" s="143"/>
      <c r="BU703" s="143"/>
      <c r="BV703" s="143"/>
    </row>
    <row r="704" spans="1:74" s="142" customFormat="1" x14ac:dyDescent="0.25">
      <c r="A704" s="206"/>
      <c r="B704" s="160"/>
      <c r="C704" s="161"/>
      <c r="D704" s="206"/>
      <c r="E704" s="206"/>
      <c r="F704" s="206"/>
      <c r="G704" s="206"/>
      <c r="H704" s="161"/>
      <c r="I704" s="206"/>
      <c r="J704" s="206"/>
      <c r="L704" s="206"/>
      <c r="M704" s="153"/>
      <c r="N704" s="126"/>
      <c r="O704" s="153"/>
      <c r="P704" s="153"/>
      <c r="Q704" s="153"/>
      <c r="R704" s="153"/>
      <c r="AG704" s="162"/>
      <c r="AH704" s="162"/>
      <c r="AI704" s="162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  <c r="BA704" s="143"/>
      <c r="BB704" s="143"/>
      <c r="BC704" s="143"/>
      <c r="BD704" s="143"/>
      <c r="BE704" s="143"/>
      <c r="BF704" s="143"/>
      <c r="BG704" s="143"/>
      <c r="BH704" s="143"/>
      <c r="BI704" s="143"/>
      <c r="BJ704" s="143"/>
      <c r="BK704" s="143"/>
      <c r="BL704" s="143"/>
      <c r="BM704" s="143"/>
      <c r="BN704" s="143"/>
      <c r="BO704" s="143"/>
      <c r="BP704" s="143"/>
      <c r="BT704" s="143"/>
      <c r="BU704" s="143"/>
      <c r="BV704" s="143"/>
    </row>
    <row r="705" spans="1:74" s="142" customFormat="1" x14ac:dyDescent="0.25">
      <c r="A705" s="206"/>
      <c r="B705" s="160"/>
      <c r="C705" s="161"/>
      <c r="D705" s="206"/>
      <c r="E705" s="206"/>
      <c r="F705" s="206"/>
      <c r="G705" s="206"/>
      <c r="H705" s="161"/>
      <c r="I705" s="206"/>
      <c r="J705" s="206"/>
      <c r="L705" s="206"/>
      <c r="M705" s="153"/>
      <c r="N705" s="126"/>
      <c r="O705" s="153"/>
      <c r="P705" s="153"/>
      <c r="Q705" s="153"/>
      <c r="R705" s="153"/>
      <c r="AG705" s="162"/>
      <c r="AH705" s="162"/>
      <c r="AI705" s="162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  <c r="BA705" s="143"/>
      <c r="BB705" s="143"/>
      <c r="BC705" s="143"/>
      <c r="BD705" s="143"/>
      <c r="BE705" s="143"/>
      <c r="BF705" s="143"/>
      <c r="BG705" s="143"/>
      <c r="BH705" s="143"/>
      <c r="BI705" s="143"/>
      <c r="BJ705" s="143"/>
      <c r="BK705" s="143"/>
      <c r="BL705" s="143"/>
      <c r="BM705" s="143"/>
      <c r="BN705" s="143"/>
      <c r="BO705" s="143"/>
      <c r="BP705" s="143"/>
      <c r="BT705" s="143"/>
      <c r="BU705" s="143"/>
      <c r="BV705" s="143"/>
    </row>
    <row r="706" spans="1:74" s="142" customFormat="1" x14ac:dyDescent="0.25">
      <c r="A706" s="206"/>
      <c r="B706" s="160"/>
      <c r="C706" s="161"/>
      <c r="D706" s="206"/>
      <c r="E706" s="206"/>
      <c r="F706" s="206"/>
      <c r="G706" s="206"/>
      <c r="H706" s="161"/>
      <c r="I706" s="206"/>
      <c r="J706" s="206"/>
      <c r="L706" s="206"/>
      <c r="M706" s="153"/>
      <c r="N706" s="126"/>
      <c r="O706" s="153"/>
      <c r="P706" s="153"/>
      <c r="Q706" s="153"/>
      <c r="R706" s="153"/>
      <c r="AG706" s="162"/>
      <c r="AH706" s="162"/>
      <c r="AI706" s="162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  <c r="BA706" s="143"/>
      <c r="BB706" s="143"/>
      <c r="BC706" s="143"/>
      <c r="BD706" s="143"/>
      <c r="BE706" s="143"/>
      <c r="BF706" s="143"/>
      <c r="BG706" s="143"/>
      <c r="BH706" s="143"/>
      <c r="BI706" s="143"/>
      <c r="BJ706" s="143"/>
      <c r="BK706" s="143"/>
      <c r="BL706" s="143"/>
      <c r="BM706" s="143"/>
      <c r="BN706" s="143"/>
      <c r="BO706" s="143"/>
      <c r="BP706" s="143"/>
      <c r="BT706" s="143"/>
      <c r="BU706" s="143"/>
      <c r="BV706" s="143"/>
    </row>
    <row r="707" spans="1:74" s="142" customFormat="1" x14ac:dyDescent="0.25">
      <c r="A707" s="206"/>
      <c r="B707" s="160"/>
      <c r="C707" s="161"/>
      <c r="D707" s="206"/>
      <c r="E707" s="206"/>
      <c r="F707" s="206"/>
      <c r="G707" s="206"/>
      <c r="H707" s="161"/>
      <c r="I707" s="206"/>
      <c r="J707" s="206"/>
      <c r="L707" s="206"/>
      <c r="M707" s="153"/>
      <c r="N707" s="126"/>
      <c r="O707" s="153"/>
      <c r="P707" s="153"/>
      <c r="Q707" s="153"/>
      <c r="R707" s="153"/>
      <c r="AG707" s="162"/>
      <c r="AH707" s="162"/>
      <c r="AI707" s="162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  <c r="BA707" s="143"/>
      <c r="BB707" s="143"/>
      <c r="BC707" s="143"/>
      <c r="BD707" s="143"/>
      <c r="BE707" s="143"/>
      <c r="BF707" s="143"/>
      <c r="BG707" s="143"/>
      <c r="BH707" s="143"/>
      <c r="BI707" s="143"/>
      <c r="BJ707" s="143"/>
      <c r="BK707" s="143"/>
      <c r="BL707" s="143"/>
      <c r="BM707" s="143"/>
      <c r="BN707" s="143"/>
      <c r="BO707" s="143"/>
      <c r="BP707" s="143"/>
      <c r="BT707" s="143"/>
      <c r="BU707" s="143"/>
      <c r="BV707" s="143"/>
    </row>
    <row r="708" spans="1:74" s="142" customFormat="1" x14ac:dyDescent="0.25">
      <c r="A708" s="206"/>
      <c r="B708" s="160"/>
      <c r="C708" s="161"/>
      <c r="D708" s="206"/>
      <c r="E708" s="206"/>
      <c r="F708" s="206"/>
      <c r="G708" s="206"/>
      <c r="H708" s="161"/>
      <c r="I708" s="206"/>
      <c r="J708" s="206"/>
      <c r="L708" s="206"/>
      <c r="M708" s="153"/>
      <c r="N708" s="126"/>
      <c r="O708" s="153"/>
      <c r="P708" s="153"/>
      <c r="Q708" s="153"/>
      <c r="R708" s="153"/>
      <c r="AG708" s="162"/>
      <c r="AH708" s="162"/>
      <c r="AI708" s="162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  <c r="BA708" s="143"/>
      <c r="BB708" s="143"/>
      <c r="BC708" s="143"/>
      <c r="BD708" s="143"/>
      <c r="BE708" s="143"/>
      <c r="BF708" s="143"/>
      <c r="BG708" s="143"/>
      <c r="BH708" s="143"/>
      <c r="BI708" s="143"/>
      <c r="BJ708" s="143"/>
      <c r="BK708" s="143"/>
      <c r="BL708" s="143"/>
      <c r="BM708" s="143"/>
      <c r="BN708" s="143"/>
      <c r="BO708" s="143"/>
      <c r="BP708" s="143"/>
      <c r="BT708" s="143"/>
      <c r="BU708" s="143"/>
      <c r="BV708" s="143"/>
    </row>
    <row r="709" spans="1:74" s="142" customFormat="1" x14ac:dyDescent="0.25">
      <c r="A709" s="206"/>
      <c r="B709" s="160"/>
      <c r="C709" s="161"/>
      <c r="D709" s="206"/>
      <c r="E709" s="206"/>
      <c r="F709" s="206"/>
      <c r="G709" s="206"/>
      <c r="H709" s="161"/>
      <c r="I709" s="206"/>
      <c r="J709" s="206"/>
      <c r="L709" s="206"/>
      <c r="M709" s="153"/>
      <c r="N709" s="126"/>
      <c r="O709" s="153"/>
      <c r="P709" s="153"/>
      <c r="Q709" s="153"/>
      <c r="R709" s="153"/>
      <c r="AG709" s="162"/>
      <c r="AH709" s="162"/>
      <c r="AI709" s="162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  <c r="BA709" s="143"/>
      <c r="BB709" s="143"/>
      <c r="BC709" s="143"/>
      <c r="BD709" s="143"/>
      <c r="BE709" s="143"/>
      <c r="BF709" s="143"/>
      <c r="BG709" s="143"/>
      <c r="BH709" s="143"/>
      <c r="BI709" s="143"/>
      <c r="BJ709" s="143"/>
      <c r="BK709" s="143"/>
      <c r="BL709" s="143"/>
      <c r="BM709" s="143"/>
      <c r="BN709" s="143"/>
      <c r="BO709" s="143"/>
      <c r="BP709" s="143"/>
      <c r="BT709" s="143"/>
      <c r="BU709" s="143"/>
      <c r="BV709" s="143"/>
    </row>
    <row r="710" spans="1:74" s="142" customFormat="1" x14ac:dyDescent="0.25">
      <c r="A710" s="206"/>
      <c r="B710" s="160"/>
      <c r="C710" s="161"/>
      <c r="D710" s="206"/>
      <c r="E710" s="206"/>
      <c r="F710" s="206"/>
      <c r="G710" s="206"/>
      <c r="H710" s="161"/>
      <c r="I710" s="206"/>
      <c r="J710" s="206"/>
      <c r="L710" s="206"/>
      <c r="M710" s="153"/>
      <c r="N710" s="126"/>
      <c r="O710" s="153"/>
      <c r="P710" s="153"/>
      <c r="Q710" s="153"/>
      <c r="R710" s="153"/>
      <c r="AG710" s="162"/>
      <c r="AH710" s="162"/>
      <c r="AI710" s="162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  <c r="BA710" s="143"/>
      <c r="BB710" s="143"/>
      <c r="BC710" s="143"/>
      <c r="BD710" s="143"/>
      <c r="BE710" s="143"/>
      <c r="BF710" s="143"/>
      <c r="BG710" s="143"/>
      <c r="BH710" s="143"/>
      <c r="BI710" s="143"/>
      <c r="BJ710" s="143"/>
      <c r="BK710" s="143"/>
      <c r="BL710" s="143"/>
      <c r="BM710" s="143"/>
      <c r="BN710" s="143"/>
      <c r="BO710" s="143"/>
      <c r="BP710" s="143"/>
      <c r="BT710" s="143"/>
      <c r="BU710" s="143"/>
      <c r="BV710" s="143"/>
    </row>
    <row r="711" spans="1:74" s="142" customFormat="1" x14ac:dyDescent="0.25">
      <c r="A711" s="206"/>
      <c r="B711" s="160"/>
      <c r="C711" s="161"/>
      <c r="D711" s="206"/>
      <c r="E711" s="206"/>
      <c r="F711" s="206"/>
      <c r="G711" s="206"/>
      <c r="H711" s="161"/>
      <c r="I711" s="206"/>
      <c r="J711" s="206"/>
      <c r="L711" s="206"/>
      <c r="M711" s="153"/>
      <c r="N711" s="126"/>
      <c r="O711" s="153"/>
      <c r="P711" s="153"/>
      <c r="Q711" s="153"/>
      <c r="R711" s="153"/>
      <c r="AG711" s="162"/>
      <c r="AH711" s="162"/>
      <c r="AI711" s="162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  <c r="BA711" s="143"/>
      <c r="BB711" s="143"/>
      <c r="BC711" s="143"/>
      <c r="BD711" s="143"/>
      <c r="BE711" s="143"/>
      <c r="BF711" s="143"/>
      <c r="BG711" s="143"/>
      <c r="BH711" s="143"/>
      <c r="BI711" s="143"/>
      <c r="BJ711" s="143"/>
      <c r="BK711" s="143"/>
      <c r="BL711" s="143"/>
      <c r="BM711" s="143"/>
      <c r="BN711" s="143"/>
      <c r="BO711" s="143"/>
      <c r="BP711" s="143"/>
      <c r="BT711" s="143"/>
      <c r="BU711" s="143"/>
      <c r="BV711" s="143"/>
    </row>
    <row r="712" spans="1:74" s="142" customFormat="1" x14ac:dyDescent="0.25">
      <c r="A712" s="206"/>
      <c r="B712" s="160"/>
      <c r="C712" s="161"/>
      <c r="D712" s="206"/>
      <c r="E712" s="206"/>
      <c r="F712" s="206"/>
      <c r="G712" s="206"/>
      <c r="H712" s="161"/>
      <c r="I712" s="206"/>
      <c r="J712" s="206"/>
      <c r="L712" s="206"/>
      <c r="M712" s="153"/>
      <c r="N712" s="126"/>
      <c r="O712" s="153"/>
      <c r="P712" s="153"/>
      <c r="Q712" s="153"/>
      <c r="R712" s="153"/>
      <c r="AG712" s="162"/>
      <c r="AH712" s="162"/>
      <c r="AI712" s="162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  <c r="BA712" s="143"/>
      <c r="BB712" s="143"/>
      <c r="BC712" s="143"/>
      <c r="BD712" s="143"/>
      <c r="BE712" s="143"/>
      <c r="BF712" s="143"/>
      <c r="BG712" s="143"/>
      <c r="BH712" s="143"/>
      <c r="BI712" s="143"/>
      <c r="BJ712" s="143"/>
      <c r="BK712" s="143"/>
      <c r="BL712" s="143"/>
      <c r="BM712" s="143"/>
      <c r="BN712" s="143"/>
      <c r="BO712" s="143"/>
      <c r="BP712" s="143"/>
      <c r="BT712" s="143"/>
      <c r="BU712" s="143"/>
      <c r="BV712" s="143"/>
    </row>
    <row r="713" spans="1:74" s="142" customFormat="1" x14ac:dyDescent="0.25">
      <c r="A713" s="206"/>
      <c r="B713" s="160"/>
      <c r="C713" s="161"/>
      <c r="D713" s="206"/>
      <c r="E713" s="206"/>
      <c r="F713" s="206"/>
      <c r="G713" s="206"/>
      <c r="H713" s="161"/>
      <c r="I713" s="206"/>
      <c r="J713" s="206"/>
      <c r="L713" s="206"/>
      <c r="M713" s="153"/>
      <c r="N713" s="126"/>
      <c r="O713" s="153"/>
      <c r="P713" s="153"/>
      <c r="Q713" s="153"/>
      <c r="R713" s="153"/>
      <c r="AG713" s="162"/>
      <c r="AH713" s="162"/>
      <c r="AI713" s="162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  <c r="BA713" s="143"/>
      <c r="BB713" s="143"/>
      <c r="BC713" s="143"/>
      <c r="BD713" s="143"/>
      <c r="BE713" s="143"/>
      <c r="BF713" s="143"/>
      <c r="BG713" s="143"/>
      <c r="BH713" s="143"/>
      <c r="BI713" s="143"/>
      <c r="BJ713" s="143"/>
      <c r="BK713" s="143"/>
      <c r="BL713" s="143"/>
      <c r="BM713" s="143"/>
      <c r="BN713" s="143"/>
      <c r="BO713" s="143"/>
      <c r="BP713" s="143"/>
      <c r="BT713" s="143"/>
      <c r="BU713" s="143"/>
      <c r="BV713" s="143"/>
    </row>
    <row r="714" spans="1:74" s="142" customFormat="1" x14ac:dyDescent="0.25">
      <c r="A714" s="206"/>
      <c r="B714" s="160"/>
      <c r="C714" s="161"/>
      <c r="D714" s="206"/>
      <c r="E714" s="206"/>
      <c r="F714" s="206"/>
      <c r="G714" s="206"/>
      <c r="H714" s="161"/>
      <c r="I714" s="206"/>
      <c r="J714" s="206"/>
      <c r="L714" s="206"/>
      <c r="M714" s="153"/>
      <c r="N714" s="126"/>
      <c r="O714" s="153"/>
      <c r="P714" s="153"/>
      <c r="Q714" s="153"/>
      <c r="R714" s="153"/>
      <c r="AG714" s="162"/>
      <c r="AH714" s="162"/>
      <c r="AI714" s="162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  <c r="BA714" s="143"/>
      <c r="BB714" s="143"/>
      <c r="BC714" s="143"/>
      <c r="BD714" s="143"/>
      <c r="BE714" s="143"/>
      <c r="BF714" s="143"/>
      <c r="BG714" s="143"/>
      <c r="BH714" s="143"/>
      <c r="BI714" s="143"/>
      <c r="BJ714" s="143"/>
      <c r="BK714" s="143"/>
      <c r="BL714" s="143"/>
      <c r="BM714" s="143"/>
      <c r="BN714" s="143"/>
      <c r="BO714" s="143"/>
      <c r="BP714" s="143"/>
      <c r="BT714" s="143"/>
      <c r="BU714" s="143"/>
      <c r="BV714" s="143"/>
    </row>
    <row r="715" spans="1:74" s="142" customFormat="1" x14ac:dyDescent="0.25">
      <c r="A715" s="206"/>
      <c r="B715" s="160"/>
      <c r="C715" s="161"/>
      <c r="D715" s="206"/>
      <c r="E715" s="206"/>
      <c r="F715" s="206"/>
      <c r="G715" s="206"/>
      <c r="H715" s="161"/>
      <c r="I715" s="206"/>
      <c r="J715" s="206"/>
      <c r="L715" s="206"/>
      <c r="M715" s="153"/>
      <c r="N715" s="126"/>
      <c r="O715" s="153"/>
      <c r="P715" s="153"/>
      <c r="Q715" s="153"/>
      <c r="R715" s="153"/>
      <c r="AG715" s="162"/>
      <c r="AH715" s="162"/>
      <c r="AI715" s="162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  <c r="BA715" s="143"/>
      <c r="BB715" s="143"/>
      <c r="BC715" s="143"/>
      <c r="BD715" s="143"/>
      <c r="BE715" s="143"/>
      <c r="BF715" s="143"/>
      <c r="BG715" s="143"/>
      <c r="BH715" s="143"/>
      <c r="BI715" s="143"/>
      <c r="BJ715" s="143"/>
      <c r="BK715" s="143"/>
      <c r="BL715" s="143"/>
      <c r="BM715" s="143"/>
      <c r="BN715" s="143"/>
      <c r="BO715" s="143"/>
      <c r="BP715" s="143"/>
      <c r="BT715" s="143"/>
      <c r="BU715" s="143"/>
      <c r="BV715" s="143"/>
    </row>
    <row r="716" spans="1:74" s="142" customFormat="1" x14ac:dyDescent="0.25">
      <c r="A716" s="206"/>
      <c r="B716" s="160"/>
      <c r="C716" s="161"/>
      <c r="D716" s="206"/>
      <c r="E716" s="206"/>
      <c r="F716" s="206"/>
      <c r="G716" s="206"/>
      <c r="H716" s="161"/>
      <c r="I716" s="206"/>
      <c r="J716" s="206"/>
      <c r="L716" s="206"/>
      <c r="M716" s="153"/>
      <c r="N716" s="126"/>
      <c r="O716" s="153"/>
      <c r="P716" s="153"/>
      <c r="Q716" s="153"/>
      <c r="R716" s="153"/>
      <c r="AG716" s="162"/>
      <c r="AH716" s="162"/>
      <c r="AI716" s="162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  <c r="BA716" s="143"/>
      <c r="BB716" s="143"/>
      <c r="BC716" s="143"/>
      <c r="BD716" s="143"/>
      <c r="BE716" s="143"/>
      <c r="BF716" s="143"/>
      <c r="BG716" s="143"/>
      <c r="BH716" s="143"/>
      <c r="BI716" s="143"/>
      <c r="BJ716" s="143"/>
      <c r="BK716" s="143"/>
      <c r="BL716" s="143"/>
      <c r="BM716" s="143"/>
      <c r="BN716" s="143"/>
      <c r="BO716" s="143"/>
      <c r="BP716" s="143"/>
      <c r="BT716" s="143"/>
      <c r="BU716" s="143"/>
      <c r="BV716" s="143"/>
    </row>
    <row r="717" spans="1:74" s="142" customFormat="1" x14ac:dyDescent="0.25">
      <c r="A717" s="206"/>
      <c r="B717" s="160"/>
      <c r="C717" s="161"/>
      <c r="D717" s="206"/>
      <c r="E717" s="206"/>
      <c r="F717" s="206"/>
      <c r="G717" s="206"/>
      <c r="H717" s="161"/>
      <c r="I717" s="206"/>
      <c r="J717" s="206"/>
      <c r="L717" s="206"/>
      <c r="M717" s="153"/>
      <c r="N717" s="126"/>
      <c r="O717" s="153"/>
      <c r="P717" s="153"/>
      <c r="Q717" s="153"/>
      <c r="R717" s="153"/>
      <c r="AG717" s="162"/>
      <c r="AH717" s="162"/>
      <c r="AI717" s="162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  <c r="BA717" s="143"/>
      <c r="BB717" s="143"/>
      <c r="BC717" s="143"/>
      <c r="BD717" s="143"/>
      <c r="BE717" s="143"/>
      <c r="BF717" s="143"/>
      <c r="BG717" s="143"/>
      <c r="BH717" s="143"/>
      <c r="BI717" s="143"/>
      <c r="BJ717" s="143"/>
      <c r="BK717" s="143"/>
      <c r="BL717" s="143"/>
      <c r="BM717" s="143"/>
      <c r="BN717" s="143"/>
      <c r="BO717" s="143"/>
      <c r="BP717" s="143"/>
      <c r="BT717" s="143"/>
      <c r="BU717" s="143"/>
      <c r="BV717" s="143"/>
    </row>
    <row r="718" spans="1:74" s="142" customFormat="1" x14ac:dyDescent="0.25">
      <c r="A718" s="206"/>
      <c r="B718" s="160"/>
      <c r="C718" s="161"/>
      <c r="D718" s="206"/>
      <c r="E718" s="206"/>
      <c r="F718" s="206"/>
      <c r="G718" s="206"/>
      <c r="H718" s="161"/>
      <c r="I718" s="206"/>
      <c r="J718" s="206"/>
      <c r="L718" s="206"/>
      <c r="M718" s="153"/>
      <c r="N718" s="126"/>
      <c r="O718" s="153"/>
      <c r="P718" s="153"/>
      <c r="Q718" s="153"/>
      <c r="R718" s="153"/>
      <c r="AG718" s="162"/>
      <c r="AH718" s="162"/>
      <c r="AI718" s="162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  <c r="BA718" s="143"/>
      <c r="BB718" s="143"/>
      <c r="BC718" s="143"/>
      <c r="BD718" s="143"/>
      <c r="BE718" s="143"/>
      <c r="BF718" s="143"/>
      <c r="BG718" s="143"/>
      <c r="BH718" s="143"/>
      <c r="BI718" s="143"/>
      <c r="BJ718" s="143"/>
      <c r="BK718" s="143"/>
      <c r="BL718" s="143"/>
      <c r="BM718" s="143"/>
      <c r="BN718" s="143"/>
      <c r="BO718" s="143"/>
      <c r="BP718" s="143"/>
      <c r="BT718" s="143"/>
      <c r="BU718" s="143"/>
      <c r="BV718" s="143"/>
    </row>
    <row r="719" spans="1:74" s="142" customFormat="1" x14ac:dyDescent="0.25">
      <c r="A719" s="206"/>
      <c r="B719" s="160"/>
      <c r="C719" s="161"/>
      <c r="D719" s="206"/>
      <c r="E719" s="206"/>
      <c r="F719" s="206"/>
      <c r="G719" s="206"/>
      <c r="H719" s="161"/>
      <c r="I719" s="206"/>
      <c r="J719" s="206"/>
      <c r="L719" s="206"/>
      <c r="M719" s="153"/>
      <c r="N719" s="126"/>
      <c r="O719" s="153"/>
      <c r="P719" s="153"/>
      <c r="Q719" s="153"/>
      <c r="R719" s="153"/>
      <c r="AG719" s="162"/>
      <c r="AH719" s="162"/>
      <c r="AI719" s="162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  <c r="BA719" s="143"/>
      <c r="BB719" s="143"/>
      <c r="BC719" s="143"/>
      <c r="BD719" s="143"/>
      <c r="BE719" s="143"/>
      <c r="BF719" s="143"/>
      <c r="BG719" s="143"/>
      <c r="BH719" s="143"/>
      <c r="BI719" s="143"/>
      <c r="BJ719" s="143"/>
      <c r="BK719" s="143"/>
      <c r="BL719" s="143"/>
      <c r="BM719" s="143"/>
      <c r="BN719" s="143"/>
      <c r="BO719" s="143"/>
      <c r="BP719" s="143"/>
      <c r="BT719" s="143"/>
      <c r="BU719" s="143"/>
      <c r="BV719" s="143"/>
    </row>
    <row r="720" spans="1:74" s="142" customFormat="1" x14ac:dyDescent="0.25">
      <c r="A720" s="206"/>
      <c r="B720" s="160"/>
      <c r="C720" s="161"/>
      <c r="D720" s="206"/>
      <c r="E720" s="206"/>
      <c r="F720" s="206"/>
      <c r="G720" s="206"/>
      <c r="H720" s="161"/>
      <c r="I720" s="206"/>
      <c r="J720" s="206"/>
      <c r="L720" s="206"/>
      <c r="M720" s="153"/>
      <c r="N720" s="126"/>
      <c r="O720" s="153"/>
      <c r="P720" s="153"/>
      <c r="Q720" s="153"/>
      <c r="R720" s="153"/>
      <c r="AG720" s="162"/>
      <c r="AH720" s="162"/>
      <c r="AI720" s="162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  <c r="BA720" s="143"/>
      <c r="BB720" s="143"/>
      <c r="BC720" s="143"/>
      <c r="BD720" s="143"/>
      <c r="BE720" s="143"/>
      <c r="BF720" s="143"/>
      <c r="BG720" s="143"/>
      <c r="BH720" s="143"/>
      <c r="BI720" s="143"/>
      <c r="BJ720" s="143"/>
      <c r="BK720" s="143"/>
      <c r="BL720" s="143"/>
      <c r="BM720" s="143"/>
      <c r="BN720" s="143"/>
      <c r="BO720" s="143"/>
      <c r="BP720" s="143"/>
      <c r="BT720" s="143"/>
      <c r="BU720" s="143"/>
      <c r="BV720" s="143"/>
    </row>
    <row r="721" spans="1:74" s="142" customFormat="1" x14ac:dyDescent="0.25">
      <c r="A721" s="206"/>
      <c r="B721" s="160"/>
      <c r="C721" s="161"/>
      <c r="D721" s="206"/>
      <c r="E721" s="206"/>
      <c r="F721" s="206"/>
      <c r="G721" s="206"/>
      <c r="H721" s="161"/>
      <c r="I721" s="206"/>
      <c r="J721" s="206"/>
      <c r="L721" s="206"/>
      <c r="M721" s="153"/>
      <c r="N721" s="126"/>
      <c r="O721" s="153"/>
      <c r="P721" s="153"/>
      <c r="Q721" s="153"/>
      <c r="R721" s="153"/>
      <c r="AG721" s="162"/>
      <c r="AH721" s="162"/>
      <c r="AI721" s="162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  <c r="BA721" s="143"/>
      <c r="BB721" s="143"/>
      <c r="BC721" s="143"/>
      <c r="BD721" s="143"/>
      <c r="BE721" s="143"/>
      <c r="BF721" s="143"/>
      <c r="BG721" s="143"/>
      <c r="BH721" s="143"/>
      <c r="BI721" s="143"/>
      <c r="BJ721" s="143"/>
      <c r="BK721" s="143"/>
      <c r="BL721" s="143"/>
      <c r="BM721" s="143"/>
      <c r="BN721" s="143"/>
      <c r="BO721" s="143"/>
      <c r="BP721" s="143"/>
      <c r="BT721" s="143"/>
      <c r="BU721" s="143"/>
      <c r="BV721" s="143"/>
    </row>
    <row r="722" spans="1:74" s="142" customFormat="1" x14ac:dyDescent="0.25">
      <c r="A722" s="206"/>
      <c r="B722" s="160"/>
      <c r="C722" s="161"/>
      <c r="D722" s="206"/>
      <c r="E722" s="206"/>
      <c r="F722" s="206"/>
      <c r="G722" s="206"/>
      <c r="H722" s="161"/>
      <c r="I722" s="206"/>
      <c r="J722" s="206"/>
      <c r="L722" s="206"/>
      <c r="M722" s="153"/>
      <c r="N722" s="126"/>
      <c r="O722" s="153"/>
      <c r="P722" s="153"/>
      <c r="Q722" s="153"/>
      <c r="R722" s="153"/>
      <c r="AG722" s="162"/>
      <c r="AH722" s="162"/>
      <c r="AI722" s="162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  <c r="BA722" s="143"/>
      <c r="BB722" s="143"/>
      <c r="BC722" s="143"/>
      <c r="BD722" s="143"/>
      <c r="BE722" s="143"/>
      <c r="BF722" s="143"/>
      <c r="BG722" s="143"/>
      <c r="BH722" s="143"/>
      <c r="BI722" s="143"/>
      <c r="BJ722" s="143"/>
      <c r="BK722" s="143"/>
      <c r="BL722" s="143"/>
      <c r="BM722" s="143"/>
      <c r="BN722" s="143"/>
      <c r="BO722" s="143"/>
      <c r="BP722" s="143"/>
      <c r="BT722" s="143"/>
      <c r="BU722" s="143"/>
      <c r="BV722" s="143"/>
    </row>
    <row r="723" spans="1:74" s="142" customFormat="1" x14ac:dyDescent="0.25">
      <c r="A723" s="206"/>
      <c r="B723" s="160"/>
      <c r="C723" s="161"/>
      <c r="D723" s="206"/>
      <c r="E723" s="206"/>
      <c r="F723" s="206"/>
      <c r="G723" s="206"/>
      <c r="H723" s="161"/>
      <c r="I723" s="206"/>
      <c r="J723" s="206"/>
      <c r="L723" s="206"/>
      <c r="M723" s="153"/>
      <c r="N723" s="126"/>
      <c r="O723" s="153"/>
      <c r="P723" s="153"/>
      <c r="Q723" s="153"/>
      <c r="R723" s="153"/>
      <c r="AG723" s="162"/>
      <c r="AH723" s="162"/>
      <c r="AI723" s="162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  <c r="BA723" s="143"/>
      <c r="BB723" s="143"/>
      <c r="BC723" s="143"/>
      <c r="BD723" s="143"/>
      <c r="BE723" s="143"/>
      <c r="BF723" s="143"/>
      <c r="BG723" s="143"/>
      <c r="BH723" s="143"/>
      <c r="BI723" s="143"/>
      <c r="BJ723" s="143"/>
      <c r="BK723" s="143"/>
      <c r="BL723" s="143"/>
      <c r="BM723" s="143"/>
      <c r="BN723" s="143"/>
      <c r="BO723" s="143"/>
      <c r="BP723" s="143"/>
      <c r="BT723" s="143"/>
      <c r="BU723" s="143"/>
      <c r="BV723" s="143"/>
    </row>
    <row r="724" spans="1:74" s="142" customFormat="1" x14ac:dyDescent="0.25">
      <c r="A724" s="206"/>
      <c r="B724" s="160"/>
      <c r="C724" s="161"/>
      <c r="D724" s="206"/>
      <c r="E724" s="206"/>
      <c r="F724" s="206"/>
      <c r="G724" s="206"/>
      <c r="H724" s="161"/>
      <c r="I724" s="206"/>
      <c r="J724" s="206"/>
      <c r="L724" s="206"/>
      <c r="M724" s="153"/>
      <c r="N724" s="126"/>
      <c r="O724" s="153"/>
      <c r="P724" s="153"/>
      <c r="Q724" s="153"/>
      <c r="R724" s="153"/>
      <c r="AG724" s="162"/>
      <c r="AH724" s="162"/>
      <c r="AI724" s="162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  <c r="BA724" s="143"/>
      <c r="BB724" s="143"/>
      <c r="BC724" s="143"/>
      <c r="BD724" s="143"/>
      <c r="BE724" s="143"/>
      <c r="BF724" s="143"/>
      <c r="BG724" s="143"/>
      <c r="BH724" s="143"/>
      <c r="BI724" s="143"/>
      <c r="BJ724" s="143"/>
      <c r="BK724" s="143"/>
      <c r="BL724" s="143"/>
      <c r="BM724" s="143"/>
      <c r="BN724" s="143"/>
      <c r="BO724" s="143"/>
      <c r="BP724" s="143"/>
      <c r="BT724" s="143"/>
      <c r="BU724" s="143"/>
      <c r="BV724" s="143"/>
    </row>
    <row r="725" spans="1:74" s="142" customFormat="1" x14ac:dyDescent="0.25">
      <c r="A725" s="206"/>
      <c r="B725" s="160"/>
      <c r="C725" s="161"/>
      <c r="D725" s="206"/>
      <c r="E725" s="206"/>
      <c r="F725" s="206"/>
      <c r="G725" s="206"/>
      <c r="H725" s="161"/>
      <c r="I725" s="206"/>
      <c r="J725" s="206"/>
      <c r="L725" s="206"/>
      <c r="M725" s="153"/>
      <c r="N725" s="126"/>
      <c r="O725" s="153"/>
      <c r="P725" s="153"/>
      <c r="Q725" s="153"/>
      <c r="R725" s="153"/>
      <c r="AG725" s="162"/>
      <c r="AH725" s="162"/>
      <c r="AI725" s="162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  <c r="BA725" s="143"/>
      <c r="BB725" s="143"/>
      <c r="BC725" s="143"/>
      <c r="BD725" s="143"/>
      <c r="BE725" s="143"/>
      <c r="BF725" s="143"/>
      <c r="BG725" s="143"/>
      <c r="BH725" s="143"/>
      <c r="BI725" s="143"/>
      <c r="BJ725" s="143"/>
      <c r="BK725" s="143"/>
      <c r="BL725" s="143"/>
      <c r="BM725" s="143"/>
      <c r="BN725" s="143"/>
      <c r="BO725" s="143"/>
      <c r="BP725" s="143"/>
      <c r="BT725" s="143"/>
      <c r="BU725" s="143"/>
      <c r="BV725" s="143"/>
    </row>
    <row r="726" spans="1:74" s="142" customFormat="1" x14ac:dyDescent="0.25">
      <c r="A726" s="206"/>
      <c r="B726" s="160"/>
      <c r="C726" s="161"/>
      <c r="D726" s="206"/>
      <c r="E726" s="206"/>
      <c r="F726" s="206"/>
      <c r="G726" s="206"/>
      <c r="H726" s="161"/>
      <c r="I726" s="206"/>
      <c r="J726" s="206"/>
      <c r="L726" s="206"/>
      <c r="M726" s="153"/>
      <c r="N726" s="126"/>
      <c r="O726" s="153"/>
      <c r="P726" s="153"/>
      <c r="Q726" s="153"/>
      <c r="R726" s="153"/>
      <c r="AG726" s="162"/>
      <c r="AH726" s="162"/>
      <c r="AI726" s="162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  <c r="BA726" s="143"/>
      <c r="BB726" s="143"/>
      <c r="BC726" s="143"/>
      <c r="BD726" s="143"/>
      <c r="BE726" s="143"/>
      <c r="BF726" s="143"/>
      <c r="BG726" s="143"/>
      <c r="BH726" s="143"/>
      <c r="BI726" s="143"/>
      <c r="BJ726" s="143"/>
      <c r="BK726" s="143"/>
      <c r="BL726" s="143"/>
      <c r="BM726" s="143"/>
      <c r="BN726" s="143"/>
      <c r="BO726" s="143"/>
      <c r="BP726" s="143"/>
      <c r="BT726" s="143"/>
      <c r="BU726" s="143"/>
      <c r="BV726" s="143"/>
    </row>
    <row r="727" spans="1:74" s="142" customFormat="1" x14ac:dyDescent="0.25">
      <c r="A727" s="206"/>
      <c r="B727" s="160"/>
      <c r="C727" s="161"/>
      <c r="D727" s="206"/>
      <c r="E727" s="206"/>
      <c r="F727" s="206"/>
      <c r="G727" s="206"/>
      <c r="H727" s="161"/>
      <c r="I727" s="206"/>
      <c r="J727" s="206"/>
      <c r="L727" s="206"/>
      <c r="M727" s="153"/>
      <c r="N727" s="126"/>
      <c r="O727" s="153"/>
      <c r="P727" s="153"/>
      <c r="Q727" s="153"/>
      <c r="R727" s="153"/>
      <c r="AG727" s="162"/>
      <c r="AH727" s="162"/>
      <c r="AI727" s="162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  <c r="BA727" s="143"/>
      <c r="BB727" s="143"/>
      <c r="BC727" s="143"/>
      <c r="BD727" s="143"/>
      <c r="BE727" s="143"/>
      <c r="BF727" s="143"/>
      <c r="BG727" s="143"/>
      <c r="BH727" s="143"/>
      <c r="BI727" s="143"/>
      <c r="BJ727" s="143"/>
      <c r="BK727" s="143"/>
      <c r="BL727" s="143"/>
      <c r="BM727" s="143"/>
      <c r="BN727" s="143"/>
      <c r="BO727" s="143"/>
      <c r="BP727" s="143"/>
      <c r="BT727" s="143"/>
      <c r="BU727" s="143"/>
      <c r="BV727" s="143"/>
    </row>
    <row r="728" spans="1:74" s="142" customFormat="1" x14ac:dyDescent="0.25">
      <c r="A728" s="206"/>
      <c r="B728" s="160"/>
      <c r="C728" s="161"/>
      <c r="D728" s="206"/>
      <c r="E728" s="206"/>
      <c r="F728" s="206"/>
      <c r="G728" s="206"/>
      <c r="H728" s="161"/>
      <c r="I728" s="206"/>
      <c r="J728" s="206"/>
      <c r="L728" s="206"/>
      <c r="M728" s="153"/>
      <c r="N728" s="126"/>
      <c r="O728" s="153"/>
      <c r="P728" s="153"/>
      <c r="Q728" s="153"/>
      <c r="R728" s="153"/>
      <c r="AG728" s="162"/>
      <c r="AH728" s="162"/>
      <c r="AI728" s="162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  <c r="BA728" s="143"/>
      <c r="BB728" s="143"/>
      <c r="BC728" s="143"/>
      <c r="BD728" s="143"/>
      <c r="BE728" s="143"/>
      <c r="BF728" s="143"/>
      <c r="BG728" s="143"/>
      <c r="BH728" s="143"/>
      <c r="BI728" s="143"/>
      <c r="BJ728" s="143"/>
      <c r="BK728" s="143"/>
      <c r="BL728" s="143"/>
      <c r="BM728" s="143"/>
      <c r="BN728" s="143"/>
      <c r="BO728" s="143"/>
      <c r="BP728" s="143"/>
      <c r="BT728" s="143"/>
      <c r="BU728" s="143"/>
      <c r="BV728" s="143"/>
    </row>
    <row r="729" spans="1:74" s="142" customFormat="1" x14ac:dyDescent="0.25">
      <c r="A729" s="206"/>
      <c r="B729" s="160"/>
      <c r="C729" s="161"/>
      <c r="D729" s="206"/>
      <c r="E729" s="206"/>
      <c r="F729" s="206"/>
      <c r="G729" s="206"/>
      <c r="H729" s="161"/>
      <c r="I729" s="206"/>
      <c r="J729" s="206"/>
      <c r="L729" s="206"/>
      <c r="M729" s="153"/>
      <c r="N729" s="126"/>
      <c r="O729" s="153"/>
      <c r="P729" s="153"/>
      <c r="Q729" s="153"/>
      <c r="R729" s="153"/>
      <c r="AG729" s="162"/>
      <c r="AH729" s="162"/>
      <c r="AI729" s="162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  <c r="BA729" s="143"/>
      <c r="BB729" s="143"/>
      <c r="BC729" s="143"/>
      <c r="BD729" s="143"/>
      <c r="BE729" s="143"/>
      <c r="BF729" s="143"/>
      <c r="BG729" s="143"/>
      <c r="BH729" s="143"/>
      <c r="BI729" s="143"/>
      <c r="BJ729" s="143"/>
      <c r="BK729" s="143"/>
      <c r="BL729" s="143"/>
      <c r="BM729" s="143"/>
      <c r="BN729" s="143"/>
      <c r="BO729" s="143"/>
      <c r="BP729" s="143"/>
      <c r="BT729" s="143"/>
      <c r="BU729" s="143"/>
      <c r="BV729" s="143"/>
    </row>
    <row r="730" spans="1:74" s="142" customFormat="1" x14ac:dyDescent="0.25">
      <c r="A730" s="206"/>
      <c r="B730" s="160"/>
      <c r="C730" s="161"/>
      <c r="D730" s="206"/>
      <c r="E730" s="206"/>
      <c r="F730" s="206"/>
      <c r="G730" s="206"/>
      <c r="H730" s="161"/>
      <c r="I730" s="206"/>
      <c r="J730" s="206"/>
      <c r="L730" s="206"/>
      <c r="M730" s="153"/>
      <c r="N730" s="126"/>
      <c r="O730" s="153"/>
      <c r="P730" s="153"/>
      <c r="Q730" s="153"/>
      <c r="R730" s="153"/>
      <c r="AG730" s="162"/>
      <c r="AH730" s="162"/>
      <c r="AI730" s="162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  <c r="BA730" s="143"/>
      <c r="BB730" s="143"/>
      <c r="BC730" s="143"/>
      <c r="BD730" s="143"/>
      <c r="BE730" s="143"/>
      <c r="BF730" s="143"/>
      <c r="BG730" s="143"/>
      <c r="BH730" s="143"/>
      <c r="BI730" s="143"/>
      <c r="BJ730" s="143"/>
      <c r="BK730" s="143"/>
      <c r="BL730" s="143"/>
      <c r="BM730" s="143"/>
      <c r="BN730" s="143"/>
      <c r="BO730" s="143"/>
      <c r="BP730" s="143"/>
      <c r="BT730" s="143"/>
      <c r="BU730" s="143"/>
      <c r="BV730" s="143"/>
    </row>
    <row r="731" spans="1:74" s="142" customFormat="1" x14ac:dyDescent="0.25">
      <c r="A731" s="206"/>
      <c r="B731" s="160"/>
      <c r="C731" s="161"/>
      <c r="D731" s="206"/>
      <c r="E731" s="206"/>
      <c r="F731" s="206"/>
      <c r="G731" s="206"/>
      <c r="H731" s="161"/>
      <c r="I731" s="206"/>
      <c r="J731" s="206"/>
      <c r="L731" s="206"/>
      <c r="M731" s="153"/>
      <c r="N731" s="126"/>
      <c r="O731" s="153"/>
      <c r="P731" s="153"/>
      <c r="Q731" s="153"/>
      <c r="R731" s="153"/>
      <c r="AG731" s="162"/>
      <c r="AH731" s="162"/>
      <c r="AI731" s="162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  <c r="BA731" s="143"/>
      <c r="BB731" s="143"/>
      <c r="BC731" s="143"/>
      <c r="BD731" s="143"/>
      <c r="BE731" s="143"/>
      <c r="BF731" s="143"/>
      <c r="BG731" s="143"/>
      <c r="BH731" s="143"/>
      <c r="BI731" s="143"/>
      <c r="BJ731" s="143"/>
      <c r="BK731" s="143"/>
      <c r="BL731" s="143"/>
      <c r="BM731" s="143"/>
      <c r="BN731" s="143"/>
      <c r="BO731" s="143"/>
      <c r="BP731" s="143"/>
      <c r="BT731" s="143"/>
      <c r="BU731" s="143"/>
      <c r="BV731" s="143"/>
    </row>
    <row r="732" spans="1:74" s="142" customFormat="1" x14ac:dyDescent="0.25">
      <c r="A732" s="206"/>
      <c r="B732" s="160"/>
      <c r="C732" s="161"/>
      <c r="D732" s="206"/>
      <c r="E732" s="206"/>
      <c r="F732" s="206"/>
      <c r="G732" s="206"/>
      <c r="H732" s="161"/>
      <c r="I732" s="206"/>
      <c r="J732" s="206"/>
      <c r="L732" s="206"/>
      <c r="M732" s="153"/>
      <c r="N732" s="126"/>
      <c r="O732" s="153"/>
      <c r="P732" s="153"/>
      <c r="Q732" s="153"/>
      <c r="R732" s="153"/>
      <c r="AG732" s="162"/>
      <c r="AH732" s="162"/>
      <c r="AI732" s="162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  <c r="BA732" s="143"/>
      <c r="BB732" s="143"/>
      <c r="BC732" s="143"/>
      <c r="BD732" s="143"/>
      <c r="BE732" s="143"/>
      <c r="BF732" s="143"/>
      <c r="BG732" s="143"/>
      <c r="BH732" s="143"/>
      <c r="BI732" s="143"/>
      <c r="BJ732" s="143"/>
      <c r="BK732" s="143"/>
      <c r="BL732" s="143"/>
      <c r="BM732" s="143"/>
      <c r="BN732" s="143"/>
      <c r="BO732" s="143"/>
      <c r="BP732" s="143"/>
      <c r="BT732" s="143"/>
      <c r="BU732" s="143"/>
      <c r="BV732" s="143"/>
    </row>
    <row r="733" spans="1:74" s="142" customFormat="1" x14ac:dyDescent="0.25">
      <c r="A733" s="206"/>
      <c r="B733" s="160"/>
      <c r="C733" s="161"/>
      <c r="D733" s="206"/>
      <c r="E733" s="206"/>
      <c r="F733" s="206"/>
      <c r="G733" s="206"/>
      <c r="H733" s="161"/>
      <c r="I733" s="206"/>
      <c r="J733" s="206"/>
      <c r="L733" s="206"/>
      <c r="M733" s="153"/>
      <c r="N733" s="126"/>
      <c r="O733" s="153"/>
      <c r="P733" s="153"/>
      <c r="Q733" s="153"/>
      <c r="R733" s="153"/>
      <c r="AG733" s="162"/>
      <c r="AH733" s="162"/>
      <c r="AI733" s="162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  <c r="BA733" s="143"/>
      <c r="BB733" s="143"/>
      <c r="BC733" s="143"/>
      <c r="BD733" s="143"/>
      <c r="BE733" s="143"/>
      <c r="BF733" s="143"/>
      <c r="BG733" s="143"/>
      <c r="BH733" s="143"/>
      <c r="BI733" s="143"/>
      <c r="BJ733" s="143"/>
      <c r="BK733" s="143"/>
      <c r="BL733" s="143"/>
      <c r="BM733" s="143"/>
      <c r="BN733" s="143"/>
      <c r="BO733" s="143"/>
      <c r="BP733" s="143"/>
      <c r="BT733" s="143"/>
      <c r="BU733" s="143"/>
      <c r="BV733" s="143"/>
    </row>
    <row r="734" spans="1:74" s="142" customFormat="1" x14ac:dyDescent="0.25">
      <c r="A734" s="206"/>
      <c r="B734" s="160"/>
      <c r="C734" s="161"/>
      <c r="D734" s="206"/>
      <c r="E734" s="206"/>
      <c r="F734" s="206"/>
      <c r="G734" s="206"/>
      <c r="H734" s="161"/>
      <c r="I734" s="206"/>
      <c r="J734" s="206"/>
      <c r="L734" s="206"/>
      <c r="M734" s="153"/>
      <c r="N734" s="126"/>
      <c r="O734" s="153"/>
      <c r="P734" s="153"/>
      <c r="Q734" s="153"/>
      <c r="R734" s="153"/>
      <c r="AG734" s="162"/>
      <c r="AH734" s="162"/>
      <c r="AI734" s="162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  <c r="BA734" s="143"/>
      <c r="BB734" s="143"/>
      <c r="BC734" s="143"/>
      <c r="BD734" s="143"/>
      <c r="BE734" s="143"/>
      <c r="BF734" s="143"/>
      <c r="BG734" s="143"/>
      <c r="BH734" s="143"/>
      <c r="BI734" s="143"/>
      <c r="BJ734" s="143"/>
      <c r="BK734" s="143"/>
      <c r="BL734" s="143"/>
      <c r="BM734" s="143"/>
      <c r="BN734" s="143"/>
      <c r="BO734" s="143"/>
      <c r="BP734" s="143"/>
      <c r="BT734" s="143"/>
      <c r="BU734" s="143"/>
      <c r="BV734" s="143"/>
    </row>
    <row r="735" spans="1:74" s="142" customFormat="1" x14ac:dyDescent="0.25">
      <c r="A735" s="206"/>
      <c r="B735" s="160"/>
      <c r="C735" s="161"/>
      <c r="D735" s="206"/>
      <c r="E735" s="206"/>
      <c r="F735" s="206"/>
      <c r="G735" s="206"/>
      <c r="H735" s="161"/>
      <c r="I735" s="206"/>
      <c r="J735" s="206"/>
      <c r="L735" s="206"/>
      <c r="M735" s="153"/>
      <c r="N735" s="126"/>
      <c r="O735" s="153"/>
      <c r="P735" s="153"/>
      <c r="Q735" s="153"/>
      <c r="R735" s="153"/>
      <c r="AG735" s="162"/>
      <c r="AH735" s="162"/>
      <c r="AI735" s="162"/>
      <c r="AM735" s="143"/>
      <c r="AN735" s="143"/>
      <c r="AO735" s="143"/>
      <c r="AP735" s="143"/>
      <c r="AQ735" s="143"/>
      <c r="AR735" s="143"/>
      <c r="AS735" s="143"/>
      <c r="AT735" s="143"/>
      <c r="AU735" s="143"/>
      <c r="AV735" s="143"/>
      <c r="AW735" s="143"/>
      <c r="AX735" s="143"/>
      <c r="AY735" s="143"/>
      <c r="AZ735" s="143"/>
      <c r="BA735" s="143"/>
      <c r="BB735" s="143"/>
      <c r="BC735" s="143"/>
      <c r="BD735" s="143"/>
      <c r="BE735" s="143"/>
      <c r="BF735" s="143"/>
      <c r="BG735" s="143"/>
      <c r="BH735" s="143"/>
      <c r="BI735" s="143"/>
      <c r="BJ735" s="143"/>
      <c r="BK735" s="143"/>
      <c r="BL735" s="143"/>
      <c r="BM735" s="143"/>
      <c r="BN735" s="143"/>
      <c r="BO735" s="143"/>
      <c r="BP735" s="143"/>
      <c r="BT735" s="143"/>
      <c r="BU735" s="143"/>
      <c r="BV735" s="143"/>
    </row>
    <row r="736" spans="1:74" s="142" customFormat="1" x14ac:dyDescent="0.25">
      <c r="A736" s="206"/>
      <c r="B736" s="160"/>
      <c r="C736" s="161"/>
      <c r="D736" s="206"/>
      <c r="E736" s="206"/>
      <c r="F736" s="206"/>
      <c r="G736" s="206"/>
      <c r="H736" s="161"/>
      <c r="I736" s="206"/>
      <c r="J736" s="206"/>
      <c r="L736" s="206"/>
      <c r="M736" s="153"/>
      <c r="N736" s="126"/>
      <c r="O736" s="153"/>
      <c r="P736" s="153"/>
      <c r="Q736" s="153"/>
      <c r="R736" s="153"/>
      <c r="AG736" s="162"/>
      <c r="AH736" s="162"/>
      <c r="AI736" s="162"/>
      <c r="AM736" s="143"/>
      <c r="AN736" s="143"/>
      <c r="AO736" s="143"/>
      <c r="AP736" s="143"/>
      <c r="AQ736" s="143"/>
      <c r="AR736" s="143"/>
      <c r="AS736" s="143"/>
      <c r="AT736" s="143"/>
      <c r="AU736" s="143"/>
      <c r="AV736" s="143"/>
      <c r="AW736" s="143"/>
      <c r="AX736" s="143"/>
      <c r="AY736" s="143"/>
      <c r="AZ736" s="143"/>
      <c r="BA736" s="143"/>
      <c r="BB736" s="143"/>
      <c r="BC736" s="143"/>
      <c r="BD736" s="143"/>
      <c r="BE736" s="143"/>
      <c r="BF736" s="143"/>
      <c r="BG736" s="143"/>
      <c r="BH736" s="143"/>
      <c r="BI736" s="143"/>
      <c r="BJ736" s="143"/>
      <c r="BK736" s="143"/>
      <c r="BL736" s="143"/>
      <c r="BM736" s="143"/>
      <c r="BN736" s="143"/>
      <c r="BO736" s="143"/>
      <c r="BP736" s="143"/>
      <c r="BT736" s="143"/>
      <c r="BU736" s="143"/>
      <c r="BV736" s="143"/>
    </row>
    <row r="737" spans="1:74" s="142" customFormat="1" x14ac:dyDescent="0.25">
      <c r="A737" s="206"/>
      <c r="B737" s="160"/>
      <c r="C737" s="161"/>
      <c r="D737" s="206"/>
      <c r="E737" s="206"/>
      <c r="F737" s="206"/>
      <c r="G737" s="206"/>
      <c r="H737" s="161"/>
      <c r="I737" s="206"/>
      <c r="J737" s="206"/>
      <c r="L737" s="206"/>
      <c r="M737" s="153"/>
      <c r="N737" s="126"/>
      <c r="O737" s="153"/>
      <c r="P737" s="153"/>
      <c r="Q737" s="153"/>
      <c r="R737" s="153"/>
      <c r="AG737" s="162"/>
      <c r="AH737" s="162"/>
      <c r="AI737" s="162"/>
      <c r="AM737" s="143"/>
      <c r="AN737" s="143"/>
      <c r="AO737" s="143"/>
      <c r="AP737" s="143"/>
      <c r="AQ737" s="143"/>
      <c r="AR737" s="143"/>
      <c r="AS737" s="143"/>
      <c r="AT737" s="143"/>
      <c r="AU737" s="143"/>
      <c r="AV737" s="143"/>
      <c r="AW737" s="143"/>
      <c r="AX737" s="143"/>
      <c r="AY737" s="143"/>
      <c r="AZ737" s="143"/>
      <c r="BA737" s="143"/>
      <c r="BB737" s="143"/>
      <c r="BC737" s="143"/>
      <c r="BD737" s="143"/>
      <c r="BE737" s="143"/>
      <c r="BF737" s="143"/>
      <c r="BG737" s="143"/>
      <c r="BH737" s="143"/>
      <c r="BI737" s="143"/>
      <c r="BJ737" s="143"/>
      <c r="BK737" s="143"/>
      <c r="BL737" s="143"/>
      <c r="BM737" s="143"/>
      <c r="BN737" s="143"/>
      <c r="BO737" s="143"/>
      <c r="BP737" s="143"/>
      <c r="BT737" s="143"/>
      <c r="BU737" s="143"/>
      <c r="BV737" s="143"/>
    </row>
    <row r="738" spans="1:74" s="142" customFormat="1" x14ac:dyDescent="0.25">
      <c r="A738" s="206"/>
      <c r="B738" s="160"/>
      <c r="C738" s="161"/>
      <c r="D738" s="206"/>
      <c r="E738" s="206"/>
      <c r="F738" s="206"/>
      <c r="G738" s="206"/>
      <c r="H738" s="161"/>
      <c r="I738" s="206"/>
      <c r="J738" s="206"/>
      <c r="L738" s="206"/>
      <c r="M738" s="153"/>
      <c r="N738" s="126"/>
      <c r="O738" s="153"/>
      <c r="P738" s="153"/>
      <c r="Q738" s="153"/>
      <c r="R738" s="153"/>
      <c r="AG738" s="162"/>
      <c r="AH738" s="162"/>
      <c r="AI738" s="162"/>
      <c r="AM738" s="143"/>
      <c r="AN738" s="143"/>
      <c r="AO738" s="143"/>
      <c r="AP738" s="143"/>
      <c r="AQ738" s="143"/>
      <c r="AR738" s="143"/>
      <c r="AS738" s="143"/>
      <c r="AT738" s="143"/>
      <c r="AU738" s="143"/>
      <c r="AV738" s="143"/>
      <c r="AW738" s="143"/>
      <c r="AX738" s="143"/>
      <c r="AY738" s="143"/>
      <c r="AZ738" s="143"/>
      <c r="BA738" s="143"/>
      <c r="BB738" s="143"/>
      <c r="BC738" s="143"/>
      <c r="BD738" s="143"/>
      <c r="BE738" s="143"/>
      <c r="BF738" s="143"/>
      <c r="BG738" s="143"/>
      <c r="BH738" s="143"/>
      <c r="BI738" s="143"/>
      <c r="BJ738" s="143"/>
      <c r="BK738" s="143"/>
      <c r="BL738" s="143"/>
      <c r="BM738" s="143"/>
      <c r="BN738" s="143"/>
      <c r="BO738" s="143"/>
      <c r="BP738" s="143"/>
      <c r="BT738" s="143"/>
      <c r="BU738" s="143"/>
      <c r="BV738" s="143"/>
    </row>
    <row r="739" spans="1:74" s="142" customFormat="1" x14ac:dyDescent="0.25">
      <c r="A739" s="206"/>
      <c r="B739" s="160"/>
      <c r="C739" s="161"/>
      <c r="D739" s="206"/>
      <c r="E739" s="206"/>
      <c r="F739" s="206"/>
      <c r="G739" s="206"/>
      <c r="H739" s="161"/>
      <c r="I739" s="206"/>
      <c r="J739" s="206"/>
      <c r="L739" s="206"/>
      <c r="M739" s="153"/>
      <c r="N739" s="126"/>
      <c r="O739" s="153"/>
      <c r="P739" s="153"/>
      <c r="Q739" s="153"/>
      <c r="R739" s="153"/>
      <c r="AG739" s="162"/>
      <c r="AH739" s="162"/>
      <c r="AI739" s="162"/>
      <c r="AM739" s="143"/>
      <c r="AN739" s="143"/>
      <c r="AO739" s="143"/>
      <c r="AP739" s="143"/>
      <c r="AQ739" s="143"/>
      <c r="AR739" s="143"/>
      <c r="AS739" s="143"/>
      <c r="AT739" s="143"/>
      <c r="AU739" s="143"/>
      <c r="AV739" s="143"/>
      <c r="AW739" s="143"/>
      <c r="AX739" s="143"/>
      <c r="AY739" s="143"/>
      <c r="AZ739" s="143"/>
      <c r="BA739" s="143"/>
      <c r="BB739" s="143"/>
      <c r="BC739" s="143"/>
      <c r="BD739" s="143"/>
      <c r="BE739" s="143"/>
      <c r="BF739" s="143"/>
      <c r="BG739" s="143"/>
      <c r="BH739" s="143"/>
      <c r="BI739" s="143"/>
      <c r="BJ739" s="143"/>
      <c r="BK739" s="143"/>
      <c r="BL739" s="143"/>
      <c r="BM739" s="143"/>
      <c r="BN739" s="143"/>
      <c r="BO739" s="143"/>
      <c r="BP739" s="143"/>
      <c r="BT739" s="143"/>
      <c r="BU739" s="143"/>
      <c r="BV739" s="143"/>
    </row>
    <row r="740" spans="1:74" s="142" customFormat="1" x14ac:dyDescent="0.25">
      <c r="A740" s="206"/>
      <c r="B740" s="160"/>
      <c r="C740" s="161"/>
      <c r="D740" s="206"/>
      <c r="E740" s="206"/>
      <c r="F740" s="206"/>
      <c r="G740" s="206"/>
      <c r="H740" s="161"/>
      <c r="I740" s="206"/>
      <c r="J740" s="206"/>
      <c r="L740" s="206"/>
      <c r="M740" s="153"/>
      <c r="N740" s="126"/>
      <c r="O740" s="153"/>
      <c r="P740" s="153"/>
      <c r="Q740" s="153"/>
      <c r="R740" s="153"/>
      <c r="AG740" s="162"/>
      <c r="AH740" s="162"/>
      <c r="AI740" s="162"/>
      <c r="AM740" s="143"/>
      <c r="AN740" s="143"/>
      <c r="AO740" s="143"/>
      <c r="AP740" s="143"/>
      <c r="AQ740" s="143"/>
      <c r="AR740" s="143"/>
      <c r="AS740" s="143"/>
      <c r="AT740" s="143"/>
      <c r="AU740" s="143"/>
      <c r="AV740" s="143"/>
      <c r="AW740" s="143"/>
      <c r="AX740" s="143"/>
      <c r="AY740" s="143"/>
      <c r="AZ740" s="143"/>
      <c r="BA740" s="143"/>
      <c r="BB740" s="143"/>
      <c r="BC740" s="143"/>
      <c r="BD740" s="143"/>
      <c r="BE740" s="143"/>
      <c r="BF740" s="143"/>
      <c r="BG740" s="143"/>
      <c r="BH740" s="143"/>
      <c r="BI740" s="143"/>
      <c r="BJ740" s="143"/>
      <c r="BK740" s="143"/>
      <c r="BL740" s="143"/>
      <c r="BM740" s="143"/>
      <c r="BN740" s="143"/>
      <c r="BO740" s="143"/>
      <c r="BP740" s="143"/>
      <c r="BT740" s="143"/>
      <c r="BU740" s="143"/>
      <c r="BV740" s="143"/>
    </row>
    <row r="741" spans="1:74" s="142" customFormat="1" x14ac:dyDescent="0.25">
      <c r="A741" s="206"/>
      <c r="B741" s="160"/>
      <c r="C741" s="161"/>
      <c r="D741" s="206"/>
      <c r="E741" s="206"/>
      <c r="F741" s="206"/>
      <c r="G741" s="206"/>
      <c r="H741" s="161"/>
      <c r="I741" s="206"/>
      <c r="J741" s="206"/>
      <c r="L741" s="206"/>
      <c r="M741" s="153"/>
      <c r="N741" s="126"/>
      <c r="O741" s="153"/>
      <c r="P741" s="153"/>
      <c r="Q741" s="153"/>
      <c r="R741" s="153"/>
      <c r="AG741" s="162"/>
      <c r="AH741" s="162"/>
      <c r="AI741" s="162"/>
      <c r="AM741" s="143"/>
      <c r="AN741" s="143"/>
      <c r="AO741" s="143"/>
      <c r="AP741" s="143"/>
      <c r="AQ741" s="143"/>
      <c r="AR741" s="143"/>
      <c r="AS741" s="143"/>
      <c r="AT741" s="143"/>
      <c r="AU741" s="143"/>
      <c r="AV741" s="143"/>
      <c r="AW741" s="143"/>
      <c r="AX741" s="143"/>
      <c r="AY741" s="143"/>
      <c r="AZ741" s="143"/>
      <c r="BA741" s="143"/>
      <c r="BB741" s="143"/>
      <c r="BC741" s="143"/>
      <c r="BD741" s="143"/>
      <c r="BE741" s="143"/>
      <c r="BF741" s="143"/>
      <c r="BG741" s="143"/>
      <c r="BH741" s="143"/>
      <c r="BI741" s="143"/>
      <c r="BJ741" s="143"/>
      <c r="BK741" s="143"/>
      <c r="BL741" s="143"/>
      <c r="BM741" s="143"/>
      <c r="BN741" s="143"/>
      <c r="BO741" s="143"/>
      <c r="BP741" s="143"/>
      <c r="BT741" s="143"/>
      <c r="BU741" s="143"/>
      <c r="BV741" s="143"/>
    </row>
    <row r="742" spans="1:74" s="142" customFormat="1" x14ac:dyDescent="0.25">
      <c r="A742" s="206"/>
      <c r="B742" s="160"/>
      <c r="C742" s="161"/>
      <c r="D742" s="206"/>
      <c r="E742" s="206"/>
      <c r="F742" s="206"/>
      <c r="G742" s="206"/>
      <c r="H742" s="161"/>
      <c r="I742" s="206"/>
      <c r="J742" s="206"/>
      <c r="L742" s="206"/>
      <c r="M742" s="153"/>
      <c r="N742" s="126"/>
      <c r="O742" s="153"/>
      <c r="P742" s="153"/>
      <c r="Q742" s="153"/>
      <c r="R742" s="153"/>
      <c r="AG742" s="162"/>
      <c r="AH742" s="162"/>
      <c r="AI742" s="162"/>
      <c r="AM742" s="143"/>
      <c r="AN742" s="143"/>
      <c r="AO742" s="143"/>
      <c r="AP742" s="143"/>
      <c r="AQ742" s="143"/>
      <c r="AR742" s="143"/>
      <c r="AS742" s="143"/>
      <c r="AT742" s="143"/>
      <c r="AU742" s="143"/>
      <c r="AV742" s="143"/>
      <c r="AW742" s="143"/>
      <c r="AX742" s="143"/>
      <c r="AY742" s="143"/>
      <c r="AZ742" s="143"/>
      <c r="BA742" s="143"/>
      <c r="BB742" s="143"/>
      <c r="BC742" s="143"/>
      <c r="BD742" s="143"/>
      <c r="BE742" s="143"/>
      <c r="BF742" s="143"/>
      <c r="BG742" s="143"/>
      <c r="BH742" s="143"/>
      <c r="BI742" s="143"/>
      <c r="BJ742" s="143"/>
      <c r="BK742" s="143"/>
      <c r="BL742" s="143"/>
      <c r="BM742" s="143"/>
      <c r="BN742" s="143"/>
      <c r="BO742" s="143"/>
      <c r="BP742" s="143"/>
      <c r="BT742" s="143"/>
      <c r="BU742" s="143"/>
      <c r="BV742" s="143"/>
    </row>
    <row r="743" spans="1:74" s="142" customFormat="1" x14ac:dyDescent="0.25">
      <c r="A743" s="206"/>
      <c r="B743" s="160"/>
      <c r="C743" s="161"/>
      <c r="D743" s="206"/>
      <c r="E743" s="206"/>
      <c r="F743" s="206"/>
      <c r="G743" s="206"/>
      <c r="H743" s="161"/>
      <c r="I743" s="206"/>
      <c r="J743" s="206"/>
      <c r="L743" s="206"/>
      <c r="M743" s="153"/>
      <c r="N743" s="126"/>
      <c r="O743" s="153"/>
      <c r="P743" s="153"/>
      <c r="Q743" s="153"/>
      <c r="R743" s="153"/>
      <c r="AG743" s="162"/>
      <c r="AH743" s="162"/>
      <c r="AI743" s="162"/>
      <c r="AM743" s="143"/>
      <c r="AN743" s="143"/>
      <c r="AO743" s="143"/>
      <c r="AP743" s="143"/>
      <c r="AQ743" s="143"/>
      <c r="AR743" s="143"/>
      <c r="AS743" s="143"/>
      <c r="AT743" s="143"/>
      <c r="AU743" s="143"/>
      <c r="AV743" s="143"/>
      <c r="AW743" s="143"/>
      <c r="AX743" s="143"/>
      <c r="AY743" s="143"/>
      <c r="AZ743" s="143"/>
      <c r="BA743" s="143"/>
      <c r="BB743" s="143"/>
      <c r="BC743" s="143"/>
      <c r="BD743" s="143"/>
      <c r="BE743" s="143"/>
      <c r="BF743" s="143"/>
      <c r="BG743" s="143"/>
      <c r="BH743" s="143"/>
      <c r="BI743" s="143"/>
      <c r="BJ743" s="143"/>
      <c r="BK743" s="143"/>
      <c r="BL743" s="143"/>
      <c r="BM743" s="143"/>
      <c r="BN743" s="143"/>
      <c r="BO743" s="143"/>
      <c r="BP743" s="143"/>
      <c r="BT743" s="143"/>
      <c r="BU743" s="143"/>
      <c r="BV743" s="143"/>
    </row>
    <row r="744" spans="1:74" s="142" customFormat="1" x14ac:dyDescent="0.25">
      <c r="A744" s="206"/>
      <c r="B744" s="160"/>
      <c r="C744" s="161"/>
      <c r="D744" s="206"/>
      <c r="E744" s="206"/>
      <c r="F744" s="206"/>
      <c r="G744" s="206"/>
      <c r="H744" s="161"/>
      <c r="I744" s="206"/>
      <c r="J744" s="206"/>
      <c r="L744" s="206"/>
      <c r="M744" s="153"/>
      <c r="N744" s="126"/>
      <c r="O744" s="153"/>
      <c r="P744" s="153"/>
      <c r="Q744" s="153"/>
      <c r="R744" s="153"/>
      <c r="AG744" s="162"/>
      <c r="AH744" s="162"/>
      <c r="AI744" s="162"/>
      <c r="AM744" s="143"/>
      <c r="AN744" s="143"/>
      <c r="AO744" s="143"/>
      <c r="AP744" s="143"/>
      <c r="AQ744" s="143"/>
      <c r="AR744" s="143"/>
      <c r="AS744" s="143"/>
      <c r="AT744" s="143"/>
      <c r="AU744" s="143"/>
      <c r="AV744" s="143"/>
      <c r="AW744" s="143"/>
      <c r="AX744" s="143"/>
      <c r="AY744" s="143"/>
      <c r="AZ744" s="143"/>
      <c r="BA744" s="143"/>
      <c r="BB744" s="143"/>
      <c r="BC744" s="143"/>
      <c r="BD744" s="143"/>
      <c r="BE744" s="143"/>
      <c r="BF744" s="143"/>
      <c r="BG744" s="143"/>
      <c r="BH744" s="143"/>
      <c r="BI744" s="143"/>
      <c r="BJ744" s="143"/>
      <c r="BK744" s="143"/>
      <c r="BL744" s="143"/>
      <c r="BM744" s="143"/>
      <c r="BN744" s="143"/>
      <c r="BO744" s="143"/>
      <c r="BP744" s="143"/>
      <c r="BT744" s="143"/>
      <c r="BU744" s="143"/>
      <c r="BV744" s="143"/>
    </row>
    <row r="745" spans="1:74" s="142" customFormat="1" x14ac:dyDescent="0.25">
      <c r="A745" s="206"/>
      <c r="B745" s="160"/>
      <c r="C745" s="161"/>
      <c r="D745" s="206"/>
      <c r="E745" s="206"/>
      <c r="F745" s="206"/>
      <c r="G745" s="206"/>
      <c r="H745" s="161"/>
      <c r="I745" s="206"/>
      <c r="J745" s="206"/>
      <c r="L745" s="206"/>
      <c r="M745" s="153"/>
      <c r="N745" s="126"/>
      <c r="O745" s="153"/>
      <c r="P745" s="153"/>
      <c r="Q745" s="153"/>
      <c r="R745" s="153"/>
      <c r="AG745" s="162"/>
      <c r="AH745" s="162"/>
      <c r="AI745" s="162"/>
      <c r="AM745" s="143"/>
      <c r="AN745" s="143"/>
      <c r="AO745" s="143"/>
      <c r="AP745" s="143"/>
      <c r="AQ745" s="143"/>
      <c r="AR745" s="143"/>
      <c r="AS745" s="143"/>
      <c r="AT745" s="143"/>
      <c r="AU745" s="143"/>
      <c r="AV745" s="143"/>
      <c r="AW745" s="143"/>
      <c r="AX745" s="143"/>
      <c r="AY745" s="143"/>
      <c r="AZ745" s="143"/>
      <c r="BA745" s="143"/>
      <c r="BB745" s="143"/>
      <c r="BC745" s="143"/>
      <c r="BD745" s="143"/>
      <c r="BE745" s="143"/>
      <c r="BF745" s="143"/>
      <c r="BG745" s="143"/>
      <c r="BH745" s="143"/>
      <c r="BI745" s="143"/>
      <c r="BJ745" s="143"/>
      <c r="BK745" s="143"/>
      <c r="BL745" s="143"/>
      <c r="BM745" s="143"/>
      <c r="BN745" s="143"/>
      <c r="BO745" s="143"/>
      <c r="BP745" s="143"/>
      <c r="BT745" s="143"/>
      <c r="BU745" s="143"/>
      <c r="BV745" s="143"/>
    </row>
    <row r="746" spans="1:74" s="142" customFormat="1" x14ac:dyDescent="0.25">
      <c r="A746" s="206"/>
      <c r="B746" s="160"/>
      <c r="C746" s="161"/>
      <c r="D746" s="206"/>
      <c r="E746" s="206"/>
      <c r="F746" s="206"/>
      <c r="G746" s="206"/>
      <c r="H746" s="161"/>
      <c r="I746" s="206"/>
      <c r="J746" s="206"/>
      <c r="L746" s="206"/>
      <c r="M746" s="153"/>
      <c r="N746" s="126"/>
      <c r="O746" s="153"/>
      <c r="P746" s="153"/>
      <c r="Q746" s="153"/>
      <c r="R746" s="153"/>
      <c r="AG746" s="162"/>
      <c r="AH746" s="162"/>
      <c r="AI746" s="162"/>
      <c r="AM746" s="143"/>
      <c r="AN746" s="143"/>
      <c r="AO746" s="143"/>
      <c r="AP746" s="143"/>
      <c r="AQ746" s="143"/>
      <c r="AR746" s="143"/>
      <c r="AS746" s="143"/>
      <c r="AT746" s="143"/>
      <c r="AU746" s="143"/>
      <c r="AV746" s="143"/>
      <c r="AW746" s="143"/>
      <c r="AX746" s="143"/>
      <c r="AY746" s="143"/>
      <c r="AZ746" s="143"/>
      <c r="BA746" s="143"/>
      <c r="BB746" s="143"/>
      <c r="BC746" s="143"/>
      <c r="BD746" s="143"/>
      <c r="BE746" s="143"/>
      <c r="BF746" s="143"/>
      <c r="BG746" s="143"/>
      <c r="BH746" s="143"/>
      <c r="BI746" s="143"/>
      <c r="BJ746" s="143"/>
      <c r="BK746" s="143"/>
      <c r="BL746" s="143"/>
      <c r="BM746" s="143"/>
      <c r="BN746" s="143"/>
      <c r="BO746" s="143"/>
      <c r="BP746" s="143"/>
      <c r="BT746" s="143"/>
      <c r="BU746" s="143"/>
      <c r="BV746" s="143"/>
    </row>
    <row r="747" spans="1:74" s="142" customFormat="1" x14ac:dyDescent="0.25">
      <c r="A747" s="206"/>
      <c r="B747" s="160"/>
      <c r="C747" s="161"/>
      <c r="D747" s="206"/>
      <c r="E747" s="206"/>
      <c r="F747" s="206"/>
      <c r="G747" s="206"/>
      <c r="H747" s="161"/>
      <c r="I747" s="206"/>
      <c r="J747" s="206"/>
      <c r="L747" s="206"/>
      <c r="M747" s="153"/>
      <c r="N747" s="126"/>
      <c r="O747" s="153"/>
      <c r="P747" s="153"/>
      <c r="Q747" s="153"/>
      <c r="R747" s="153"/>
      <c r="AG747" s="162"/>
      <c r="AH747" s="162"/>
      <c r="AI747" s="162"/>
      <c r="AM747" s="143"/>
      <c r="AN747" s="143"/>
      <c r="AO747" s="143"/>
      <c r="AP747" s="143"/>
      <c r="AQ747" s="143"/>
      <c r="AR747" s="143"/>
      <c r="AS747" s="143"/>
      <c r="AT747" s="143"/>
      <c r="AU747" s="143"/>
      <c r="AV747" s="143"/>
      <c r="AW747" s="143"/>
      <c r="AX747" s="143"/>
      <c r="AY747" s="143"/>
      <c r="AZ747" s="143"/>
      <c r="BA747" s="143"/>
      <c r="BB747" s="143"/>
      <c r="BC747" s="143"/>
      <c r="BD747" s="143"/>
      <c r="BE747" s="143"/>
      <c r="BF747" s="143"/>
      <c r="BG747" s="143"/>
      <c r="BH747" s="143"/>
      <c r="BI747" s="143"/>
      <c r="BJ747" s="143"/>
      <c r="BK747" s="143"/>
      <c r="BL747" s="143"/>
      <c r="BM747" s="143"/>
      <c r="BN747" s="143"/>
      <c r="BO747" s="143"/>
      <c r="BP747" s="143"/>
      <c r="BT747" s="143"/>
      <c r="BU747" s="143"/>
      <c r="BV747" s="143"/>
    </row>
    <row r="748" spans="1:74" s="142" customFormat="1" x14ac:dyDescent="0.25">
      <c r="A748" s="206"/>
      <c r="B748" s="160"/>
      <c r="C748" s="161"/>
      <c r="D748" s="206"/>
      <c r="E748" s="206"/>
      <c r="F748" s="206"/>
      <c r="G748" s="206"/>
      <c r="H748" s="161"/>
      <c r="I748" s="206"/>
      <c r="J748" s="206"/>
      <c r="L748" s="206"/>
      <c r="M748" s="153"/>
      <c r="N748" s="126"/>
      <c r="O748" s="153"/>
      <c r="P748" s="153"/>
      <c r="Q748" s="153"/>
      <c r="R748" s="153"/>
      <c r="AG748" s="162"/>
      <c r="AH748" s="162"/>
      <c r="AI748" s="162"/>
      <c r="AM748" s="143"/>
      <c r="AN748" s="143"/>
      <c r="AO748" s="143"/>
      <c r="AP748" s="143"/>
      <c r="AQ748" s="143"/>
      <c r="AR748" s="143"/>
      <c r="AS748" s="143"/>
      <c r="AT748" s="143"/>
      <c r="AU748" s="143"/>
      <c r="AV748" s="143"/>
      <c r="AW748" s="143"/>
      <c r="AX748" s="143"/>
      <c r="AY748" s="143"/>
      <c r="AZ748" s="143"/>
      <c r="BA748" s="143"/>
      <c r="BB748" s="143"/>
      <c r="BC748" s="143"/>
      <c r="BD748" s="143"/>
      <c r="BE748" s="143"/>
      <c r="BF748" s="143"/>
      <c r="BG748" s="143"/>
      <c r="BH748" s="143"/>
      <c r="BI748" s="143"/>
      <c r="BJ748" s="143"/>
      <c r="BK748" s="143"/>
      <c r="BL748" s="143"/>
      <c r="BM748" s="143"/>
      <c r="BN748" s="143"/>
      <c r="BO748" s="143"/>
      <c r="BP748" s="143"/>
      <c r="BT748" s="143"/>
      <c r="BU748" s="143"/>
      <c r="BV748" s="143"/>
    </row>
    <row r="749" spans="1:74" s="142" customFormat="1" x14ac:dyDescent="0.25">
      <c r="A749" s="206"/>
      <c r="B749" s="160"/>
      <c r="C749" s="161"/>
      <c r="D749" s="206"/>
      <c r="E749" s="206"/>
      <c r="F749" s="206"/>
      <c r="G749" s="206"/>
      <c r="H749" s="161"/>
      <c r="I749" s="206"/>
      <c r="J749" s="206"/>
      <c r="L749" s="206"/>
      <c r="M749" s="153"/>
      <c r="N749" s="126"/>
      <c r="O749" s="153"/>
      <c r="P749" s="153"/>
      <c r="Q749" s="153"/>
      <c r="R749" s="153"/>
      <c r="AG749" s="162"/>
      <c r="AH749" s="162"/>
      <c r="AI749" s="162"/>
      <c r="AM749" s="143"/>
      <c r="AN749" s="143"/>
      <c r="AO749" s="143"/>
      <c r="AP749" s="143"/>
      <c r="AQ749" s="143"/>
      <c r="AR749" s="143"/>
      <c r="AS749" s="143"/>
      <c r="AT749" s="143"/>
      <c r="AU749" s="143"/>
      <c r="AV749" s="143"/>
      <c r="AW749" s="143"/>
      <c r="AX749" s="143"/>
      <c r="AY749" s="143"/>
      <c r="AZ749" s="143"/>
      <c r="BA749" s="143"/>
      <c r="BB749" s="143"/>
      <c r="BC749" s="143"/>
      <c r="BD749" s="143"/>
      <c r="BE749" s="143"/>
      <c r="BF749" s="143"/>
      <c r="BG749" s="143"/>
      <c r="BH749" s="143"/>
      <c r="BI749" s="143"/>
      <c r="BJ749" s="143"/>
      <c r="BK749" s="143"/>
      <c r="BL749" s="143"/>
      <c r="BM749" s="143"/>
      <c r="BN749" s="143"/>
      <c r="BO749" s="143"/>
      <c r="BP749" s="143"/>
      <c r="BT749" s="143"/>
      <c r="BU749" s="143"/>
      <c r="BV749" s="143"/>
    </row>
    <row r="750" spans="1:74" s="142" customFormat="1" x14ac:dyDescent="0.25">
      <c r="A750" s="206"/>
      <c r="B750" s="160"/>
      <c r="C750" s="161"/>
      <c r="D750" s="206"/>
      <c r="E750" s="206"/>
      <c r="F750" s="206"/>
      <c r="G750" s="206"/>
      <c r="H750" s="161"/>
      <c r="I750" s="206"/>
      <c r="J750" s="206"/>
      <c r="L750" s="206"/>
      <c r="M750" s="153"/>
      <c r="N750" s="126"/>
      <c r="O750" s="153"/>
      <c r="P750" s="153"/>
      <c r="Q750" s="153"/>
      <c r="R750" s="153"/>
      <c r="AG750" s="162"/>
      <c r="AH750" s="162"/>
      <c r="AI750" s="162"/>
      <c r="AM750" s="143"/>
      <c r="AN750" s="143"/>
      <c r="AO750" s="143"/>
      <c r="AP750" s="143"/>
      <c r="AQ750" s="143"/>
      <c r="AR750" s="143"/>
      <c r="AS750" s="143"/>
      <c r="AT750" s="143"/>
      <c r="AU750" s="143"/>
      <c r="AV750" s="143"/>
      <c r="AW750" s="143"/>
      <c r="AX750" s="143"/>
      <c r="AY750" s="143"/>
      <c r="AZ750" s="143"/>
      <c r="BA750" s="143"/>
      <c r="BB750" s="143"/>
      <c r="BC750" s="143"/>
      <c r="BD750" s="143"/>
      <c r="BE750" s="143"/>
      <c r="BF750" s="143"/>
      <c r="BG750" s="143"/>
      <c r="BH750" s="143"/>
      <c r="BI750" s="143"/>
      <c r="BJ750" s="143"/>
      <c r="BK750" s="143"/>
      <c r="BL750" s="143"/>
      <c r="BM750" s="143"/>
      <c r="BN750" s="143"/>
      <c r="BO750" s="143"/>
      <c r="BP750" s="143"/>
      <c r="BT750" s="143"/>
      <c r="BU750" s="143"/>
      <c r="BV750" s="143"/>
    </row>
    <row r="751" spans="1:74" s="142" customFormat="1" x14ac:dyDescent="0.25">
      <c r="A751" s="206"/>
      <c r="B751" s="160"/>
      <c r="C751" s="161"/>
      <c r="D751" s="206"/>
      <c r="E751" s="206"/>
      <c r="F751" s="206"/>
      <c r="G751" s="206"/>
      <c r="H751" s="161"/>
      <c r="I751" s="206"/>
      <c r="J751" s="206"/>
      <c r="L751" s="206"/>
      <c r="M751" s="153"/>
      <c r="N751" s="126"/>
      <c r="O751" s="153"/>
      <c r="P751" s="153"/>
      <c r="Q751" s="153"/>
      <c r="R751" s="153"/>
      <c r="AG751" s="162"/>
      <c r="AH751" s="162"/>
      <c r="AI751" s="162"/>
      <c r="AM751" s="143"/>
      <c r="AN751" s="143"/>
      <c r="AO751" s="143"/>
      <c r="AP751" s="143"/>
      <c r="AQ751" s="143"/>
      <c r="AR751" s="143"/>
      <c r="AS751" s="143"/>
      <c r="AT751" s="143"/>
      <c r="AU751" s="143"/>
      <c r="AV751" s="143"/>
      <c r="AW751" s="143"/>
      <c r="AX751" s="143"/>
      <c r="AY751" s="143"/>
      <c r="AZ751" s="143"/>
      <c r="BA751" s="143"/>
      <c r="BB751" s="143"/>
      <c r="BC751" s="143"/>
      <c r="BD751" s="143"/>
      <c r="BE751" s="143"/>
      <c r="BF751" s="143"/>
      <c r="BG751" s="143"/>
      <c r="BH751" s="143"/>
      <c r="BI751" s="143"/>
      <c r="BJ751" s="143"/>
      <c r="BK751" s="143"/>
      <c r="BL751" s="143"/>
      <c r="BM751" s="143"/>
      <c r="BN751" s="143"/>
      <c r="BO751" s="143"/>
      <c r="BP751" s="143"/>
      <c r="BT751" s="143"/>
      <c r="BU751" s="143"/>
      <c r="BV751" s="143"/>
    </row>
    <row r="752" spans="1:74" s="142" customFormat="1" x14ac:dyDescent="0.25">
      <c r="A752" s="206"/>
      <c r="B752" s="160"/>
      <c r="C752" s="161"/>
      <c r="D752" s="206"/>
      <c r="E752" s="206"/>
      <c r="F752" s="206"/>
      <c r="G752" s="206"/>
      <c r="H752" s="161"/>
      <c r="I752" s="206"/>
      <c r="J752" s="206"/>
      <c r="L752" s="206"/>
      <c r="M752" s="153"/>
      <c r="N752" s="126"/>
      <c r="O752" s="153"/>
      <c r="P752" s="153"/>
      <c r="Q752" s="153"/>
      <c r="R752" s="153"/>
      <c r="AG752" s="162"/>
      <c r="AH752" s="162"/>
      <c r="AI752" s="162"/>
      <c r="AM752" s="143"/>
      <c r="AN752" s="143"/>
      <c r="AO752" s="143"/>
      <c r="AP752" s="143"/>
      <c r="AQ752" s="143"/>
      <c r="AR752" s="143"/>
      <c r="AS752" s="143"/>
      <c r="AT752" s="143"/>
      <c r="AU752" s="143"/>
      <c r="AV752" s="143"/>
      <c r="AW752" s="143"/>
      <c r="AX752" s="143"/>
      <c r="AY752" s="143"/>
      <c r="AZ752" s="143"/>
      <c r="BA752" s="143"/>
      <c r="BB752" s="143"/>
      <c r="BC752" s="143"/>
      <c r="BD752" s="143"/>
      <c r="BE752" s="143"/>
      <c r="BF752" s="143"/>
      <c r="BG752" s="143"/>
      <c r="BH752" s="143"/>
      <c r="BI752" s="143"/>
      <c r="BJ752" s="143"/>
      <c r="BK752" s="143"/>
      <c r="BL752" s="143"/>
      <c r="BM752" s="143"/>
      <c r="BN752" s="143"/>
      <c r="BO752" s="143"/>
      <c r="BP752" s="143"/>
      <c r="BT752" s="143"/>
      <c r="BU752" s="143"/>
      <c r="BV752" s="143"/>
    </row>
    <row r="753" spans="1:74" s="142" customFormat="1" x14ac:dyDescent="0.25">
      <c r="A753" s="206"/>
      <c r="B753" s="160"/>
      <c r="C753" s="161"/>
      <c r="D753" s="206"/>
      <c r="E753" s="206"/>
      <c r="F753" s="206"/>
      <c r="G753" s="206"/>
      <c r="H753" s="161"/>
      <c r="I753" s="206"/>
      <c r="J753" s="206"/>
      <c r="L753" s="206"/>
      <c r="M753" s="153"/>
      <c r="N753" s="126"/>
      <c r="O753" s="153"/>
      <c r="P753" s="153"/>
      <c r="Q753" s="153"/>
      <c r="R753" s="153"/>
      <c r="AG753" s="162"/>
      <c r="AH753" s="162"/>
      <c r="AI753" s="162"/>
      <c r="AM753" s="143"/>
      <c r="AN753" s="143"/>
      <c r="AO753" s="143"/>
      <c r="AP753" s="143"/>
      <c r="AQ753" s="143"/>
      <c r="AR753" s="143"/>
      <c r="AS753" s="143"/>
      <c r="AT753" s="143"/>
      <c r="AU753" s="143"/>
      <c r="AV753" s="143"/>
      <c r="AW753" s="143"/>
      <c r="AX753" s="143"/>
      <c r="AY753" s="143"/>
      <c r="AZ753" s="143"/>
      <c r="BA753" s="143"/>
      <c r="BB753" s="143"/>
      <c r="BC753" s="143"/>
      <c r="BD753" s="143"/>
      <c r="BE753" s="143"/>
      <c r="BF753" s="143"/>
      <c r="BG753" s="143"/>
      <c r="BH753" s="143"/>
      <c r="BI753" s="143"/>
      <c r="BJ753" s="143"/>
      <c r="BK753" s="143"/>
      <c r="BL753" s="143"/>
      <c r="BM753" s="143"/>
      <c r="BN753" s="143"/>
      <c r="BO753" s="143"/>
      <c r="BP753" s="143"/>
      <c r="BT753" s="143"/>
      <c r="BU753" s="143"/>
      <c r="BV753" s="143"/>
    </row>
    <row r="754" spans="1:74" s="142" customFormat="1" x14ac:dyDescent="0.25">
      <c r="A754" s="206"/>
      <c r="B754" s="160"/>
      <c r="C754" s="161"/>
      <c r="D754" s="206"/>
      <c r="E754" s="206"/>
      <c r="F754" s="206"/>
      <c r="G754" s="206"/>
      <c r="H754" s="161"/>
      <c r="I754" s="206"/>
      <c r="J754" s="206"/>
      <c r="L754" s="206"/>
      <c r="M754" s="153"/>
      <c r="N754" s="126"/>
      <c r="O754" s="153"/>
      <c r="P754" s="153"/>
      <c r="Q754" s="153"/>
      <c r="R754" s="153"/>
      <c r="AG754" s="162"/>
      <c r="AH754" s="162"/>
      <c r="AI754" s="162"/>
      <c r="AM754" s="143"/>
      <c r="AN754" s="143"/>
      <c r="AO754" s="143"/>
      <c r="AP754" s="143"/>
      <c r="AQ754" s="143"/>
      <c r="AR754" s="143"/>
      <c r="AS754" s="143"/>
      <c r="AT754" s="143"/>
      <c r="AU754" s="143"/>
      <c r="AV754" s="143"/>
      <c r="AW754" s="143"/>
      <c r="AX754" s="143"/>
      <c r="AY754" s="143"/>
      <c r="AZ754" s="143"/>
      <c r="BA754" s="143"/>
      <c r="BB754" s="143"/>
      <c r="BC754" s="143"/>
      <c r="BD754" s="143"/>
      <c r="BE754" s="143"/>
      <c r="BF754" s="143"/>
      <c r="BG754" s="143"/>
      <c r="BH754" s="143"/>
      <c r="BI754" s="143"/>
      <c r="BJ754" s="143"/>
      <c r="BK754" s="143"/>
      <c r="BL754" s="143"/>
      <c r="BM754" s="143"/>
      <c r="BN754" s="143"/>
      <c r="BO754" s="143"/>
      <c r="BP754" s="143"/>
      <c r="BT754" s="143"/>
      <c r="BU754" s="143"/>
      <c r="BV754" s="143"/>
    </row>
    <row r="755" spans="1:74" s="142" customFormat="1" x14ac:dyDescent="0.25">
      <c r="A755" s="206"/>
      <c r="B755" s="160"/>
      <c r="C755" s="161"/>
      <c r="D755" s="206"/>
      <c r="E755" s="206"/>
      <c r="F755" s="206"/>
      <c r="G755" s="206"/>
      <c r="H755" s="161"/>
      <c r="I755" s="206"/>
      <c r="J755" s="206"/>
      <c r="L755" s="206"/>
      <c r="M755" s="153"/>
      <c r="N755" s="126"/>
      <c r="O755" s="153"/>
      <c r="P755" s="153"/>
      <c r="Q755" s="153"/>
      <c r="R755" s="153"/>
      <c r="AG755" s="162"/>
      <c r="AH755" s="162"/>
      <c r="AI755" s="162"/>
      <c r="AM755" s="143"/>
      <c r="AN755" s="143"/>
      <c r="AO755" s="143"/>
      <c r="AP755" s="143"/>
      <c r="AQ755" s="143"/>
      <c r="AR755" s="143"/>
      <c r="AS755" s="143"/>
      <c r="AT755" s="143"/>
      <c r="AU755" s="143"/>
      <c r="AV755" s="143"/>
      <c r="AW755" s="143"/>
      <c r="AX755" s="143"/>
      <c r="AY755" s="143"/>
      <c r="AZ755" s="143"/>
      <c r="BA755" s="143"/>
      <c r="BB755" s="143"/>
      <c r="BC755" s="143"/>
      <c r="BD755" s="143"/>
      <c r="BE755" s="143"/>
      <c r="BF755" s="143"/>
      <c r="BG755" s="143"/>
      <c r="BH755" s="143"/>
      <c r="BI755" s="143"/>
      <c r="BJ755" s="143"/>
      <c r="BK755" s="143"/>
      <c r="BL755" s="143"/>
      <c r="BM755" s="143"/>
      <c r="BN755" s="143"/>
      <c r="BO755" s="143"/>
      <c r="BP755" s="143"/>
      <c r="BT755" s="143"/>
      <c r="BU755" s="143"/>
      <c r="BV755" s="143"/>
    </row>
    <row r="756" spans="1:74" s="142" customFormat="1" x14ac:dyDescent="0.25">
      <c r="A756" s="206"/>
      <c r="B756" s="160"/>
      <c r="C756" s="161"/>
      <c r="D756" s="206"/>
      <c r="E756" s="206"/>
      <c r="F756" s="206"/>
      <c r="G756" s="206"/>
      <c r="H756" s="161"/>
      <c r="I756" s="206"/>
      <c r="J756" s="206"/>
      <c r="L756" s="206"/>
      <c r="M756" s="153"/>
      <c r="N756" s="126"/>
      <c r="O756" s="153"/>
      <c r="P756" s="153"/>
      <c r="Q756" s="153"/>
      <c r="R756" s="153"/>
      <c r="AG756" s="162"/>
      <c r="AH756" s="162"/>
      <c r="AI756" s="162"/>
      <c r="AM756" s="143"/>
      <c r="AN756" s="143"/>
      <c r="AO756" s="143"/>
      <c r="AP756" s="143"/>
      <c r="AQ756" s="143"/>
      <c r="AR756" s="143"/>
      <c r="AS756" s="143"/>
      <c r="AT756" s="143"/>
      <c r="AU756" s="143"/>
      <c r="AV756" s="143"/>
      <c r="AW756" s="143"/>
      <c r="AX756" s="143"/>
      <c r="AY756" s="143"/>
      <c r="AZ756" s="143"/>
      <c r="BA756" s="143"/>
      <c r="BB756" s="143"/>
      <c r="BC756" s="143"/>
      <c r="BD756" s="143"/>
      <c r="BE756" s="143"/>
      <c r="BF756" s="143"/>
      <c r="BG756" s="143"/>
      <c r="BH756" s="143"/>
      <c r="BI756" s="143"/>
      <c r="BJ756" s="143"/>
      <c r="BK756" s="143"/>
      <c r="BL756" s="143"/>
      <c r="BM756" s="143"/>
      <c r="BN756" s="143"/>
      <c r="BO756" s="143"/>
      <c r="BP756" s="143"/>
      <c r="BT756" s="143"/>
      <c r="BU756" s="143"/>
      <c r="BV756" s="143"/>
    </row>
    <row r="757" spans="1:74" s="142" customFormat="1" x14ac:dyDescent="0.25">
      <c r="A757" s="206"/>
      <c r="B757" s="160"/>
      <c r="C757" s="161"/>
      <c r="D757" s="206"/>
      <c r="E757" s="206"/>
      <c r="F757" s="206"/>
      <c r="G757" s="206"/>
      <c r="H757" s="161"/>
      <c r="I757" s="206"/>
      <c r="J757" s="206"/>
      <c r="L757" s="206"/>
      <c r="M757" s="153"/>
      <c r="N757" s="126"/>
      <c r="O757" s="153"/>
      <c r="P757" s="153"/>
      <c r="Q757" s="153"/>
      <c r="R757" s="153"/>
      <c r="AG757" s="162"/>
      <c r="AH757" s="162"/>
      <c r="AI757" s="162"/>
      <c r="AM757" s="143"/>
      <c r="AN757" s="143"/>
      <c r="AO757" s="143"/>
      <c r="AP757" s="143"/>
      <c r="AQ757" s="143"/>
      <c r="AR757" s="143"/>
      <c r="AS757" s="143"/>
      <c r="AT757" s="143"/>
      <c r="AU757" s="143"/>
      <c r="AV757" s="143"/>
      <c r="AW757" s="143"/>
      <c r="AX757" s="143"/>
      <c r="AY757" s="143"/>
      <c r="AZ757" s="143"/>
      <c r="BA757" s="143"/>
      <c r="BB757" s="143"/>
      <c r="BC757" s="143"/>
      <c r="BD757" s="143"/>
      <c r="BE757" s="143"/>
      <c r="BF757" s="143"/>
      <c r="BG757" s="143"/>
      <c r="BH757" s="143"/>
      <c r="BI757" s="143"/>
      <c r="BJ757" s="143"/>
      <c r="BK757" s="143"/>
      <c r="BL757" s="143"/>
      <c r="BM757" s="143"/>
      <c r="BN757" s="143"/>
      <c r="BO757" s="143"/>
      <c r="BP757" s="143"/>
      <c r="BT757" s="143"/>
      <c r="BU757" s="143"/>
      <c r="BV757" s="143"/>
    </row>
    <row r="758" spans="1:74" s="142" customFormat="1" x14ac:dyDescent="0.25">
      <c r="A758" s="206"/>
      <c r="B758" s="160"/>
      <c r="C758" s="161"/>
      <c r="D758" s="206"/>
      <c r="E758" s="206"/>
      <c r="F758" s="206"/>
      <c r="G758" s="206"/>
      <c r="H758" s="161"/>
      <c r="I758" s="206"/>
      <c r="J758" s="206"/>
      <c r="L758" s="206"/>
      <c r="M758" s="153"/>
      <c r="N758" s="126"/>
      <c r="O758" s="153"/>
      <c r="P758" s="153"/>
      <c r="Q758" s="153"/>
      <c r="R758" s="153"/>
      <c r="AG758" s="162"/>
      <c r="AH758" s="162"/>
      <c r="AI758" s="162"/>
      <c r="AM758" s="143"/>
      <c r="AN758" s="143"/>
      <c r="AO758" s="143"/>
      <c r="AP758" s="143"/>
      <c r="AQ758" s="143"/>
      <c r="AR758" s="143"/>
      <c r="AS758" s="143"/>
      <c r="AT758" s="143"/>
      <c r="AU758" s="143"/>
      <c r="AV758" s="143"/>
      <c r="AW758" s="143"/>
      <c r="AX758" s="143"/>
      <c r="AY758" s="143"/>
      <c r="AZ758" s="143"/>
      <c r="BA758" s="143"/>
      <c r="BB758" s="143"/>
      <c r="BC758" s="143"/>
      <c r="BD758" s="143"/>
      <c r="BE758" s="143"/>
      <c r="BF758" s="143"/>
      <c r="BG758" s="143"/>
      <c r="BH758" s="143"/>
      <c r="BI758" s="143"/>
      <c r="BJ758" s="143"/>
      <c r="BK758" s="143"/>
      <c r="BL758" s="143"/>
      <c r="BM758" s="143"/>
      <c r="BN758" s="143"/>
      <c r="BO758" s="143"/>
      <c r="BP758" s="143"/>
      <c r="BT758" s="143"/>
      <c r="BU758" s="143"/>
      <c r="BV758" s="143"/>
    </row>
    <row r="759" spans="1:74" s="142" customFormat="1" x14ac:dyDescent="0.25">
      <c r="A759" s="206"/>
      <c r="B759" s="160"/>
      <c r="C759" s="161"/>
      <c r="D759" s="206"/>
      <c r="E759" s="206"/>
      <c r="F759" s="206"/>
      <c r="G759" s="206"/>
      <c r="H759" s="161"/>
      <c r="I759" s="206"/>
      <c r="J759" s="206"/>
      <c r="L759" s="206"/>
      <c r="M759" s="153"/>
      <c r="N759" s="126"/>
      <c r="O759" s="153"/>
      <c r="P759" s="153"/>
      <c r="Q759" s="153"/>
      <c r="R759" s="153"/>
      <c r="AG759" s="162"/>
      <c r="AH759" s="162"/>
      <c r="AI759" s="162"/>
      <c r="AM759" s="143"/>
      <c r="AN759" s="143"/>
      <c r="AO759" s="143"/>
      <c r="AP759" s="143"/>
      <c r="AQ759" s="143"/>
      <c r="AR759" s="143"/>
      <c r="AS759" s="143"/>
      <c r="AT759" s="143"/>
      <c r="AU759" s="143"/>
      <c r="AV759" s="143"/>
      <c r="AW759" s="143"/>
      <c r="AX759" s="143"/>
      <c r="AY759" s="143"/>
      <c r="AZ759" s="143"/>
      <c r="BA759" s="143"/>
      <c r="BB759" s="143"/>
      <c r="BC759" s="143"/>
      <c r="BD759" s="143"/>
      <c r="BE759" s="143"/>
      <c r="BF759" s="143"/>
      <c r="BG759" s="143"/>
      <c r="BH759" s="143"/>
      <c r="BI759" s="143"/>
      <c r="BJ759" s="143"/>
      <c r="BK759" s="143"/>
      <c r="BL759" s="143"/>
      <c r="BM759" s="143"/>
      <c r="BN759" s="143"/>
      <c r="BO759" s="143"/>
      <c r="BP759" s="143"/>
      <c r="BT759" s="143"/>
      <c r="BU759" s="143"/>
      <c r="BV759" s="143"/>
    </row>
    <row r="760" spans="1:74" s="142" customFormat="1" x14ac:dyDescent="0.25">
      <c r="A760" s="206"/>
      <c r="B760" s="160"/>
      <c r="C760" s="161"/>
      <c r="D760" s="206"/>
      <c r="E760" s="206"/>
      <c r="F760" s="206"/>
      <c r="G760" s="206"/>
      <c r="H760" s="161"/>
      <c r="I760" s="206"/>
      <c r="J760" s="206"/>
      <c r="L760" s="206"/>
      <c r="M760" s="153"/>
      <c r="N760" s="126"/>
      <c r="O760" s="153"/>
      <c r="P760" s="153"/>
      <c r="Q760" s="153"/>
      <c r="R760" s="153"/>
      <c r="AG760" s="162"/>
      <c r="AH760" s="162"/>
      <c r="AI760" s="162"/>
      <c r="AM760" s="143"/>
      <c r="AN760" s="143"/>
      <c r="AO760" s="143"/>
      <c r="AP760" s="143"/>
      <c r="AQ760" s="143"/>
      <c r="AR760" s="143"/>
      <c r="AS760" s="143"/>
      <c r="AT760" s="143"/>
      <c r="AU760" s="143"/>
      <c r="AV760" s="143"/>
      <c r="AW760" s="143"/>
      <c r="AX760" s="143"/>
      <c r="AY760" s="143"/>
      <c r="AZ760" s="143"/>
      <c r="BA760" s="143"/>
      <c r="BB760" s="143"/>
      <c r="BC760" s="143"/>
      <c r="BD760" s="143"/>
      <c r="BE760" s="143"/>
      <c r="BF760" s="143"/>
      <c r="BG760" s="143"/>
      <c r="BH760" s="143"/>
      <c r="BI760" s="143"/>
      <c r="BJ760" s="143"/>
      <c r="BK760" s="143"/>
      <c r="BL760" s="143"/>
      <c r="BM760" s="143"/>
      <c r="BN760" s="143"/>
      <c r="BO760" s="143"/>
      <c r="BP760" s="143"/>
      <c r="BT760" s="143"/>
      <c r="BU760" s="143"/>
      <c r="BV760" s="143"/>
    </row>
    <row r="761" spans="1:74" s="142" customFormat="1" x14ac:dyDescent="0.25">
      <c r="A761" s="206"/>
      <c r="B761" s="160"/>
      <c r="C761" s="161"/>
      <c r="D761" s="206"/>
      <c r="E761" s="206"/>
      <c r="F761" s="206"/>
      <c r="G761" s="206"/>
      <c r="H761" s="161"/>
      <c r="I761" s="206"/>
      <c r="J761" s="206"/>
      <c r="L761" s="206"/>
      <c r="M761" s="153"/>
      <c r="N761" s="126"/>
      <c r="O761" s="153"/>
      <c r="P761" s="153"/>
      <c r="Q761" s="153"/>
      <c r="R761" s="153"/>
      <c r="AG761" s="162"/>
      <c r="AH761" s="162"/>
      <c r="AI761" s="162"/>
      <c r="AM761" s="143"/>
      <c r="AN761" s="143"/>
      <c r="AO761" s="143"/>
      <c r="AP761" s="143"/>
      <c r="AQ761" s="143"/>
      <c r="AR761" s="143"/>
      <c r="AS761" s="143"/>
      <c r="AT761" s="143"/>
      <c r="AU761" s="143"/>
      <c r="AV761" s="143"/>
      <c r="AW761" s="143"/>
      <c r="AX761" s="143"/>
      <c r="AY761" s="143"/>
      <c r="AZ761" s="143"/>
      <c r="BA761" s="143"/>
      <c r="BB761" s="143"/>
      <c r="BC761" s="143"/>
      <c r="BD761" s="143"/>
      <c r="BE761" s="143"/>
      <c r="BF761" s="143"/>
      <c r="BG761" s="143"/>
      <c r="BH761" s="143"/>
      <c r="BI761" s="143"/>
      <c r="BJ761" s="143"/>
      <c r="BK761" s="143"/>
      <c r="BL761" s="143"/>
      <c r="BM761" s="143"/>
      <c r="BN761" s="143"/>
      <c r="BO761" s="143"/>
      <c r="BP761" s="143"/>
      <c r="BT761" s="143"/>
      <c r="BU761" s="143"/>
      <c r="BV761" s="143"/>
    </row>
    <row r="762" spans="1:74" s="142" customFormat="1" x14ac:dyDescent="0.25">
      <c r="A762" s="206"/>
      <c r="B762" s="160"/>
      <c r="C762" s="161"/>
      <c r="D762" s="206"/>
      <c r="E762" s="206"/>
      <c r="F762" s="206"/>
      <c r="G762" s="206"/>
      <c r="H762" s="161"/>
      <c r="I762" s="206"/>
      <c r="J762" s="206"/>
      <c r="L762" s="206"/>
      <c r="M762" s="153"/>
      <c r="N762" s="126"/>
      <c r="O762" s="153"/>
      <c r="P762" s="153"/>
      <c r="Q762" s="153"/>
      <c r="R762" s="153"/>
      <c r="AG762" s="162"/>
      <c r="AH762" s="162"/>
      <c r="AI762" s="162"/>
      <c r="AM762" s="143"/>
      <c r="AN762" s="143"/>
      <c r="AO762" s="143"/>
      <c r="AP762" s="143"/>
      <c r="AQ762" s="143"/>
      <c r="AR762" s="143"/>
      <c r="AS762" s="143"/>
      <c r="AT762" s="143"/>
      <c r="AU762" s="143"/>
      <c r="AV762" s="143"/>
      <c r="AW762" s="143"/>
      <c r="AX762" s="143"/>
      <c r="AY762" s="143"/>
      <c r="AZ762" s="143"/>
      <c r="BA762" s="143"/>
      <c r="BB762" s="143"/>
      <c r="BC762" s="143"/>
      <c r="BD762" s="143"/>
      <c r="BE762" s="143"/>
      <c r="BF762" s="143"/>
      <c r="BG762" s="143"/>
      <c r="BH762" s="143"/>
      <c r="BI762" s="143"/>
      <c r="BJ762" s="143"/>
      <c r="BK762" s="143"/>
      <c r="BL762" s="143"/>
      <c r="BM762" s="143"/>
      <c r="BN762" s="143"/>
      <c r="BO762" s="143"/>
      <c r="BP762" s="143"/>
      <c r="BT762" s="143"/>
      <c r="BU762" s="143"/>
      <c r="BV762" s="143"/>
    </row>
    <row r="763" spans="1:74" s="142" customFormat="1" x14ac:dyDescent="0.25">
      <c r="A763" s="206"/>
      <c r="B763" s="160"/>
      <c r="C763" s="161"/>
      <c r="D763" s="206"/>
      <c r="E763" s="206"/>
      <c r="F763" s="206"/>
      <c r="G763" s="206"/>
      <c r="H763" s="161"/>
      <c r="I763" s="206"/>
      <c r="J763" s="206"/>
      <c r="L763" s="206"/>
      <c r="M763" s="153"/>
      <c r="N763" s="126"/>
      <c r="O763" s="153"/>
      <c r="P763" s="153"/>
      <c r="Q763" s="153"/>
      <c r="R763" s="153"/>
      <c r="AG763" s="162"/>
      <c r="AH763" s="162"/>
      <c r="AI763" s="162"/>
      <c r="AM763" s="143"/>
      <c r="AN763" s="143"/>
      <c r="AO763" s="143"/>
      <c r="AP763" s="143"/>
      <c r="AQ763" s="143"/>
      <c r="AR763" s="143"/>
      <c r="AS763" s="143"/>
      <c r="AT763" s="143"/>
      <c r="AU763" s="143"/>
      <c r="AV763" s="143"/>
      <c r="AW763" s="143"/>
      <c r="AX763" s="143"/>
      <c r="AY763" s="143"/>
      <c r="AZ763" s="143"/>
      <c r="BA763" s="143"/>
      <c r="BB763" s="143"/>
      <c r="BC763" s="143"/>
      <c r="BD763" s="143"/>
      <c r="BE763" s="143"/>
      <c r="BF763" s="143"/>
      <c r="BG763" s="143"/>
      <c r="BH763" s="143"/>
      <c r="BI763" s="143"/>
      <c r="BJ763" s="143"/>
      <c r="BK763" s="143"/>
      <c r="BL763" s="143"/>
      <c r="BM763" s="143"/>
      <c r="BN763" s="143"/>
      <c r="BO763" s="143"/>
      <c r="BP763" s="143"/>
      <c r="BT763" s="143"/>
      <c r="BU763" s="143"/>
      <c r="BV763" s="143"/>
    </row>
    <row r="764" spans="1:74" s="142" customFormat="1" x14ac:dyDescent="0.25">
      <c r="A764" s="206"/>
      <c r="B764" s="160"/>
      <c r="C764" s="161"/>
      <c r="D764" s="206"/>
      <c r="E764" s="206"/>
      <c r="F764" s="206"/>
      <c r="G764" s="206"/>
      <c r="H764" s="161"/>
      <c r="I764" s="206"/>
      <c r="J764" s="206"/>
      <c r="L764" s="206"/>
      <c r="M764" s="153"/>
      <c r="N764" s="126"/>
      <c r="O764" s="153"/>
      <c r="P764" s="153"/>
      <c r="Q764" s="153"/>
      <c r="R764" s="153"/>
      <c r="AG764" s="162"/>
      <c r="AH764" s="162"/>
      <c r="AI764" s="162"/>
      <c r="AM764" s="143"/>
      <c r="AN764" s="143"/>
      <c r="AO764" s="143"/>
      <c r="AP764" s="143"/>
      <c r="AQ764" s="143"/>
      <c r="AR764" s="143"/>
      <c r="AS764" s="143"/>
      <c r="AT764" s="143"/>
      <c r="AU764" s="143"/>
      <c r="AV764" s="143"/>
      <c r="AW764" s="143"/>
      <c r="AX764" s="143"/>
      <c r="AY764" s="143"/>
      <c r="AZ764" s="143"/>
      <c r="BA764" s="143"/>
      <c r="BB764" s="143"/>
      <c r="BC764" s="143"/>
      <c r="BD764" s="143"/>
      <c r="BE764" s="143"/>
      <c r="BF764" s="143"/>
      <c r="BG764" s="143"/>
      <c r="BH764" s="143"/>
      <c r="BI764" s="143"/>
      <c r="BJ764" s="143"/>
      <c r="BK764" s="143"/>
      <c r="BL764" s="143"/>
      <c r="BM764" s="143"/>
      <c r="BN764" s="143"/>
      <c r="BO764" s="143"/>
      <c r="BP764" s="143"/>
      <c r="BT764" s="143"/>
      <c r="BU764" s="143"/>
      <c r="BV764" s="143"/>
    </row>
    <row r="765" spans="1:74" s="142" customFormat="1" x14ac:dyDescent="0.25">
      <c r="A765" s="206"/>
      <c r="B765" s="160"/>
      <c r="C765" s="161"/>
      <c r="D765" s="206"/>
      <c r="E765" s="206"/>
      <c r="F765" s="206"/>
      <c r="G765" s="206"/>
      <c r="H765" s="161"/>
      <c r="I765" s="206"/>
      <c r="J765" s="206"/>
      <c r="L765" s="206"/>
      <c r="M765" s="153"/>
      <c r="N765" s="126"/>
      <c r="O765" s="153"/>
      <c r="P765" s="153"/>
      <c r="Q765" s="153"/>
      <c r="R765" s="153"/>
      <c r="AG765" s="162"/>
      <c r="AH765" s="162"/>
      <c r="AI765" s="162"/>
      <c r="AM765" s="143"/>
      <c r="AN765" s="143"/>
      <c r="AO765" s="143"/>
      <c r="AP765" s="143"/>
      <c r="AQ765" s="143"/>
      <c r="AR765" s="143"/>
      <c r="AS765" s="143"/>
      <c r="AT765" s="143"/>
      <c r="AU765" s="143"/>
      <c r="AV765" s="143"/>
      <c r="AW765" s="143"/>
      <c r="AX765" s="143"/>
      <c r="AY765" s="143"/>
      <c r="AZ765" s="143"/>
      <c r="BA765" s="143"/>
      <c r="BB765" s="143"/>
      <c r="BC765" s="143"/>
      <c r="BD765" s="143"/>
      <c r="BE765" s="143"/>
      <c r="BF765" s="143"/>
      <c r="BG765" s="143"/>
      <c r="BH765" s="143"/>
      <c r="BI765" s="143"/>
      <c r="BJ765" s="143"/>
      <c r="BK765" s="143"/>
      <c r="BL765" s="143"/>
      <c r="BM765" s="143"/>
      <c r="BN765" s="143"/>
      <c r="BO765" s="143"/>
      <c r="BP765" s="143"/>
      <c r="BT765" s="143"/>
      <c r="BU765" s="143"/>
      <c r="BV765" s="143"/>
    </row>
    <row r="766" spans="1:74" s="142" customFormat="1" x14ac:dyDescent="0.25">
      <c r="A766" s="206"/>
      <c r="B766" s="160"/>
      <c r="C766" s="161"/>
      <c r="D766" s="206"/>
      <c r="E766" s="206"/>
      <c r="F766" s="206"/>
      <c r="G766" s="206"/>
      <c r="H766" s="161"/>
      <c r="I766" s="206"/>
      <c r="J766" s="206"/>
      <c r="L766" s="206"/>
      <c r="M766" s="153"/>
      <c r="N766" s="126"/>
      <c r="O766" s="153"/>
      <c r="P766" s="153"/>
      <c r="Q766" s="153"/>
      <c r="R766" s="153"/>
      <c r="AG766" s="162"/>
      <c r="AH766" s="162"/>
      <c r="AI766" s="162"/>
      <c r="AM766" s="143"/>
      <c r="AN766" s="143"/>
      <c r="AO766" s="143"/>
      <c r="AP766" s="143"/>
      <c r="AQ766" s="143"/>
      <c r="AR766" s="143"/>
      <c r="AS766" s="143"/>
      <c r="AT766" s="143"/>
      <c r="AU766" s="143"/>
      <c r="AV766" s="143"/>
      <c r="AW766" s="143"/>
      <c r="AX766" s="143"/>
      <c r="AY766" s="143"/>
      <c r="AZ766" s="143"/>
      <c r="BA766" s="143"/>
      <c r="BB766" s="143"/>
      <c r="BC766" s="143"/>
      <c r="BD766" s="143"/>
      <c r="BE766" s="143"/>
      <c r="BF766" s="143"/>
      <c r="BG766" s="143"/>
      <c r="BH766" s="143"/>
      <c r="BI766" s="143"/>
      <c r="BJ766" s="143"/>
      <c r="BK766" s="143"/>
      <c r="BL766" s="143"/>
      <c r="BM766" s="143"/>
      <c r="BN766" s="143"/>
      <c r="BO766" s="143"/>
      <c r="BP766" s="143"/>
      <c r="BT766" s="143"/>
      <c r="BU766" s="143"/>
      <c r="BV766" s="143"/>
    </row>
    <row r="767" spans="1:74" s="142" customFormat="1" x14ac:dyDescent="0.25">
      <c r="A767" s="206"/>
      <c r="B767" s="160"/>
      <c r="C767" s="161"/>
      <c r="D767" s="206"/>
      <c r="E767" s="206"/>
      <c r="F767" s="206"/>
      <c r="G767" s="206"/>
      <c r="H767" s="161"/>
      <c r="I767" s="206"/>
      <c r="J767" s="206"/>
      <c r="L767" s="206"/>
      <c r="M767" s="153"/>
      <c r="N767" s="126"/>
      <c r="O767" s="153"/>
      <c r="P767" s="153"/>
      <c r="Q767" s="153"/>
      <c r="R767" s="153"/>
      <c r="AG767" s="162"/>
      <c r="AH767" s="162"/>
      <c r="AI767" s="162"/>
      <c r="AM767" s="143"/>
      <c r="AN767" s="143"/>
      <c r="AO767" s="143"/>
      <c r="AP767" s="143"/>
      <c r="AQ767" s="143"/>
      <c r="AR767" s="143"/>
      <c r="AS767" s="143"/>
      <c r="AT767" s="143"/>
      <c r="AU767" s="143"/>
      <c r="AV767" s="143"/>
      <c r="AW767" s="143"/>
      <c r="AX767" s="143"/>
      <c r="AY767" s="143"/>
      <c r="AZ767" s="143"/>
      <c r="BA767" s="143"/>
      <c r="BB767" s="143"/>
      <c r="BC767" s="143"/>
      <c r="BD767" s="143"/>
      <c r="BE767" s="143"/>
      <c r="BF767" s="143"/>
      <c r="BG767" s="143"/>
      <c r="BH767" s="143"/>
      <c r="BI767" s="143"/>
      <c r="BJ767" s="143"/>
      <c r="BK767" s="143"/>
      <c r="BL767" s="143"/>
      <c r="BM767" s="143"/>
      <c r="BN767" s="143"/>
      <c r="BO767" s="143"/>
      <c r="BP767" s="143"/>
      <c r="BT767" s="143"/>
      <c r="BU767" s="143"/>
      <c r="BV767" s="143"/>
    </row>
    <row r="768" spans="1:74" s="142" customFormat="1" x14ac:dyDescent="0.25">
      <c r="A768" s="206"/>
      <c r="B768" s="160"/>
      <c r="C768" s="161"/>
      <c r="D768" s="206"/>
      <c r="E768" s="206"/>
      <c r="F768" s="206"/>
      <c r="G768" s="206"/>
      <c r="H768" s="161"/>
      <c r="I768" s="206"/>
      <c r="J768" s="206"/>
      <c r="L768" s="206"/>
      <c r="M768" s="153"/>
      <c r="N768" s="126"/>
      <c r="O768" s="153"/>
      <c r="P768" s="153"/>
      <c r="Q768" s="153"/>
      <c r="R768" s="153"/>
      <c r="AG768" s="162"/>
      <c r="AH768" s="162"/>
      <c r="AI768" s="162"/>
      <c r="AM768" s="143"/>
      <c r="AN768" s="143"/>
      <c r="AO768" s="143"/>
      <c r="AP768" s="143"/>
      <c r="AQ768" s="143"/>
      <c r="AR768" s="143"/>
      <c r="AS768" s="143"/>
      <c r="AT768" s="143"/>
      <c r="AU768" s="143"/>
      <c r="AV768" s="143"/>
      <c r="AW768" s="143"/>
      <c r="AX768" s="143"/>
      <c r="AY768" s="143"/>
      <c r="AZ768" s="143"/>
      <c r="BA768" s="143"/>
      <c r="BB768" s="143"/>
      <c r="BC768" s="143"/>
      <c r="BD768" s="143"/>
      <c r="BE768" s="143"/>
      <c r="BF768" s="143"/>
      <c r="BG768" s="143"/>
      <c r="BH768" s="143"/>
      <c r="BI768" s="143"/>
      <c r="BJ768" s="143"/>
      <c r="BK768" s="143"/>
      <c r="BL768" s="143"/>
      <c r="BM768" s="143"/>
      <c r="BN768" s="143"/>
      <c r="BO768" s="143"/>
      <c r="BP768" s="143"/>
      <c r="BT768" s="143"/>
      <c r="BU768" s="143"/>
      <c r="BV768" s="143"/>
    </row>
    <row r="769" spans="1:74" s="142" customFormat="1" x14ac:dyDescent="0.25">
      <c r="A769" s="206"/>
      <c r="B769" s="160"/>
      <c r="C769" s="161"/>
      <c r="D769" s="206"/>
      <c r="E769" s="206"/>
      <c r="F769" s="206"/>
      <c r="G769" s="206"/>
      <c r="H769" s="161"/>
      <c r="I769" s="206"/>
      <c r="J769" s="206"/>
      <c r="L769" s="206"/>
      <c r="M769" s="153"/>
      <c r="N769" s="126"/>
      <c r="O769" s="153"/>
      <c r="P769" s="153"/>
      <c r="Q769" s="153"/>
      <c r="R769" s="153"/>
      <c r="AG769" s="162"/>
      <c r="AH769" s="162"/>
      <c r="AI769" s="162"/>
      <c r="AM769" s="143"/>
      <c r="AN769" s="143"/>
      <c r="AO769" s="143"/>
      <c r="AP769" s="143"/>
      <c r="AQ769" s="143"/>
      <c r="AR769" s="143"/>
      <c r="AS769" s="143"/>
      <c r="AT769" s="143"/>
      <c r="AU769" s="143"/>
      <c r="AV769" s="143"/>
      <c r="AW769" s="143"/>
      <c r="AX769" s="143"/>
      <c r="AY769" s="143"/>
      <c r="AZ769" s="143"/>
      <c r="BA769" s="143"/>
      <c r="BB769" s="143"/>
      <c r="BC769" s="143"/>
      <c r="BD769" s="143"/>
      <c r="BE769" s="143"/>
      <c r="BF769" s="143"/>
      <c r="BG769" s="143"/>
      <c r="BH769" s="143"/>
      <c r="BI769" s="143"/>
      <c r="BJ769" s="143"/>
      <c r="BK769" s="143"/>
      <c r="BL769" s="143"/>
      <c r="BM769" s="143"/>
      <c r="BN769" s="143"/>
      <c r="BO769" s="143"/>
      <c r="BP769" s="143"/>
      <c r="BT769" s="143"/>
      <c r="BU769" s="143"/>
      <c r="BV769" s="143"/>
    </row>
    <row r="770" spans="1:74" s="142" customFormat="1" x14ac:dyDescent="0.25">
      <c r="A770" s="206"/>
      <c r="B770" s="160"/>
      <c r="C770" s="161"/>
      <c r="D770" s="206"/>
      <c r="E770" s="206"/>
      <c r="F770" s="206"/>
      <c r="G770" s="206"/>
      <c r="H770" s="161"/>
      <c r="I770" s="206"/>
      <c r="J770" s="206"/>
      <c r="L770" s="206"/>
      <c r="M770" s="153"/>
      <c r="N770" s="126"/>
      <c r="O770" s="153"/>
      <c r="P770" s="153"/>
      <c r="Q770" s="153"/>
      <c r="R770" s="153"/>
      <c r="AG770" s="162"/>
      <c r="AH770" s="162"/>
      <c r="AI770" s="162"/>
      <c r="AM770" s="143"/>
      <c r="AN770" s="143"/>
      <c r="AO770" s="143"/>
      <c r="AP770" s="143"/>
      <c r="AQ770" s="143"/>
      <c r="AR770" s="143"/>
      <c r="AS770" s="143"/>
      <c r="AT770" s="143"/>
      <c r="AU770" s="143"/>
      <c r="AV770" s="143"/>
      <c r="AW770" s="143"/>
      <c r="AX770" s="143"/>
      <c r="AY770" s="143"/>
      <c r="AZ770" s="143"/>
      <c r="BA770" s="143"/>
      <c r="BB770" s="143"/>
      <c r="BC770" s="143"/>
      <c r="BD770" s="143"/>
      <c r="BE770" s="143"/>
      <c r="BF770" s="143"/>
      <c r="BG770" s="143"/>
      <c r="BH770" s="143"/>
      <c r="BI770" s="143"/>
      <c r="BJ770" s="143"/>
      <c r="BK770" s="143"/>
      <c r="BL770" s="143"/>
      <c r="BM770" s="143"/>
      <c r="BN770" s="143"/>
      <c r="BO770" s="143"/>
      <c r="BP770" s="143"/>
      <c r="BT770" s="143"/>
      <c r="BU770" s="143"/>
      <c r="BV770" s="143"/>
    </row>
    <row r="771" spans="1:74" s="142" customFormat="1" x14ac:dyDescent="0.25">
      <c r="A771" s="206"/>
      <c r="B771" s="160"/>
      <c r="C771" s="161"/>
      <c r="D771" s="206"/>
      <c r="E771" s="206"/>
      <c r="F771" s="206"/>
      <c r="G771" s="206"/>
      <c r="H771" s="161"/>
      <c r="I771" s="206"/>
      <c r="J771" s="206"/>
      <c r="L771" s="206"/>
      <c r="M771" s="153"/>
      <c r="N771" s="126"/>
      <c r="O771" s="153"/>
      <c r="P771" s="153"/>
      <c r="Q771" s="153"/>
      <c r="R771" s="153"/>
      <c r="AG771" s="162"/>
      <c r="AH771" s="162"/>
      <c r="AI771" s="162"/>
      <c r="AM771" s="143"/>
      <c r="AN771" s="143"/>
      <c r="AO771" s="143"/>
      <c r="AP771" s="143"/>
      <c r="AQ771" s="143"/>
      <c r="AR771" s="143"/>
      <c r="AS771" s="143"/>
      <c r="AT771" s="143"/>
      <c r="AU771" s="143"/>
      <c r="AV771" s="143"/>
      <c r="AW771" s="143"/>
      <c r="AX771" s="143"/>
      <c r="AY771" s="143"/>
      <c r="AZ771" s="143"/>
      <c r="BA771" s="143"/>
      <c r="BB771" s="143"/>
      <c r="BC771" s="143"/>
      <c r="BD771" s="143"/>
      <c r="BE771" s="143"/>
      <c r="BF771" s="143"/>
      <c r="BG771" s="143"/>
      <c r="BH771" s="143"/>
      <c r="BI771" s="143"/>
      <c r="BJ771" s="143"/>
      <c r="BK771" s="143"/>
      <c r="BL771" s="143"/>
      <c r="BM771" s="143"/>
      <c r="BN771" s="143"/>
      <c r="BO771" s="143"/>
      <c r="BP771" s="143"/>
      <c r="BT771" s="143"/>
      <c r="BU771" s="143"/>
      <c r="BV771" s="143"/>
    </row>
    <row r="772" spans="1:74" s="142" customFormat="1" x14ac:dyDescent="0.25">
      <c r="A772" s="206"/>
      <c r="B772" s="160"/>
      <c r="C772" s="161"/>
      <c r="D772" s="206"/>
      <c r="E772" s="206"/>
      <c r="F772" s="206"/>
      <c r="G772" s="206"/>
      <c r="H772" s="161"/>
      <c r="I772" s="206"/>
      <c r="J772" s="206"/>
      <c r="L772" s="206"/>
      <c r="M772" s="153"/>
      <c r="N772" s="126"/>
      <c r="O772" s="153"/>
      <c r="P772" s="153"/>
      <c r="Q772" s="153"/>
      <c r="R772" s="153"/>
      <c r="AG772" s="162"/>
      <c r="AH772" s="162"/>
      <c r="AI772" s="162"/>
      <c r="AM772" s="143"/>
      <c r="AN772" s="143"/>
      <c r="AO772" s="143"/>
      <c r="AP772" s="143"/>
      <c r="AQ772" s="143"/>
      <c r="AR772" s="143"/>
      <c r="AS772" s="143"/>
      <c r="AT772" s="143"/>
      <c r="AU772" s="143"/>
      <c r="AV772" s="143"/>
      <c r="AW772" s="143"/>
      <c r="AX772" s="143"/>
      <c r="AY772" s="143"/>
      <c r="AZ772" s="143"/>
      <c r="BA772" s="143"/>
      <c r="BB772" s="143"/>
      <c r="BC772" s="143"/>
      <c r="BD772" s="143"/>
      <c r="BE772" s="143"/>
      <c r="BF772" s="143"/>
      <c r="BG772" s="143"/>
      <c r="BH772" s="143"/>
      <c r="BI772" s="143"/>
      <c r="BJ772" s="143"/>
      <c r="BK772" s="143"/>
      <c r="BL772" s="143"/>
      <c r="BM772" s="143"/>
      <c r="BN772" s="143"/>
      <c r="BO772" s="143"/>
      <c r="BP772" s="143"/>
      <c r="BT772" s="143"/>
      <c r="BU772" s="143"/>
      <c r="BV772" s="143"/>
    </row>
    <row r="773" spans="1:74" s="142" customFormat="1" x14ac:dyDescent="0.25">
      <c r="A773" s="206"/>
      <c r="B773" s="160"/>
      <c r="C773" s="161"/>
      <c r="D773" s="206"/>
      <c r="E773" s="206"/>
      <c r="F773" s="206"/>
      <c r="G773" s="206"/>
      <c r="H773" s="161"/>
      <c r="I773" s="206"/>
      <c r="J773" s="206"/>
      <c r="L773" s="206"/>
      <c r="M773" s="153"/>
      <c r="N773" s="126"/>
      <c r="O773" s="153"/>
      <c r="P773" s="153"/>
      <c r="Q773" s="153"/>
      <c r="R773" s="153"/>
      <c r="AG773" s="162"/>
      <c r="AH773" s="162"/>
      <c r="AI773" s="162"/>
      <c r="AM773" s="143"/>
      <c r="AN773" s="143"/>
      <c r="AO773" s="143"/>
      <c r="AP773" s="143"/>
      <c r="AQ773" s="143"/>
      <c r="AR773" s="143"/>
      <c r="AS773" s="143"/>
      <c r="AT773" s="143"/>
      <c r="AU773" s="143"/>
      <c r="AV773" s="143"/>
      <c r="AW773" s="143"/>
      <c r="AX773" s="143"/>
      <c r="AY773" s="143"/>
      <c r="AZ773" s="143"/>
      <c r="BA773" s="143"/>
      <c r="BB773" s="143"/>
      <c r="BC773" s="143"/>
      <c r="BD773" s="143"/>
      <c r="BE773" s="143"/>
      <c r="BF773" s="143"/>
      <c r="BG773" s="143"/>
      <c r="BH773" s="143"/>
      <c r="BI773" s="143"/>
      <c r="BJ773" s="143"/>
      <c r="BK773" s="143"/>
      <c r="BL773" s="143"/>
      <c r="BM773" s="143"/>
      <c r="BN773" s="143"/>
      <c r="BO773" s="143"/>
      <c r="BP773" s="143"/>
      <c r="BT773" s="143"/>
      <c r="BU773" s="143"/>
      <c r="BV773" s="143"/>
    </row>
    <row r="774" spans="1:74" s="142" customFormat="1" x14ac:dyDescent="0.25">
      <c r="A774" s="206"/>
      <c r="B774" s="160"/>
      <c r="C774" s="161"/>
      <c r="D774" s="206"/>
      <c r="E774" s="206"/>
      <c r="F774" s="206"/>
      <c r="G774" s="206"/>
      <c r="H774" s="161"/>
      <c r="I774" s="206"/>
      <c r="J774" s="206"/>
      <c r="L774" s="206"/>
      <c r="M774" s="153"/>
      <c r="N774" s="126"/>
      <c r="O774" s="153"/>
      <c r="P774" s="153"/>
      <c r="Q774" s="153"/>
      <c r="R774" s="153"/>
      <c r="AG774" s="162"/>
      <c r="AH774" s="162"/>
      <c r="AI774" s="162"/>
      <c r="AM774" s="143"/>
      <c r="AN774" s="143"/>
      <c r="AO774" s="143"/>
      <c r="AP774" s="143"/>
      <c r="AQ774" s="143"/>
      <c r="AR774" s="143"/>
      <c r="AS774" s="143"/>
      <c r="AT774" s="143"/>
      <c r="AU774" s="143"/>
      <c r="AV774" s="143"/>
      <c r="AW774" s="143"/>
      <c r="AX774" s="143"/>
      <c r="AY774" s="143"/>
      <c r="AZ774" s="143"/>
      <c r="BA774" s="143"/>
      <c r="BB774" s="143"/>
      <c r="BC774" s="143"/>
      <c r="BD774" s="143"/>
      <c r="BE774" s="143"/>
      <c r="BF774" s="143"/>
      <c r="BG774" s="143"/>
      <c r="BH774" s="143"/>
      <c r="BI774" s="143"/>
      <c r="BJ774" s="143"/>
      <c r="BK774" s="143"/>
      <c r="BL774" s="143"/>
      <c r="BM774" s="143"/>
      <c r="BN774" s="143"/>
      <c r="BO774" s="143"/>
      <c r="BP774" s="143"/>
      <c r="BT774" s="143"/>
      <c r="BU774" s="143"/>
      <c r="BV774" s="143"/>
    </row>
    <row r="775" spans="1:74" s="142" customFormat="1" x14ac:dyDescent="0.25">
      <c r="A775" s="206"/>
      <c r="B775" s="160"/>
      <c r="C775" s="161"/>
      <c r="D775" s="206"/>
      <c r="E775" s="206"/>
      <c r="F775" s="206"/>
      <c r="G775" s="206"/>
      <c r="H775" s="161"/>
      <c r="I775" s="206"/>
      <c r="J775" s="206"/>
      <c r="L775" s="206"/>
      <c r="M775" s="153"/>
      <c r="N775" s="126"/>
      <c r="O775" s="153"/>
      <c r="P775" s="153"/>
      <c r="Q775" s="153"/>
      <c r="R775" s="153"/>
      <c r="AG775" s="162"/>
      <c r="AH775" s="162"/>
      <c r="AI775" s="162"/>
      <c r="AM775" s="143"/>
      <c r="AN775" s="143"/>
      <c r="AO775" s="143"/>
      <c r="AP775" s="143"/>
      <c r="AQ775" s="143"/>
      <c r="AR775" s="143"/>
      <c r="AS775" s="143"/>
      <c r="AT775" s="143"/>
      <c r="AU775" s="143"/>
      <c r="AV775" s="143"/>
      <c r="AW775" s="143"/>
      <c r="AX775" s="143"/>
      <c r="AY775" s="143"/>
      <c r="AZ775" s="143"/>
      <c r="BA775" s="143"/>
      <c r="BB775" s="143"/>
      <c r="BC775" s="143"/>
      <c r="BD775" s="143"/>
      <c r="BE775" s="143"/>
      <c r="BF775" s="143"/>
      <c r="BG775" s="143"/>
      <c r="BH775" s="143"/>
      <c r="BI775" s="143"/>
      <c r="BJ775" s="143"/>
      <c r="BK775" s="143"/>
      <c r="BL775" s="143"/>
      <c r="BM775" s="143"/>
      <c r="BN775" s="143"/>
      <c r="BO775" s="143"/>
      <c r="BP775" s="143"/>
      <c r="BT775" s="143"/>
      <c r="BU775" s="143"/>
      <c r="BV775" s="143"/>
    </row>
    <row r="776" spans="1:74" s="142" customFormat="1" x14ac:dyDescent="0.25">
      <c r="A776" s="206"/>
      <c r="B776" s="160"/>
      <c r="C776" s="161"/>
      <c r="D776" s="206"/>
      <c r="E776" s="206"/>
      <c r="F776" s="206"/>
      <c r="G776" s="206"/>
      <c r="H776" s="161"/>
      <c r="I776" s="206"/>
      <c r="J776" s="206"/>
      <c r="L776" s="206"/>
      <c r="M776" s="153"/>
      <c r="N776" s="126"/>
      <c r="O776" s="153"/>
      <c r="P776" s="153"/>
      <c r="Q776" s="153"/>
      <c r="R776" s="153"/>
      <c r="AG776" s="162"/>
      <c r="AH776" s="162"/>
      <c r="AI776" s="162"/>
      <c r="AM776" s="143"/>
      <c r="AN776" s="143"/>
      <c r="AO776" s="143"/>
      <c r="AP776" s="143"/>
      <c r="AQ776" s="143"/>
      <c r="AR776" s="143"/>
      <c r="AS776" s="143"/>
      <c r="AT776" s="143"/>
      <c r="AU776" s="143"/>
      <c r="AV776" s="143"/>
      <c r="AW776" s="143"/>
      <c r="AX776" s="143"/>
      <c r="AY776" s="143"/>
      <c r="AZ776" s="143"/>
      <c r="BA776" s="143"/>
      <c r="BB776" s="143"/>
      <c r="BC776" s="143"/>
      <c r="BD776" s="143"/>
      <c r="BE776" s="143"/>
      <c r="BF776" s="143"/>
      <c r="BG776" s="143"/>
      <c r="BH776" s="143"/>
      <c r="BI776" s="143"/>
      <c r="BJ776" s="143"/>
      <c r="BK776" s="143"/>
      <c r="BL776" s="143"/>
      <c r="BM776" s="143"/>
      <c r="BN776" s="143"/>
      <c r="BO776" s="143"/>
      <c r="BP776" s="143"/>
      <c r="BT776" s="143"/>
      <c r="BU776" s="143"/>
      <c r="BV776" s="143"/>
    </row>
    <row r="777" spans="1:74" s="142" customFormat="1" x14ac:dyDescent="0.25">
      <c r="A777" s="206"/>
      <c r="B777" s="160"/>
      <c r="C777" s="161"/>
      <c r="D777" s="206"/>
      <c r="E777" s="206"/>
      <c r="F777" s="206"/>
      <c r="G777" s="206"/>
      <c r="H777" s="161"/>
      <c r="I777" s="206"/>
      <c r="J777" s="206"/>
      <c r="L777" s="206"/>
      <c r="M777" s="153"/>
      <c r="N777" s="126"/>
      <c r="O777" s="153"/>
      <c r="P777" s="153"/>
      <c r="Q777" s="153"/>
      <c r="R777" s="153"/>
      <c r="AG777" s="162"/>
      <c r="AH777" s="162"/>
      <c r="AI777" s="162"/>
      <c r="AM777" s="143"/>
      <c r="AN777" s="143"/>
      <c r="AO777" s="143"/>
      <c r="AP777" s="143"/>
      <c r="AQ777" s="143"/>
      <c r="AR777" s="143"/>
      <c r="AS777" s="143"/>
      <c r="AT777" s="143"/>
      <c r="AU777" s="143"/>
      <c r="AV777" s="143"/>
      <c r="AW777" s="143"/>
      <c r="AX777" s="143"/>
      <c r="AY777" s="143"/>
      <c r="AZ777" s="143"/>
      <c r="BA777" s="143"/>
      <c r="BB777" s="143"/>
      <c r="BC777" s="143"/>
      <c r="BD777" s="143"/>
      <c r="BE777" s="143"/>
      <c r="BF777" s="143"/>
      <c r="BG777" s="143"/>
      <c r="BH777" s="143"/>
      <c r="BI777" s="143"/>
      <c r="BJ777" s="143"/>
      <c r="BK777" s="143"/>
      <c r="BL777" s="143"/>
      <c r="BM777" s="143"/>
      <c r="BN777" s="143"/>
      <c r="BO777" s="143"/>
      <c r="BP777" s="143"/>
      <c r="BT777" s="143"/>
      <c r="BU777" s="143"/>
      <c r="BV777" s="143"/>
    </row>
    <row r="778" spans="1:74" s="142" customFormat="1" x14ac:dyDescent="0.25">
      <c r="A778" s="206"/>
      <c r="B778" s="160"/>
      <c r="C778" s="161"/>
      <c r="D778" s="206"/>
      <c r="E778" s="206"/>
      <c r="F778" s="206"/>
      <c r="G778" s="206"/>
      <c r="H778" s="161"/>
      <c r="I778" s="206"/>
      <c r="J778" s="206"/>
      <c r="L778" s="206"/>
      <c r="M778" s="153"/>
      <c r="N778" s="126"/>
      <c r="O778" s="153"/>
      <c r="P778" s="153"/>
      <c r="Q778" s="153"/>
      <c r="R778" s="153"/>
      <c r="AG778" s="162"/>
      <c r="AH778" s="162"/>
      <c r="AI778" s="162"/>
      <c r="AM778" s="143"/>
      <c r="AN778" s="143"/>
      <c r="AO778" s="143"/>
      <c r="AP778" s="143"/>
      <c r="AQ778" s="143"/>
      <c r="AR778" s="143"/>
      <c r="AS778" s="143"/>
      <c r="AT778" s="143"/>
      <c r="AU778" s="143"/>
      <c r="AV778" s="143"/>
      <c r="AW778" s="143"/>
      <c r="AX778" s="143"/>
      <c r="AY778" s="143"/>
      <c r="AZ778" s="143"/>
      <c r="BA778" s="143"/>
      <c r="BB778" s="143"/>
      <c r="BC778" s="143"/>
      <c r="BD778" s="143"/>
      <c r="BE778" s="143"/>
      <c r="BF778" s="143"/>
      <c r="BG778" s="143"/>
      <c r="BH778" s="143"/>
      <c r="BI778" s="143"/>
      <c r="BJ778" s="143"/>
      <c r="BK778" s="143"/>
      <c r="BL778" s="143"/>
      <c r="BM778" s="143"/>
      <c r="BN778" s="143"/>
      <c r="BO778" s="143"/>
      <c r="BP778" s="143"/>
      <c r="BT778" s="143"/>
      <c r="BU778" s="143"/>
      <c r="BV778" s="143"/>
    </row>
    <row r="779" spans="1:74" s="142" customFormat="1" x14ac:dyDescent="0.25">
      <c r="A779" s="206"/>
      <c r="B779" s="160"/>
      <c r="C779" s="161"/>
      <c r="D779" s="206"/>
      <c r="E779" s="206"/>
      <c r="F779" s="206"/>
      <c r="G779" s="206"/>
      <c r="H779" s="161"/>
      <c r="I779" s="206"/>
      <c r="J779" s="206"/>
      <c r="L779" s="206"/>
      <c r="M779" s="153"/>
      <c r="N779" s="126"/>
      <c r="O779" s="153"/>
      <c r="P779" s="153"/>
      <c r="Q779" s="153"/>
      <c r="R779" s="153"/>
      <c r="AG779" s="162"/>
      <c r="AH779" s="162"/>
      <c r="AI779" s="162"/>
      <c r="AM779" s="143"/>
      <c r="AN779" s="143"/>
      <c r="AO779" s="143"/>
      <c r="AP779" s="143"/>
      <c r="AQ779" s="143"/>
      <c r="AR779" s="143"/>
      <c r="AS779" s="143"/>
      <c r="AT779" s="143"/>
      <c r="AU779" s="143"/>
      <c r="AV779" s="143"/>
      <c r="AW779" s="143"/>
      <c r="AX779" s="143"/>
      <c r="AY779" s="143"/>
      <c r="AZ779" s="143"/>
      <c r="BA779" s="143"/>
      <c r="BB779" s="143"/>
      <c r="BC779" s="143"/>
      <c r="BD779" s="143"/>
      <c r="BE779" s="143"/>
      <c r="BF779" s="143"/>
      <c r="BG779" s="143"/>
      <c r="BH779" s="143"/>
      <c r="BI779" s="143"/>
      <c r="BJ779" s="143"/>
      <c r="BK779" s="143"/>
      <c r="BL779" s="143"/>
      <c r="BM779" s="143"/>
      <c r="BN779" s="143"/>
      <c r="BO779" s="143"/>
      <c r="BP779" s="143"/>
      <c r="BT779" s="143"/>
      <c r="BU779" s="143"/>
      <c r="BV779" s="143"/>
    </row>
    <row r="780" spans="1:74" s="142" customFormat="1" x14ac:dyDescent="0.25">
      <c r="A780" s="206"/>
      <c r="B780" s="160"/>
      <c r="C780" s="161"/>
      <c r="D780" s="206"/>
      <c r="E780" s="206"/>
      <c r="F780" s="206"/>
      <c r="G780" s="206"/>
      <c r="H780" s="161"/>
      <c r="I780" s="206"/>
      <c r="J780" s="206"/>
      <c r="L780" s="206"/>
      <c r="M780" s="153"/>
      <c r="N780" s="126"/>
      <c r="O780" s="153"/>
      <c r="P780" s="153"/>
      <c r="Q780" s="153"/>
      <c r="R780" s="153"/>
      <c r="AG780" s="162"/>
      <c r="AH780" s="162"/>
      <c r="AI780" s="162"/>
      <c r="AM780" s="143"/>
      <c r="AN780" s="143"/>
      <c r="AO780" s="143"/>
      <c r="AP780" s="143"/>
      <c r="AQ780" s="143"/>
      <c r="AR780" s="143"/>
      <c r="AS780" s="143"/>
      <c r="AT780" s="143"/>
      <c r="AU780" s="143"/>
      <c r="AV780" s="143"/>
      <c r="AW780" s="143"/>
      <c r="AX780" s="143"/>
      <c r="AY780" s="143"/>
      <c r="AZ780" s="143"/>
      <c r="BA780" s="143"/>
      <c r="BB780" s="143"/>
      <c r="BC780" s="143"/>
      <c r="BD780" s="143"/>
      <c r="BE780" s="143"/>
      <c r="BF780" s="143"/>
      <c r="BG780" s="143"/>
      <c r="BH780" s="143"/>
      <c r="BI780" s="143"/>
      <c r="BJ780" s="143"/>
      <c r="BK780" s="143"/>
      <c r="BL780" s="143"/>
      <c r="BM780" s="143"/>
      <c r="BN780" s="143"/>
      <c r="BO780" s="143"/>
      <c r="BP780" s="143"/>
      <c r="BT780" s="143"/>
      <c r="BU780" s="143"/>
      <c r="BV780" s="143"/>
    </row>
    <row r="781" spans="1:74" s="142" customFormat="1" x14ac:dyDescent="0.25">
      <c r="A781" s="206"/>
      <c r="B781" s="160"/>
      <c r="C781" s="161"/>
      <c r="D781" s="206"/>
      <c r="E781" s="206"/>
      <c r="F781" s="206"/>
      <c r="G781" s="206"/>
      <c r="H781" s="161"/>
      <c r="I781" s="206"/>
      <c r="J781" s="206"/>
      <c r="L781" s="206"/>
      <c r="M781" s="153"/>
      <c r="N781" s="126"/>
      <c r="O781" s="153"/>
      <c r="P781" s="153"/>
      <c r="Q781" s="153"/>
      <c r="R781" s="153"/>
      <c r="AG781" s="162"/>
      <c r="AH781" s="162"/>
      <c r="AI781" s="162"/>
      <c r="AM781" s="143"/>
      <c r="AN781" s="143"/>
      <c r="AO781" s="143"/>
      <c r="AP781" s="143"/>
      <c r="AQ781" s="143"/>
      <c r="AR781" s="143"/>
      <c r="AS781" s="143"/>
      <c r="AT781" s="143"/>
      <c r="AU781" s="143"/>
      <c r="AV781" s="143"/>
      <c r="AW781" s="143"/>
      <c r="AX781" s="143"/>
      <c r="AY781" s="143"/>
      <c r="AZ781" s="143"/>
      <c r="BA781" s="143"/>
      <c r="BB781" s="143"/>
      <c r="BC781" s="143"/>
      <c r="BD781" s="143"/>
      <c r="BE781" s="143"/>
      <c r="BF781" s="143"/>
      <c r="BG781" s="143"/>
      <c r="BH781" s="143"/>
      <c r="BI781" s="143"/>
      <c r="BJ781" s="143"/>
      <c r="BK781" s="143"/>
      <c r="BL781" s="143"/>
      <c r="BM781" s="143"/>
      <c r="BN781" s="143"/>
      <c r="BO781" s="143"/>
      <c r="BP781" s="143"/>
      <c r="BT781" s="143"/>
      <c r="BU781" s="143"/>
      <c r="BV781" s="143"/>
    </row>
    <row r="782" spans="1:74" s="142" customFormat="1" x14ac:dyDescent="0.25">
      <c r="A782" s="206"/>
      <c r="B782" s="160"/>
      <c r="C782" s="161"/>
      <c r="D782" s="206"/>
      <c r="E782" s="206"/>
      <c r="F782" s="206"/>
      <c r="G782" s="206"/>
      <c r="H782" s="161"/>
      <c r="I782" s="206"/>
      <c r="J782" s="206"/>
      <c r="L782" s="206"/>
      <c r="M782" s="153"/>
      <c r="N782" s="126"/>
      <c r="O782" s="153"/>
      <c r="P782" s="153"/>
      <c r="Q782" s="153"/>
      <c r="R782" s="153"/>
      <c r="AG782" s="162"/>
      <c r="AH782" s="162"/>
      <c r="AI782" s="162"/>
      <c r="AM782" s="143"/>
      <c r="AN782" s="143"/>
      <c r="AO782" s="143"/>
      <c r="AP782" s="143"/>
      <c r="AQ782" s="143"/>
      <c r="AR782" s="143"/>
      <c r="AS782" s="143"/>
      <c r="AT782" s="143"/>
      <c r="AU782" s="143"/>
      <c r="AV782" s="143"/>
      <c r="AW782" s="143"/>
      <c r="AX782" s="143"/>
      <c r="AY782" s="143"/>
      <c r="AZ782" s="143"/>
      <c r="BA782" s="143"/>
      <c r="BB782" s="143"/>
      <c r="BC782" s="143"/>
      <c r="BD782" s="143"/>
      <c r="BE782" s="143"/>
      <c r="BF782" s="143"/>
      <c r="BG782" s="143"/>
      <c r="BH782" s="143"/>
      <c r="BI782" s="143"/>
      <c r="BJ782" s="143"/>
      <c r="BK782" s="143"/>
      <c r="BL782" s="143"/>
      <c r="BM782" s="143"/>
      <c r="BN782" s="143"/>
      <c r="BO782" s="143"/>
      <c r="BP782" s="143"/>
      <c r="BT782" s="143"/>
      <c r="BU782" s="143"/>
      <c r="BV782" s="143"/>
    </row>
    <row r="783" spans="1:74" s="142" customFormat="1" x14ac:dyDescent="0.25">
      <c r="A783" s="206"/>
      <c r="B783" s="160"/>
      <c r="C783" s="161"/>
      <c r="D783" s="206"/>
      <c r="E783" s="206"/>
      <c r="F783" s="206"/>
      <c r="G783" s="206"/>
      <c r="H783" s="161"/>
      <c r="I783" s="206"/>
      <c r="J783" s="206"/>
      <c r="L783" s="206"/>
      <c r="M783" s="153"/>
      <c r="N783" s="126"/>
      <c r="O783" s="153"/>
      <c r="P783" s="153"/>
      <c r="Q783" s="153"/>
      <c r="R783" s="153"/>
      <c r="AG783" s="162"/>
      <c r="AH783" s="162"/>
      <c r="AI783" s="162"/>
      <c r="AM783" s="143"/>
      <c r="AN783" s="143"/>
      <c r="AO783" s="143"/>
      <c r="AP783" s="143"/>
      <c r="AQ783" s="143"/>
      <c r="AR783" s="143"/>
      <c r="AS783" s="143"/>
      <c r="AT783" s="143"/>
      <c r="AU783" s="143"/>
      <c r="AV783" s="143"/>
      <c r="AW783" s="143"/>
      <c r="AX783" s="143"/>
      <c r="AY783" s="143"/>
      <c r="AZ783" s="143"/>
      <c r="BA783" s="143"/>
      <c r="BB783" s="143"/>
      <c r="BC783" s="143"/>
      <c r="BD783" s="143"/>
      <c r="BE783" s="143"/>
      <c r="BF783" s="143"/>
      <c r="BG783" s="143"/>
      <c r="BH783" s="143"/>
      <c r="BI783" s="143"/>
      <c r="BJ783" s="143"/>
      <c r="BK783" s="143"/>
      <c r="BL783" s="143"/>
      <c r="BM783" s="143"/>
      <c r="BN783" s="143"/>
      <c r="BO783" s="143"/>
      <c r="BP783" s="143"/>
      <c r="BT783" s="143"/>
      <c r="BU783" s="143"/>
      <c r="BV783" s="143"/>
    </row>
    <row r="784" spans="1:74" s="142" customFormat="1" x14ac:dyDescent="0.25">
      <c r="A784" s="206"/>
      <c r="B784" s="160"/>
      <c r="C784" s="161"/>
      <c r="D784" s="206"/>
      <c r="E784" s="206"/>
      <c r="F784" s="206"/>
      <c r="G784" s="206"/>
      <c r="H784" s="161"/>
      <c r="I784" s="206"/>
      <c r="J784" s="206"/>
      <c r="L784" s="206"/>
      <c r="M784" s="153"/>
      <c r="N784" s="126"/>
      <c r="O784" s="153"/>
      <c r="P784" s="153"/>
      <c r="Q784" s="153"/>
      <c r="R784" s="153"/>
      <c r="AG784" s="162"/>
      <c r="AH784" s="162"/>
      <c r="AI784" s="162"/>
      <c r="AM784" s="143"/>
      <c r="AN784" s="143"/>
      <c r="AO784" s="143"/>
      <c r="AP784" s="143"/>
      <c r="AQ784" s="143"/>
      <c r="AR784" s="143"/>
      <c r="AS784" s="143"/>
      <c r="AT784" s="143"/>
      <c r="AU784" s="143"/>
      <c r="AV784" s="143"/>
      <c r="AW784" s="143"/>
      <c r="AX784" s="143"/>
      <c r="AY784" s="143"/>
      <c r="AZ784" s="143"/>
      <c r="BA784" s="143"/>
      <c r="BB784" s="143"/>
      <c r="BC784" s="143"/>
      <c r="BD784" s="143"/>
      <c r="BE784" s="143"/>
      <c r="BF784" s="143"/>
      <c r="BG784" s="143"/>
      <c r="BH784" s="143"/>
      <c r="BI784" s="143"/>
      <c r="BJ784" s="143"/>
      <c r="BK784" s="143"/>
      <c r="BL784" s="143"/>
      <c r="BM784" s="143"/>
      <c r="BN784" s="143"/>
      <c r="BO784" s="143"/>
      <c r="BP784" s="143"/>
      <c r="BT784" s="143"/>
      <c r="BU784" s="143"/>
      <c r="BV784" s="143"/>
    </row>
    <row r="785" spans="1:74" s="142" customFormat="1" x14ac:dyDescent="0.25">
      <c r="A785" s="206"/>
      <c r="B785" s="160"/>
      <c r="C785" s="161"/>
      <c r="D785" s="206"/>
      <c r="E785" s="206"/>
      <c r="F785" s="206"/>
      <c r="G785" s="206"/>
      <c r="H785" s="161"/>
      <c r="I785" s="206"/>
      <c r="J785" s="206"/>
      <c r="L785" s="206"/>
      <c r="M785" s="153"/>
      <c r="N785" s="126"/>
      <c r="O785" s="153"/>
      <c r="P785" s="153"/>
      <c r="Q785" s="153"/>
      <c r="R785" s="153"/>
      <c r="AG785" s="162"/>
      <c r="AH785" s="162"/>
      <c r="AI785" s="162"/>
      <c r="AM785" s="143"/>
      <c r="AN785" s="143"/>
      <c r="AO785" s="143"/>
      <c r="AP785" s="143"/>
      <c r="AQ785" s="143"/>
      <c r="AR785" s="143"/>
      <c r="AS785" s="143"/>
      <c r="AT785" s="143"/>
      <c r="AU785" s="143"/>
      <c r="AV785" s="143"/>
      <c r="AW785" s="143"/>
      <c r="AX785" s="143"/>
      <c r="AY785" s="143"/>
      <c r="AZ785" s="143"/>
      <c r="BA785" s="143"/>
      <c r="BB785" s="143"/>
      <c r="BC785" s="143"/>
      <c r="BD785" s="143"/>
      <c r="BE785" s="143"/>
      <c r="BF785" s="143"/>
      <c r="BG785" s="143"/>
      <c r="BH785" s="143"/>
      <c r="BI785" s="143"/>
      <c r="BJ785" s="143"/>
      <c r="BK785" s="143"/>
      <c r="BL785" s="143"/>
      <c r="BM785" s="143"/>
      <c r="BN785" s="143"/>
      <c r="BO785" s="143"/>
      <c r="BP785" s="143"/>
      <c r="BT785" s="143"/>
      <c r="BU785" s="143"/>
      <c r="BV785" s="143"/>
    </row>
    <row r="786" spans="1:74" s="142" customFormat="1" x14ac:dyDescent="0.25">
      <c r="A786" s="206"/>
      <c r="B786" s="160"/>
      <c r="C786" s="161"/>
      <c r="D786" s="206"/>
      <c r="E786" s="206"/>
      <c r="F786" s="206"/>
      <c r="G786" s="206"/>
      <c r="H786" s="161"/>
      <c r="I786" s="206"/>
      <c r="J786" s="206"/>
      <c r="L786" s="206"/>
      <c r="M786" s="153"/>
      <c r="N786" s="126"/>
      <c r="O786" s="153"/>
      <c r="P786" s="153"/>
      <c r="Q786" s="153"/>
      <c r="R786" s="153"/>
      <c r="AG786" s="162"/>
      <c r="AH786" s="162"/>
      <c r="AI786" s="162"/>
      <c r="AM786" s="143"/>
      <c r="AN786" s="143"/>
      <c r="AO786" s="143"/>
      <c r="AP786" s="143"/>
      <c r="AQ786" s="143"/>
      <c r="AR786" s="143"/>
      <c r="AS786" s="143"/>
      <c r="AT786" s="143"/>
      <c r="AU786" s="143"/>
      <c r="AV786" s="143"/>
      <c r="AW786" s="143"/>
      <c r="AX786" s="143"/>
      <c r="AY786" s="143"/>
      <c r="AZ786" s="143"/>
      <c r="BA786" s="143"/>
      <c r="BB786" s="143"/>
      <c r="BC786" s="143"/>
      <c r="BD786" s="143"/>
      <c r="BE786" s="143"/>
      <c r="BF786" s="143"/>
      <c r="BG786" s="143"/>
      <c r="BH786" s="143"/>
      <c r="BI786" s="143"/>
      <c r="BJ786" s="143"/>
      <c r="BK786" s="143"/>
      <c r="BL786" s="143"/>
      <c r="BM786" s="143"/>
      <c r="BN786" s="143"/>
      <c r="BO786" s="143"/>
      <c r="BP786" s="143"/>
      <c r="BT786" s="143"/>
      <c r="BU786" s="143"/>
      <c r="BV786" s="143"/>
    </row>
    <row r="787" spans="1:74" s="142" customFormat="1" x14ac:dyDescent="0.25">
      <c r="A787" s="206"/>
      <c r="B787" s="160"/>
      <c r="C787" s="161"/>
      <c r="D787" s="206"/>
      <c r="E787" s="206"/>
      <c r="F787" s="206"/>
      <c r="G787" s="206"/>
      <c r="H787" s="161"/>
      <c r="I787" s="206"/>
      <c r="J787" s="206"/>
      <c r="L787" s="206"/>
      <c r="M787" s="153"/>
      <c r="N787" s="126"/>
      <c r="O787" s="153"/>
      <c r="P787" s="153"/>
      <c r="Q787" s="153"/>
      <c r="R787" s="153"/>
      <c r="AG787" s="162"/>
      <c r="AH787" s="162"/>
      <c r="AI787" s="162"/>
      <c r="AM787" s="143"/>
      <c r="AN787" s="143"/>
      <c r="AO787" s="143"/>
      <c r="AP787" s="143"/>
      <c r="AQ787" s="143"/>
      <c r="AR787" s="143"/>
      <c r="AS787" s="143"/>
      <c r="AT787" s="143"/>
      <c r="AU787" s="143"/>
      <c r="AV787" s="143"/>
      <c r="AW787" s="143"/>
      <c r="AX787" s="143"/>
      <c r="AY787" s="143"/>
      <c r="AZ787" s="143"/>
      <c r="BA787" s="143"/>
      <c r="BB787" s="143"/>
      <c r="BC787" s="143"/>
      <c r="BD787" s="143"/>
      <c r="BE787" s="143"/>
      <c r="BF787" s="143"/>
      <c r="BG787" s="143"/>
      <c r="BH787" s="143"/>
      <c r="BI787" s="143"/>
      <c r="BJ787" s="143"/>
      <c r="BK787" s="143"/>
      <c r="BL787" s="143"/>
      <c r="BM787" s="143"/>
      <c r="BN787" s="143"/>
      <c r="BO787" s="143"/>
      <c r="BP787" s="143"/>
      <c r="BT787" s="143"/>
      <c r="BU787" s="143"/>
      <c r="BV787" s="143"/>
    </row>
    <row r="788" spans="1:74" s="142" customFormat="1" x14ac:dyDescent="0.25">
      <c r="A788" s="206"/>
      <c r="B788" s="160"/>
      <c r="C788" s="161"/>
      <c r="D788" s="206"/>
      <c r="E788" s="206"/>
      <c r="F788" s="206"/>
      <c r="G788" s="206"/>
      <c r="H788" s="161"/>
      <c r="I788" s="206"/>
      <c r="J788" s="206"/>
      <c r="L788" s="206"/>
      <c r="M788" s="153"/>
      <c r="N788" s="126"/>
      <c r="O788" s="153"/>
      <c r="P788" s="153"/>
      <c r="Q788" s="153"/>
      <c r="R788" s="153"/>
      <c r="AG788" s="162"/>
      <c r="AH788" s="162"/>
      <c r="AI788" s="162"/>
      <c r="AM788" s="143"/>
      <c r="AN788" s="143"/>
      <c r="AO788" s="143"/>
      <c r="AP788" s="143"/>
      <c r="AQ788" s="143"/>
      <c r="AR788" s="143"/>
      <c r="AS788" s="143"/>
      <c r="AT788" s="143"/>
      <c r="AU788" s="143"/>
      <c r="AV788" s="143"/>
      <c r="AW788" s="143"/>
      <c r="AX788" s="143"/>
      <c r="AY788" s="143"/>
      <c r="AZ788" s="143"/>
      <c r="BA788" s="143"/>
      <c r="BB788" s="143"/>
      <c r="BC788" s="143"/>
      <c r="BD788" s="143"/>
      <c r="BE788" s="143"/>
      <c r="BF788" s="143"/>
      <c r="BG788" s="143"/>
      <c r="BH788" s="143"/>
      <c r="BI788" s="143"/>
      <c r="BJ788" s="143"/>
      <c r="BK788" s="143"/>
      <c r="BL788" s="143"/>
      <c r="BM788" s="143"/>
      <c r="BN788" s="143"/>
      <c r="BO788" s="143"/>
      <c r="BP788" s="143"/>
      <c r="BT788" s="143"/>
      <c r="BU788" s="143"/>
      <c r="BV788" s="143"/>
    </row>
    <row r="789" spans="1:74" s="142" customFormat="1" x14ac:dyDescent="0.25">
      <c r="A789" s="206"/>
      <c r="B789" s="160"/>
      <c r="C789" s="161"/>
      <c r="D789" s="206"/>
      <c r="E789" s="206"/>
      <c r="F789" s="206"/>
      <c r="G789" s="206"/>
      <c r="H789" s="161"/>
      <c r="I789" s="206"/>
      <c r="J789" s="206"/>
      <c r="L789" s="206"/>
      <c r="M789" s="153"/>
      <c r="N789" s="126"/>
      <c r="O789" s="153"/>
      <c r="P789" s="153"/>
      <c r="Q789" s="153"/>
      <c r="R789" s="153"/>
      <c r="AG789" s="162"/>
      <c r="AH789" s="162"/>
      <c r="AI789" s="162"/>
      <c r="AM789" s="143"/>
      <c r="AN789" s="143"/>
      <c r="AO789" s="143"/>
      <c r="AP789" s="143"/>
      <c r="AQ789" s="143"/>
      <c r="AR789" s="143"/>
      <c r="AS789" s="143"/>
      <c r="AT789" s="143"/>
      <c r="AU789" s="143"/>
      <c r="AV789" s="143"/>
      <c r="AW789" s="143"/>
      <c r="AX789" s="143"/>
      <c r="AY789" s="143"/>
      <c r="AZ789" s="143"/>
      <c r="BA789" s="143"/>
      <c r="BB789" s="143"/>
      <c r="BC789" s="143"/>
      <c r="BD789" s="143"/>
      <c r="BE789" s="143"/>
      <c r="BF789" s="143"/>
      <c r="BG789" s="143"/>
      <c r="BH789" s="143"/>
      <c r="BI789" s="143"/>
      <c r="BJ789" s="143"/>
      <c r="BK789" s="143"/>
      <c r="BL789" s="143"/>
      <c r="BM789" s="143"/>
      <c r="BN789" s="143"/>
      <c r="BO789" s="143"/>
      <c r="BP789" s="143"/>
      <c r="BT789" s="143"/>
      <c r="BU789" s="143"/>
      <c r="BV789" s="143"/>
    </row>
    <row r="790" spans="1:74" s="142" customFormat="1" x14ac:dyDescent="0.25">
      <c r="A790" s="206"/>
      <c r="B790" s="160"/>
      <c r="C790" s="161"/>
      <c r="D790" s="206"/>
      <c r="E790" s="206"/>
      <c r="F790" s="206"/>
      <c r="G790" s="206"/>
      <c r="H790" s="161"/>
      <c r="I790" s="206"/>
      <c r="J790" s="206"/>
      <c r="L790" s="206"/>
      <c r="M790" s="153"/>
      <c r="N790" s="126"/>
      <c r="O790" s="153"/>
      <c r="P790" s="153"/>
      <c r="Q790" s="153"/>
      <c r="R790" s="153"/>
      <c r="AG790" s="162"/>
      <c r="AH790" s="162"/>
      <c r="AI790" s="162"/>
      <c r="AM790" s="143"/>
      <c r="AN790" s="143"/>
      <c r="AO790" s="143"/>
      <c r="AP790" s="143"/>
      <c r="AQ790" s="143"/>
      <c r="AR790" s="143"/>
      <c r="AS790" s="143"/>
      <c r="AT790" s="143"/>
      <c r="AU790" s="143"/>
      <c r="AV790" s="143"/>
      <c r="AW790" s="143"/>
      <c r="AX790" s="143"/>
      <c r="AY790" s="143"/>
      <c r="AZ790" s="143"/>
      <c r="BA790" s="143"/>
      <c r="BB790" s="143"/>
      <c r="BC790" s="143"/>
      <c r="BD790" s="143"/>
      <c r="BE790" s="143"/>
      <c r="BF790" s="143"/>
      <c r="BG790" s="143"/>
      <c r="BH790" s="143"/>
      <c r="BI790" s="143"/>
      <c r="BJ790" s="143"/>
      <c r="BK790" s="143"/>
      <c r="BL790" s="143"/>
      <c r="BM790" s="143"/>
      <c r="BN790" s="143"/>
      <c r="BO790" s="143"/>
      <c r="BP790" s="143"/>
      <c r="BT790" s="143"/>
      <c r="BU790" s="143"/>
      <c r="BV790" s="143"/>
    </row>
    <row r="791" spans="1:74" s="142" customFormat="1" x14ac:dyDescent="0.25">
      <c r="A791" s="206"/>
      <c r="B791" s="160"/>
      <c r="C791" s="161"/>
      <c r="D791" s="206"/>
      <c r="E791" s="206"/>
      <c r="F791" s="206"/>
      <c r="G791" s="206"/>
      <c r="H791" s="161"/>
      <c r="I791" s="206"/>
      <c r="J791" s="206"/>
      <c r="L791" s="206"/>
      <c r="M791" s="153"/>
      <c r="N791" s="126"/>
      <c r="O791" s="153"/>
      <c r="P791" s="153"/>
      <c r="Q791" s="153"/>
      <c r="R791" s="153"/>
      <c r="AG791" s="162"/>
      <c r="AH791" s="162"/>
      <c r="AI791" s="162"/>
      <c r="AM791" s="143"/>
      <c r="AN791" s="143"/>
      <c r="AO791" s="143"/>
      <c r="AP791" s="143"/>
      <c r="AQ791" s="143"/>
      <c r="AR791" s="143"/>
      <c r="AS791" s="143"/>
      <c r="AT791" s="143"/>
      <c r="AU791" s="143"/>
      <c r="AV791" s="143"/>
      <c r="AW791" s="143"/>
      <c r="AX791" s="143"/>
      <c r="AY791" s="143"/>
      <c r="AZ791" s="143"/>
      <c r="BA791" s="143"/>
      <c r="BB791" s="143"/>
      <c r="BC791" s="143"/>
      <c r="BD791" s="143"/>
      <c r="BE791" s="143"/>
      <c r="BF791" s="143"/>
      <c r="BG791" s="143"/>
      <c r="BH791" s="143"/>
      <c r="BI791" s="143"/>
      <c r="BJ791" s="143"/>
      <c r="BK791" s="143"/>
      <c r="BL791" s="143"/>
      <c r="BM791" s="143"/>
      <c r="BN791" s="143"/>
      <c r="BO791" s="143"/>
      <c r="BP791" s="143"/>
      <c r="BT791" s="143"/>
      <c r="BU791" s="143"/>
      <c r="BV791" s="143"/>
    </row>
    <row r="792" spans="1:74" s="142" customFormat="1" x14ac:dyDescent="0.25">
      <c r="A792" s="206"/>
      <c r="B792" s="160"/>
      <c r="C792" s="161"/>
      <c r="D792" s="206"/>
      <c r="E792" s="206"/>
      <c r="F792" s="206"/>
      <c r="G792" s="206"/>
      <c r="H792" s="161"/>
      <c r="I792" s="206"/>
      <c r="J792" s="206"/>
      <c r="L792" s="206"/>
      <c r="M792" s="153"/>
      <c r="N792" s="126"/>
      <c r="O792" s="153"/>
      <c r="P792" s="153"/>
      <c r="Q792" s="153"/>
      <c r="R792" s="153"/>
      <c r="AG792" s="162"/>
      <c r="AH792" s="162"/>
      <c r="AI792" s="162"/>
      <c r="AM792" s="143"/>
      <c r="AN792" s="143"/>
      <c r="AO792" s="143"/>
      <c r="AP792" s="143"/>
      <c r="AQ792" s="143"/>
      <c r="AR792" s="143"/>
      <c r="AS792" s="143"/>
      <c r="AT792" s="143"/>
      <c r="AU792" s="143"/>
      <c r="AV792" s="143"/>
      <c r="AW792" s="143"/>
      <c r="AX792" s="143"/>
      <c r="AY792" s="143"/>
      <c r="AZ792" s="143"/>
      <c r="BA792" s="143"/>
      <c r="BB792" s="143"/>
      <c r="BC792" s="143"/>
      <c r="BD792" s="143"/>
      <c r="BE792" s="143"/>
      <c r="BF792" s="143"/>
      <c r="BG792" s="143"/>
      <c r="BH792" s="143"/>
      <c r="BI792" s="143"/>
      <c r="BJ792" s="143"/>
      <c r="BK792" s="143"/>
      <c r="BL792" s="143"/>
      <c r="BM792" s="143"/>
      <c r="BN792" s="143"/>
      <c r="BO792" s="143"/>
      <c r="BP792" s="143"/>
      <c r="BT792" s="143"/>
      <c r="BU792" s="143"/>
      <c r="BV792" s="143"/>
    </row>
    <row r="793" spans="1:74" s="142" customFormat="1" x14ac:dyDescent="0.25">
      <c r="A793" s="206"/>
      <c r="B793" s="160"/>
      <c r="C793" s="161"/>
      <c r="D793" s="206"/>
      <c r="E793" s="206"/>
      <c r="F793" s="206"/>
      <c r="G793" s="206"/>
      <c r="H793" s="161"/>
      <c r="I793" s="206"/>
      <c r="J793" s="206"/>
      <c r="L793" s="206"/>
      <c r="M793" s="153"/>
      <c r="N793" s="126"/>
      <c r="O793" s="153"/>
      <c r="P793" s="153"/>
      <c r="Q793" s="153"/>
      <c r="R793" s="153"/>
      <c r="AG793" s="162"/>
      <c r="AH793" s="162"/>
      <c r="AI793" s="162"/>
      <c r="AM793" s="143"/>
      <c r="AN793" s="143"/>
      <c r="AO793" s="143"/>
      <c r="AP793" s="143"/>
      <c r="AQ793" s="143"/>
      <c r="AR793" s="143"/>
      <c r="AS793" s="143"/>
      <c r="AT793" s="143"/>
      <c r="AU793" s="143"/>
      <c r="AV793" s="143"/>
      <c r="AW793" s="143"/>
      <c r="AX793" s="143"/>
      <c r="AY793" s="143"/>
      <c r="AZ793" s="143"/>
      <c r="BA793" s="143"/>
      <c r="BB793" s="143"/>
      <c r="BC793" s="143"/>
      <c r="BD793" s="143"/>
      <c r="BE793" s="143"/>
      <c r="BF793" s="143"/>
      <c r="BG793" s="143"/>
      <c r="BH793" s="143"/>
      <c r="BI793" s="143"/>
      <c r="BJ793" s="143"/>
      <c r="BK793" s="143"/>
      <c r="BL793" s="143"/>
      <c r="BM793" s="143"/>
      <c r="BN793" s="143"/>
      <c r="BO793" s="143"/>
      <c r="BP793" s="143"/>
      <c r="BT793" s="143"/>
      <c r="BU793" s="143"/>
      <c r="BV793" s="143"/>
    </row>
    <row r="794" spans="1:74" s="142" customFormat="1" x14ac:dyDescent="0.25">
      <c r="A794" s="206"/>
      <c r="B794" s="160"/>
      <c r="C794" s="161"/>
      <c r="D794" s="206"/>
      <c r="E794" s="206"/>
      <c r="F794" s="206"/>
      <c r="G794" s="206"/>
      <c r="H794" s="161"/>
      <c r="I794" s="206"/>
      <c r="J794" s="206"/>
      <c r="L794" s="206"/>
      <c r="M794" s="153"/>
      <c r="N794" s="126"/>
      <c r="O794" s="153"/>
      <c r="P794" s="153"/>
      <c r="Q794" s="153"/>
      <c r="R794" s="153"/>
      <c r="AG794" s="162"/>
      <c r="AH794" s="162"/>
      <c r="AI794" s="162"/>
      <c r="AM794" s="143"/>
      <c r="AN794" s="143"/>
      <c r="AO794" s="143"/>
      <c r="AP794" s="143"/>
      <c r="AQ794" s="143"/>
      <c r="AR794" s="143"/>
      <c r="AS794" s="143"/>
      <c r="AT794" s="143"/>
      <c r="AU794" s="143"/>
      <c r="AV794" s="143"/>
      <c r="AW794" s="143"/>
      <c r="AX794" s="143"/>
      <c r="AY794" s="143"/>
      <c r="AZ794" s="143"/>
      <c r="BA794" s="143"/>
      <c r="BB794" s="143"/>
      <c r="BC794" s="143"/>
      <c r="BD794" s="143"/>
      <c r="BE794" s="143"/>
      <c r="BF794" s="143"/>
      <c r="BG794" s="143"/>
      <c r="BH794" s="143"/>
      <c r="BI794" s="143"/>
      <c r="BJ794" s="143"/>
      <c r="BK794" s="143"/>
      <c r="BL794" s="143"/>
      <c r="BM794" s="143"/>
      <c r="BN794" s="143"/>
      <c r="BO794" s="143"/>
      <c r="BP794" s="143"/>
      <c r="BT794" s="143"/>
      <c r="BU794" s="143"/>
      <c r="BV794" s="143"/>
    </row>
    <row r="795" spans="1:74" s="142" customFormat="1" x14ac:dyDescent="0.25">
      <c r="A795" s="206"/>
      <c r="B795" s="160"/>
      <c r="C795" s="161"/>
      <c r="D795" s="206"/>
      <c r="E795" s="206"/>
      <c r="F795" s="206"/>
      <c r="G795" s="206"/>
      <c r="H795" s="161"/>
      <c r="I795" s="206"/>
      <c r="J795" s="206"/>
      <c r="L795" s="206"/>
      <c r="M795" s="153"/>
      <c r="N795" s="126"/>
      <c r="O795" s="153"/>
      <c r="P795" s="153"/>
      <c r="Q795" s="153"/>
      <c r="R795" s="153"/>
      <c r="AG795" s="162"/>
      <c r="AH795" s="162"/>
      <c r="AI795" s="162"/>
      <c r="AM795" s="143"/>
      <c r="AN795" s="143"/>
      <c r="AO795" s="143"/>
      <c r="AP795" s="143"/>
      <c r="AQ795" s="143"/>
      <c r="AR795" s="143"/>
      <c r="AS795" s="143"/>
      <c r="AT795" s="143"/>
      <c r="AU795" s="143"/>
      <c r="AV795" s="143"/>
      <c r="AW795" s="143"/>
      <c r="AX795" s="143"/>
      <c r="AY795" s="143"/>
      <c r="AZ795" s="143"/>
      <c r="BA795" s="143"/>
      <c r="BB795" s="143"/>
      <c r="BC795" s="143"/>
      <c r="BD795" s="143"/>
      <c r="BE795" s="143"/>
      <c r="BF795" s="143"/>
      <c r="BG795" s="143"/>
      <c r="BH795" s="143"/>
      <c r="BI795" s="143"/>
      <c r="BJ795" s="143"/>
      <c r="BK795" s="143"/>
      <c r="BL795" s="143"/>
      <c r="BM795" s="143"/>
      <c r="BN795" s="143"/>
      <c r="BO795" s="143"/>
      <c r="BP795" s="143"/>
      <c r="BT795" s="143"/>
      <c r="BU795" s="143"/>
      <c r="BV795" s="143"/>
    </row>
    <row r="796" spans="1:74" s="142" customFormat="1" x14ac:dyDescent="0.25">
      <c r="A796" s="206"/>
      <c r="B796" s="160"/>
      <c r="C796" s="161"/>
      <c r="D796" s="206"/>
      <c r="E796" s="206"/>
      <c r="F796" s="206"/>
      <c r="G796" s="206"/>
      <c r="H796" s="161"/>
      <c r="I796" s="206"/>
      <c r="J796" s="206"/>
      <c r="L796" s="206"/>
      <c r="M796" s="153"/>
      <c r="N796" s="126"/>
      <c r="O796" s="153"/>
      <c r="P796" s="153"/>
      <c r="Q796" s="153"/>
      <c r="R796" s="153"/>
      <c r="AG796" s="162"/>
      <c r="AH796" s="162"/>
      <c r="AI796" s="162"/>
      <c r="AM796" s="143"/>
      <c r="AN796" s="143"/>
      <c r="AO796" s="143"/>
      <c r="AP796" s="143"/>
      <c r="AQ796" s="143"/>
      <c r="AR796" s="143"/>
      <c r="AS796" s="143"/>
      <c r="AT796" s="143"/>
      <c r="AU796" s="143"/>
      <c r="AV796" s="143"/>
      <c r="AW796" s="143"/>
      <c r="AX796" s="143"/>
      <c r="AY796" s="143"/>
      <c r="AZ796" s="143"/>
      <c r="BA796" s="143"/>
      <c r="BB796" s="143"/>
      <c r="BC796" s="143"/>
      <c r="BD796" s="143"/>
      <c r="BE796" s="143"/>
      <c r="BF796" s="143"/>
      <c r="BG796" s="143"/>
      <c r="BH796" s="143"/>
      <c r="BI796" s="143"/>
      <c r="BJ796" s="143"/>
      <c r="BK796" s="143"/>
      <c r="BL796" s="143"/>
      <c r="BM796" s="143"/>
      <c r="BN796" s="143"/>
      <c r="BO796" s="143"/>
      <c r="BP796" s="143"/>
      <c r="BT796" s="143"/>
      <c r="BU796" s="143"/>
      <c r="BV796" s="143"/>
    </row>
    <row r="797" spans="1:74" s="142" customFormat="1" x14ac:dyDescent="0.25">
      <c r="A797" s="206"/>
      <c r="B797" s="160"/>
      <c r="C797" s="161"/>
      <c r="D797" s="206"/>
      <c r="E797" s="206"/>
      <c r="F797" s="206"/>
      <c r="G797" s="206"/>
      <c r="H797" s="161"/>
      <c r="I797" s="206"/>
      <c r="J797" s="206"/>
      <c r="L797" s="206"/>
      <c r="M797" s="153"/>
      <c r="N797" s="126"/>
      <c r="O797" s="153"/>
      <c r="P797" s="153"/>
      <c r="Q797" s="153"/>
      <c r="R797" s="153"/>
      <c r="AG797" s="162"/>
      <c r="AH797" s="162"/>
      <c r="AI797" s="162"/>
      <c r="AM797" s="143"/>
      <c r="AN797" s="143"/>
      <c r="AO797" s="143"/>
      <c r="AP797" s="143"/>
      <c r="AQ797" s="143"/>
      <c r="AR797" s="143"/>
      <c r="AS797" s="143"/>
      <c r="AT797" s="143"/>
      <c r="AU797" s="143"/>
      <c r="AV797" s="143"/>
      <c r="AW797" s="143"/>
      <c r="AX797" s="143"/>
      <c r="AY797" s="143"/>
      <c r="AZ797" s="143"/>
      <c r="BA797" s="143"/>
      <c r="BB797" s="143"/>
      <c r="BC797" s="143"/>
      <c r="BD797" s="143"/>
      <c r="BE797" s="143"/>
      <c r="BF797" s="143"/>
      <c r="BG797" s="143"/>
      <c r="BH797" s="143"/>
      <c r="BI797" s="143"/>
      <c r="BJ797" s="143"/>
      <c r="BK797" s="143"/>
      <c r="BL797" s="143"/>
      <c r="BM797" s="143"/>
      <c r="BN797" s="143"/>
      <c r="BO797" s="143"/>
      <c r="BP797" s="143"/>
      <c r="BT797" s="143"/>
      <c r="BU797" s="143"/>
      <c r="BV797" s="143"/>
    </row>
    <row r="798" spans="1:74" s="142" customFormat="1" x14ac:dyDescent="0.25">
      <c r="A798" s="206"/>
      <c r="B798" s="160"/>
      <c r="C798" s="161"/>
      <c r="D798" s="206"/>
      <c r="E798" s="206"/>
      <c r="F798" s="206"/>
      <c r="G798" s="206"/>
      <c r="H798" s="161"/>
      <c r="I798" s="206"/>
      <c r="J798" s="206"/>
      <c r="L798" s="206"/>
      <c r="M798" s="153"/>
      <c r="N798" s="126"/>
      <c r="O798" s="153"/>
      <c r="P798" s="153"/>
      <c r="Q798" s="153"/>
      <c r="R798" s="153"/>
      <c r="AG798" s="162"/>
      <c r="AH798" s="162"/>
      <c r="AI798" s="162"/>
      <c r="AM798" s="143"/>
      <c r="AN798" s="143"/>
      <c r="AO798" s="143"/>
      <c r="AP798" s="143"/>
      <c r="AQ798" s="143"/>
      <c r="AR798" s="143"/>
      <c r="AS798" s="143"/>
      <c r="AT798" s="143"/>
      <c r="AU798" s="143"/>
      <c r="AV798" s="143"/>
      <c r="AW798" s="143"/>
      <c r="AX798" s="143"/>
      <c r="AY798" s="143"/>
      <c r="AZ798" s="143"/>
      <c r="BA798" s="143"/>
      <c r="BB798" s="143"/>
      <c r="BC798" s="143"/>
      <c r="BD798" s="143"/>
      <c r="BE798" s="143"/>
      <c r="BF798" s="143"/>
      <c r="BG798" s="143"/>
      <c r="BH798" s="143"/>
      <c r="BI798" s="143"/>
      <c r="BJ798" s="143"/>
      <c r="BK798" s="143"/>
      <c r="BL798" s="143"/>
      <c r="BM798" s="143"/>
      <c r="BN798" s="143"/>
      <c r="BO798" s="143"/>
      <c r="BP798" s="143"/>
      <c r="BT798" s="143"/>
      <c r="BU798" s="143"/>
      <c r="BV798" s="143"/>
    </row>
    <row r="799" spans="1:74" s="142" customFormat="1" x14ac:dyDescent="0.25">
      <c r="A799" s="206"/>
      <c r="B799" s="160"/>
      <c r="C799" s="161"/>
      <c r="D799" s="206"/>
      <c r="E799" s="206"/>
      <c r="F799" s="206"/>
      <c r="G799" s="206"/>
      <c r="H799" s="161"/>
      <c r="I799" s="206"/>
      <c r="J799" s="206"/>
      <c r="L799" s="206"/>
      <c r="M799" s="153"/>
      <c r="N799" s="126"/>
      <c r="O799" s="153"/>
      <c r="P799" s="153"/>
      <c r="Q799" s="153"/>
      <c r="R799" s="153"/>
      <c r="AG799" s="162"/>
      <c r="AH799" s="162"/>
      <c r="AI799" s="162"/>
      <c r="AM799" s="143"/>
      <c r="AN799" s="143"/>
      <c r="AO799" s="143"/>
      <c r="AP799" s="143"/>
      <c r="AQ799" s="143"/>
      <c r="AR799" s="143"/>
      <c r="AS799" s="143"/>
      <c r="AT799" s="143"/>
      <c r="AU799" s="143"/>
      <c r="AV799" s="143"/>
      <c r="AW799" s="143"/>
      <c r="AX799" s="143"/>
      <c r="AY799" s="143"/>
      <c r="AZ799" s="143"/>
      <c r="BA799" s="143"/>
      <c r="BB799" s="143"/>
      <c r="BC799" s="143"/>
      <c r="BD799" s="143"/>
      <c r="BE799" s="143"/>
      <c r="BF799" s="143"/>
      <c r="BG799" s="143"/>
      <c r="BH799" s="143"/>
      <c r="BI799" s="143"/>
      <c r="BJ799" s="143"/>
      <c r="BK799" s="143"/>
      <c r="BL799" s="143"/>
      <c r="BM799" s="143"/>
      <c r="BN799" s="143"/>
      <c r="BO799" s="143"/>
      <c r="BP799" s="143"/>
      <c r="BT799" s="143"/>
      <c r="BU799" s="143"/>
      <c r="BV799" s="143"/>
    </row>
    <row r="800" spans="1:74" s="142" customFormat="1" x14ac:dyDescent="0.25">
      <c r="A800" s="206"/>
      <c r="B800" s="160"/>
      <c r="C800" s="161"/>
      <c r="D800" s="206"/>
      <c r="E800" s="206"/>
      <c r="F800" s="206"/>
      <c r="G800" s="206"/>
      <c r="H800" s="161"/>
      <c r="I800" s="206"/>
      <c r="J800" s="206"/>
      <c r="L800" s="206"/>
      <c r="M800" s="153"/>
      <c r="N800" s="126"/>
      <c r="O800" s="153"/>
      <c r="P800" s="153"/>
      <c r="Q800" s="153"/>
      <c r="R800" s="153"/>
      <c r="AG800" s="162"/>
      <c r="AH800" s="162"/>
      <c r="AI800" s="162"/>
      <c r="AM800" s="143"/>
      <c r="AN800" s="143"/>
      <c r="AO800" s="143"/>
      <c r="AP800" s="143"/>
      <c r="AQ800" s="143"/>
      <c r="AR800" s="143"/>
      <c r="AS800" s="143"/>
      <c r="AT800" s="143"/>
      <c r="AU800" s="143"/>
      <c r="AV800" s="143"/>
      <c r="AW800" s="143"/>
      <c r="AX800" s="143"/>
      <c r="AY800" s="143"/>
      <c r="AZ800" s="143"/>
      <c r="BA800" s="143"/>
      <c r="BB800" s="143"/>
      <c r="BC800" s="143"/>
      <c r="BD800" s="143"/>
      <c r="BE800" s="143"/>
      <c r="BF800" s="143"/>
      <c r="BG800" s="143"/>
      <c r="BH800" s="143"/>
      <c r="BI800" s="143"/>
      <c r="BJ800" s="143"/>
      <c r="BK800" s="143"/>
      <c r="BL800" s="143"/>
      <c r="BM800" s="143"/>
      <c r="BN800" s="143"/>
      <c r="BO800" s="143"/>
      <c r="BP800" s="143"/>
      <c r="BT800" s="143"/>
      <c r="BU800" s="143"/>
      <c r="BV800" s="143"/>
    </row>
    <row r="801" spans="1:74" s="142" customFormat="1" x14ac:dyDescent="0.25">
      <c r="A801" s="206"/>
      <c r="B801" s="160"/>
      <c r="C801" s="161"/>
      <c r="D801" s="206"/>
      <c r="E801" s="206"/>
      <c r="F801" s="206"/>
      <c r="G801" s="206"/>
      <c r="H801" s="161"/>
      <c r="I801" s="206"/>
      <c r="J801" s="206"/>
      <c r="L801" s="206"/>
      <c r="M801" s="153"/>
      <c r="N801" s="126"/>
      <c r="O801" s="153"/>
      <c r="P801" s="153"/>
      <c r="Q801" s="153"/>
      <c r="R801" s="153"/>
      <c r="AG801" s="162"/>
      <c r="AH801" s="162"/>
      <c r="AI801" s="162"/>
      <c r="AM801" s="143"/>
      <c r="AN801" s="143"/>
      <c r="AO801" s="143"/>
      <c r="AP801" s="143"/>
      <c r="AQ801" s="143"/>
      <c r="AR801" s="143"/>
      <c r="AS801" s="143"/>
      <c r="AT801" s="143"/>
      <c r="AU801" s="143"/>
      <c r="AV801" s="143"/>
      <c r="AW801" s="143"/>
      <c r="AX801" s="143"/>
      <c r="AY801" s="143"/>
      <c r="AZ801" s="143"/>
      <c r="BA801" s="143"/>
      <c r="BB801" s="143"/>
      <c r="BC801" s="143"/>
      <c r="BD801" s="143"/>
      <c r="BE801" s="143"/>
      <c r="BF801" s="143"/>
      <c r="BG801" s="143"/>
      <c r="BH801" s="143"/>
      <c r="BI801" s="143"/>
      <c r="BJ801" s="143"/>
      <c r="BK801" s="143"/>
      <c r="BL801" s="143"/>
      <c r="BM801" s="143"/>
      <c r="BN801" s="143"/>
      <c r="BO801" s="143"/>
      <c r="BP801" s="143"/>
      <c r="BT801" s="143"/>
      <c r="BU801" s="143"/>
      <c r="BV801" s="143"/>
    </row>
    <row r="802" spans="1:74" s="142" customFormat="1" x14ac:dyDescent="0.25">
      <c r="A802" s="206"/>
      <c r="B802" s="160"/>
      <c r="C802" s="161"/>
      <c r="D802" s="206"/>
      <c r="E802" s="206"/>
      <c r="F802" s="206"/>
      <c r="G802" s="206"/>
      <c r="H802" s="161"/>
      <c r="I802" s="206"/>
      <c r="J802" s="206"/>
      <c r="L802" s="206"/>
      <c r="M802" s="153"/>
      <c r="N802" s="126"/>
      <c r="O802" s="153"/>
      <c r="P802" s="153"/>
      <c r="Q802" s="153"/>
      <c r="R802" s="153"/>
      <c r="AG802" s="162"/>
      <c r="AH802" s="162"/>
      <c r="AI802" s="162"/>
      <c r="AM802" s="143"/>
      <c r="AN802" s="143"/>
      <c r="AO802" s="143"/>
      <c r="AP802" s="143"/>
      <c r="AQ802" s="143"/>
      <c r="AR802" s="143"/>
      <c r="AS802" s="143"/>
      <c r="AT802" s="143"/>
      <c r="AU802" s="143"/>
      <c r="AV802" s="143"/>
      <c r="AW802" s="143"/>
      <c r="AX802" s="143"/>
      <c r="AY802" s="143"/>
      <c r="AZ802" s="143"/>
      <c r="BA802" s="143"/>
      <c r="BB802" s="143"/>
      <c r="BC802" s="143"/>
      <c r="BD802" s="143"/>
      <c r="BE802" s="143"/>
      <c r="BF802" s="143"/>
      <c r="BG802" s="143"/>
      <c r="BH802" s="143"/>
      <c r="BI802" s="143"/>
      <c r="BJ802" s="143"/>
      <c r="BK802" s="143"/>
      <c r="BL802" s="143"/>
      <c r="BM802" s="143"/>
      <c r="BN802" s="143"/>
      <c r="BO802" s="143"/>
      <c r="BP802" s="143"/>
      <c r="BT802" s="143"/>
      <c r="BU802" s="143"/>
      <c r="BV802" s="143"/>
    </row>
    <row r="803" spans="1:74" s="142" customFormat="1" x14ac:dyDescent="0.25">
      <c r="A803" s="206"/>
      <c r="B803" s="160"/>
      <c r="C803" s="161"/>
      <c r="D803" s="206"/>
      <c r="E803" s="206"/>
      <c r="F803" s="206"/>
      <c r="G803" s="206"/>
      <c r="H803" s="161"/>
      <c r="I803" s="206"/>
      <c r="J803" s="206"/>
      <c r="L803" s="206"/>
      <c r="M803" s="153"/>
      <c r="N803" s="126"/>
      <c r="O803" s="153"/>
      <c r="P803" s="153"/>
      <c r="Q803" s="153"/>
      <c r="R803" s="153"/>
      <c r="AG803" s="162"/>
      <c r="AH803" s="162"/>
      <c r="AI803" s="162"/>
      <c r="AM803" s="143"/>
      <c r="AN803" s="143"/>
      <c r="AO803" s="143"/>
      <c r="AP803" s="143"/>
      <c r="AQ803" s="143"/>
      <c r="AR803" s="143"/>
      <c r="AS803" s="143"/>
      <c r="AT803" s="143"/>
      <c r="AU803" s="143"/>
      <c r="AV803" s="143"/>
      <c r="AW803" s="143"/>
      <c r="AX803" s="143"/>
      <c r="AY803" s="143"/>
      <c r="AZ803" s="143"/>
      <c r="BA803" s="143"/>
      <c r="BB803" s="143"/>
      <c r="BC803" s="143"/>
      <c r="BD803" s="143"/>
      <c r="BE803" s="143"/>
      <c r="BF803" s="143"/>
      <c r="BG803" s="143"/>
      <c r="BH803" s="143"/>
      <c r="BI803" s="143"/>
      <c r="BJ803" s="143"/>
      <c r="BK803" s="143"/>
      <c r="BL803" s="143"/>
      <c r="BM803" s="143"/>
      <c r="BN803" s="143"/>
      <c r="BO803" s="143"/>
      <c r="BP803" s="143"/>
      <c r="BT803" s="143"/>
      <c r="BU803" s="143"/>
      <c r="BV803" s="143"/>
    </row>
    <row r="804" spans="1:74" s="142" customFormat="1" x14ac:dyDescent="0.25">
      <c r="A804" s="206"/>
      <c r="B804" s="160"/>
      <c r="C804" s="161"/>
      <c r="D804" s="206"/>
      <c r="E804" s="206"/>
      <c r="F804" s="206"/>
      <c r="G804" s="206"/>
      <c r="H804" s="161"/>
      <c r="I804" s="206"/>
      <c r="J804" s="206"/>
      <c r="L804" s="206"/>
      <c r="M804" s="153"/>
      <c r="N804" s="126"/>
      <c r="O804" s="153"/>
      <c r="P804" s="153"/>
      <c r="Q804" s="153"/>
      <c r="R804" s="153"/>
      <c r="AG804" s="162"/>
      <c r="AH804" s="162"/>
      <c r="AI804" s="162"/>
      <c r="AM804" s="143"/>
      <c r="AN804" s="143"/>
      <c r="AO804" s="143"/>
      <c r="AP804" s="143"/>
      <c r="AQ804" s="143"/>
      <c r="AR804" s="143"/>
      <c r="AS804" s="143"/>
      <c r="AT804" s="143"/>
      <c r="AU804" s="143"/>
      <c r="AV804" s="143"/>
      <c r="AW804" s="143"/>
      <c r="AX804" s="143"/>
      <c r="AY804" s="143"/>
      <c r="AZ804" s="143"/>
      <c r="BA804" s="143"/>
      <c r="BB804" s="143"/>
      <c r="BC804" s="143"/>
      <c r="BD804" s="143"/>
      <c r="BE804" s="143"/>
      <c r="BF804" s="143"/>
      <c r="BG804" s="143"/>
      <c r="BH804" s="143"/>
      <c r="BI804" s="143"/>
      <c r="BJ804" s="143"/>
      <c r="BK804" s="143"/>
      <c r="BL804" s="143"/>
      <c r="BM804" s="143"/>
      <c r="BN804" s="143"/>
      <c r="BO804" s="143"/>
      <c r="BP804" s="143"/>
      <c r="BT804" s="143"/>
      <c r="BU804" s="143"/>
      <c r="BV804" s="143"/>
    </row>
    <row r="805" spans="1:74" s="142" customFormat="1" x14ac:dyDescent="0.25">
      <c r="A805" s="206"/>
      <c r="B805" s="160"/>
      <c r="C805" s="161"/>
      <c r="D805" s="206"/>
      <c r="E805" s="206"/>
      <c r="F805" s="206"/>
      <c r="G805" s="206"/>
      <c r="H805" s="161"/>
      <c r="I805" s="206"/>
      <c r="J805" s="206"/>
      <c r="L805" s="206"/>
      <c r="M805" s="153"/>
      <c r="N805" s="126"/>
      <c r="O805" s="153"/>
      <c r="P805" s="153"/>
      <c r="Q805" s="153"/>
      <c r="R805" s="153"/>
      <c r="AG805" s="162"/>
      <c r="AH805" s="162"/>
      <c r="AI805" s="162"/>
      <c r="AM805" s="143"/>
      <c r="AN805" s="143"/>
      <c r="AO805" s="143"/>
      <c r="AP805" s="143"/>
      <c r="AQ805" s="143"/>
      <c r="AR805" s="143"/>
      <c r="AS805" s="143"/>
      <c r="AT805" s="143"/>
      <c r="AU805" s="143"/>
      <c r="AV805" s="143"/>
      <c r="AW805" s="143"/>
      <c r="AX805" s="143"/>
      <c r="AY805" s="143"/>
      <c r="AZ805" s="143"/>
      <c r="BA805" s="143"/>
      <c r="BB805" s="143"/>
      <c r="BC805" s="143"/>
      <c r="BD805" s="143"/>
      <c r="BE805" s="143"/>
      <c r="BF805" s="143"/>
      <c r="BG805" s="143"/>
      <c r="BH805" s="143"/>
      <c r="BI805" s="143"/>
      <c r="BJ805" s="143"/>
      <c r="BK805" s="143"/>
      <c r="BL805" s="143"/>
      <c r="BM805" s="143"/>
      <c r="BN805" s="143"/>
      <c r="BO805" s="143"/>
      <c r="BP805" s="143"/>
      <c r="BT805" s="143"/>
      <c r="BU805" s="143"/>
      <c r="BV805" s="143"/>
    </row>
    <row r="806" spans="1:74" s="142" customFormat="1" x14ac:dyDescent="0.25">
      <c r="A806" s="206"/>
      <c r="B806" s="160"/>
      <c r="C806" s="161"/>
      <c r="D806" s="206"/>
      <c r="E806" s="206"/>
      <c r="F806" s="206"/>
      <c r="G806" s="206"/>
      <c r="H806" s="161"/>
      <c r="I806" s="206"/>
      <c r="J806" s="206"/>
      <c r="L806" s="206"/>
      <c r="M806" s="153"/>
      <c r="N806" s="126"/>
      <c r="O806" s="153"/>
      <c r="P806" s="153"/>
      <c r="Q806" s="153"/>
      <c r="R806" s="153"/>
      <c r="AG806" s="162"/>
      <c r="AH806" s="162"/>
      <c r="AI806" s="162"/>
      <c r="AM806" s="143"/>
      <c r="AN806" s="143"/>
      <c r="AO806" s="143"/>
      <c r="AP806" s="143"/>
      <c r="AQ806" s="143"/>
      <c r="AR806" s="143"/>
      <c r="AS806" s="143"/>
      <c r="AT806" s="143"/>
      <c r="AU806" s="143"/>
      <c r="AV806" s="143"/>
      <c r="AW806" s="143"/>
      <c r="AX806" s="143"/>
      <c r="AY806" s="143"/>
      <c r="AZ806" s="143"/>
      <c r="BA806" s="143"/>
      <c r="BB806" s="143"/>
      <c r="BC806" s="143"/>
      <c r="BD806" s="143"/>
      <c r="BE806" s="143"/>
      <c r="BF806" s="143"/>
      <c r="BG806" s="143"/>
      <c r="BH806" s="143"/>
      <c r="BI806" s="143"/>
      <c r="BJ806" s="143"/>
      <c r="BK806" s="143"/>
      <c r="BL806" s="143"/>
      <c r="BM806" s="143"/>
      <c r="BN806" s="143"/>
      <c r="BO806" s="143"/>
      <c r="BP806" s="143"/>
      <c r="BT806" s="143"/>
      <c r="BU806" s="143"/>
      <c r="BV806" s="143"/>
    </row>
    <row r="807" spans="1:74" s="142" customFormat="1" x14ac:dyDescent="0.25">
      <c r="A807" s="206"/>
      <c r="B807" s="160"/>
      <c r="C807" s="161"/>
      <c r="D807" s="206"/>
      <c r="E807" s="206"/>
      <c r="F807" s="206"/>
      <c r="G807" s="206"/>
      <c r="H807" s="161"/>
      <c r="I807" s="206"/>
      <c r="J807" s="206"/>
      <c r="L807" s="206"/>
      <c r="M807" s="153"/>
      <c r="N807" s="126"/>
      <c r="O807" s="153"/>
      <c r="P807" s="153"/>
      <c r="Q807" s="153"/>
      <c r="R807" s="153"/>
      <c r="AG807" s="162"/>
      <c r="AH807" s="162"/>
      <c r="AI807" s="162"/>
      <c r="AM807" s="143"/>
      <c r="AN807" s="143"/>
      <c r="AO807" s="143"/>
      <c r="AP807" s="143"/>
      <c r="AQ807" s="143"/>
      <c r="AR807" s="143"/>
      <c r="AS807" s="143"/>
      <c r="AT807" s="143"/>
      <c r="AU807" s="143"/>
      <c r="AV807" s="143"/>
      <c r="AW807" s="143"/>
      <c r="AX807" s="143"/>
      <c r="AY807" s="143"/>
      <c r="AZ807" s="143"/>
      <c r="BA807" s="143"/>
      <c r="BB807" s="143"/>
      <c r="BC807" s="143"/>
      <c r="BD807" s="143"/>
      <c r="BE807" s="143"/>
      <c r="BF807" s="143"/>
      <c r="BG807" s="143"/>
      <c r="BH807" s="143"/>
      <c r="BI807" s="143"/>
      <c r="BJ807" s="143"/>
      <c r="BK807" s="143"/>
      <c r="BL807" s="143"/>
      <c r="BM807" s="143"/>
      <c r="BN807" s="143"/>
      <c r="BO807" s="143"/>
      <c r="BP807" s="143"/>
      <c r="BT807" s="143"/>
      <c r="BU807" s="143"/>
      <c r="BV807" s="143"/>
    </row>
    <row r="808" spans="1:74" s="142" customFormat="1" x14ac:dyDescent="0.25">
      <c r="A808" s="206"/>
      <c r="B808" s="160"/>
      <c r="C808" s="161"/>
      <c r="D808" s="206"/>
      <c r="E808" s="206"/>
      <c r="F808" s="206"/>
      <c r="G808" s="206"/>
      <c r="H808" s="161"/>
      <c r="I808" s="206"/>
      <c r="J808" s="206"/>
      <c r="L808" s="206"/>
      <c r="M808" s="153"/>
      <c r="N808" s="126"/>
      <c r="O808" s="153"/>
      <c r="P808" s="153"/>
      <c r="Q808" s="153"/>
      <c r="R808" s="153"/>
      <c r="AG808" s="162"/>
      <c r="AH808" s="162"/>
      <c r="AI808" s="162"/>
      <c r="AM808" s="143"/>
      <c r="AN808" s="143"/>
      <c r="AO808" s="143"/>
      <c r="AP808" s="143"/>
      <c r="AQ808" s="143"/>
      <c r="AR808" s="143"/>
      <c r="AS808" s="143"/>
      <c r="AT808" s="143"/>
      <c r="AU808" s="143"/>
      <c r="AV808" s="143"/>
      <c r="AW808" s="143"/>
      <c r="AX808" s="143"/>
      <c r="AY808" s="143"/>
      <c r="AZ808" s="143"/>
      <c r="BA808" s="143"/>
      <c r="BB808" s="143"/>
      <c r="BC808" s="143"/>
      <c r="BD808" s="143"/>
      <c r="BE808" s="143"/>
      <c r="BF808" s="143"/>
      <c r="BG808" s="143"/>
      <c r="BH808" s="143"/>
      <c r="BI808" s="143"/>
      <c r="BJ808" s="143"/>
      <c r="BK808" s="143"/>
      <c r="BL808" s="143"/>
      <c r="BM808" s="143"/>
      <c r="BN808" s="143"/>
      <c r="BO808" s="143"/>
      <c r="BP808" s="143"/>
      <c r="BT808" s="143"/>
      <c r="BU808" s="143"/>
      <c r="BV808" s="143"/>
    </row>
    <row r="809" spans="1:74" s="142" customFormat="1" x14ac:dyDescent="0.25">
      <c r="A809" s="206"/>
      <c r="B809" s="160"/>
      <c r="C809" s="161"/>
      <c r="D809" s="206"/>
      <c r="E809" s="206"/>
      <c r="F809" s="206"/>
      <c r="G809" s="206"/>
      <c r="H809" s="161"/>
      <c r="I809" s="206"/>
      <c r="J809" s="206"/>
      <c r="L809" s="206"/>
      <c r="M809" s="153"/>
      <c r="N809" s="126"/>
      <c r="O809" s="153"/>
      <c r="P809" s="153"/>
      <c r="Q809" s="153"/>
      <c r="R809" s="153"/>
      <c r="AG809" s="162"/>
      <c r="AH809" s="162"/>
      <c r="AI809" s="162"/>
      <c r="AM809" s="143"/>
      <c r="AN809" s="143"/>
      <c r="AO809" s="143"/>
      <c r="AP809" s="143"/>
      <c r="AQ809" s="143"/>
      <c r="AR809" s="143"/>
      <c r="AS809" s="143"/>
      <c r="AT809" s="143"/>
      <c r="AU809" s="143"/>
      <c r="AV809" s="143"/>
      <c r="AW809" s="143"/>
      <c r="AX809" s="143"/>
      <c r="AY809" s="143"/>
      <c r="AZ809" s="143"/>
      <c r="BA809" s="143"/>
      <c r="BB809" s="143"/>
      <c r="BC809" s="143"/>
      <c r="BD809" s="143"/>
      <c r="BE809" s="143"/>
      <c r="BF809" s="143"/>
      <c r="BG809" s="143"/>
      <c r="BH809" s="143"/>
      <c r="BI809" s="143"/>
      <c r="BJ809" s="143"/>
      <c r="BK809" s="143"/>
      <c r="BL809" s="143"/>
      <c r="BM809" s="143"/>
      <c r="BN809" s="143"/>
      <c r="BO809" s="143"/>
      <c r="BP809" s="143"/>
      <c r="BT809" s="143"/>
      <c r="BU809" s="143"/>
      <c r="BV809" s="143"/>
    </row>
    <row r="810" spans="1:74" s="142" customFormat="1" x14ac:dyDescent="0.25">
      <c r="A810" s="206"/>
      <c r="B810" s="160"/>
      <c r="C810" s="161"/>
      <c r="D810" s="206"/>
      <c r="E810" s="206"/>
      <c r="F810" s="206"/>
      <c r="G810" s="206"/>
      <c r="H810" s="161"/>
      <c r="I810" s="206"/>
      <c r="J810" s="206"/>
      <c r="L810" s="206"/>
      <c r="M810" s="153"/>
      <c r="N810" s="126"/>
      <c r="O810" s="153"/>
      <c r="P810" s="153"/>
      <c r="Q810" s="153"/>
      <c r="R810" s="153"/>
      <c r="AG810" s="162"/>
      <c r="AH810" s="162"/>
      <c r="AI810" s="162"/>
      <c r="AM810" s="143"/>
      <c r="AN810" s="143"/>
      <c r="AO810" s="143"/>
      <c r="AP810" s="143"/>
      <c r="AQ810" s="143"/>
      <c r="AR810" s="143"/>
      <c r="AS810" s="143"/>
      <c r="AT810" s="143"/>
      <c r="AU810" s="143"/>
      <c r="AV810" s="143"/>
      <c r="AW810" s="143"/>
      <c r="AX810" s="143"/>
      <c r="AY810" s="143"/>
      <c r="AZ810" s="143"/>
      <c r="BA810" s="143"/>
      <c r="BB810" s="143"/>
      <c r="BC810" s="143"/>
      <c r="BD810" s="143"/>
      <c r="BE810" s="143"/>
      <c r="BF810" s="143"/>
      <c r="BG810" s="143"/>
      <c r="BH810" s="143"/>
      <c r="BI810" s="143"/>
      <c r="BJ810" s="143"/>
      <c r="BK810" s="143"/>
      <c r="BL810" s="143"/>
      <c r="BM810" s="143"/>
      <c r="BN810" s="143"/>
      <c r="BO810" s="143"/>
      <c r="BP810" s="143"/>
      <c r="BT810" s="143"/>
      <c r="BU810" s="143"/>
      <c r="BV810" s="143"/>
    </row>
    <row r="811" spans="1:74" s="142" customFormat="1" x14ac:dyDescent="0.25">
      <c r="A811" s="206"/>
      <c r="B811" s="160"/>
      <c r="C811" s="161"/>
      <c r="D811" s="206"/>
      <c r="E811" s="206"/>
      <c r="F811" s="206"/>
      <c r="G811" s="206"/>
      <c r="H811" s="161"/>
      <c r="I811" s="206"/>
      <c r="J811" s="206"/>
      <c r="L811" s="206"/>
      <c r="M811" s="153"/>
      <c r="N811" s="126"/>
      <c r="O811" s="153"/>
      <c r="P811" s="153"/>
      <c r="Q811" s="153"/>
      <c r="R811" s="153"/>
      <c r="AG811" s="162"/>
      <c r="AH811" s="162"/>
      <c r="AI811" s="162"/>
      <c r="AM811" s="143"/>
      <c r="AN811" s="143"/>
      <c r="AO811" s="143"/>
      <c r="AP811" s="143"/>
      <c r="AQ811" s="143"/>
      <c r="AR811" s="143"/>
      <c r="AS811" s="143"/>
      <c r="AT811" s="143"/>
      <c r="AU811" s="143"/>
      <c r="AV811" s="143"/>
      <c r="AW811" s="143"/>
      <c r="AX811" s="143"/>
      <c r="AY811" s="143"/>
      <c r="AZ811" s="143"/>
      <c r="BA811" s="143"/>
      <c r="BB811" s="143"/>
      <c r="BC811" s="143"/>
      <c r="BD811" s="143"/>
      <c r="BE811" s="143"/>
      <c r="BF811" s="143"/>
      <c r="BG811" s="143"/>
      <c r="BH811" s="143"/>
      <c r="BI811" s="143"/>
      <c r="BJ811" s="143"/>
      <c r="BK811" s="143"/>
      <c r="BL811" s="143"/>
      <c r="BM811" s="143"/>
      <c r="BN811" s="143"/>
      <c r="BO811" s="143"/>
      <c r="BP811" s="143"/>
      <c r="BT811" s="143"/>
      <c r="BU811" s="143"/>
      <c r="BV811" s="143"/>
    </row>
    <row r="812" spans="1:74" s="142" customFormat="1" x14ac:dyDescent="0.25">
      <c r="A812" s="206"/>
      <c r="B812" s="160"/>
      <c r="C812" s="161"/>
      <c r="D812" s="206"/>
      <c r="E812" s="206"/>
      <c r="F812" s="206"/>
      <c r="G812" s="206"/>
      <c r="H812" s="161"/>
      <c r="I812" s="206"/>
      <c r="J812" s="206"/>
      <c r="L812" s="206"/>
      <c r="M812" s="153"/>
      <c r="N812" s="126"/>
      <c r="O812" s="153"/>
      <c r="P812" s="153"/>
      <c r="Q812" s="153"/>
      <c r="R812" s="153"/>
      <c r="AG812" s="162"/>
      <c r="AH812" s="162"/>
      <c r="AI812" s="162"/>
      <c r="AM812" s="143"/>
      <c r="AN812" s="143"/>
      <c r="AO812" s="143"/>
      <c r="AP812" s="143"/>
      <c r="AQ812" s="143"/>
      <c r="AR812" s="143"/>
      <c r="AS812" s="143"/>
      <c r="AT812" s="143"/>
      <c r="AU812" s="143"/>
      <c r="AV812" s="143"/>
      <c r="AW812" s="143"/>
      <c r="AX812" s="143"/>
      <c r="AY812" s="143"/>
      <c r="AZ812" s="143"/>
      <c r="BA812" s="143"/>
      <c r="BB812" s="143"/>
      <c r="BC812" s="143"/>
      <c r="BD812" s="143"/>
      <c r="BE812" s="143"/>
      <c r="BF812" s="143"/>
      <c r="BG812" s="143"/>
      <c r="BH812" s="143"/>
      <c r="BI812" s="143"/>
      <c r="BJ812" s="143"/>
      <c r="BK812" s="143"/>
      <c r="BL812" s="143"/>
      <c r="BM812" s="143"/>
      <c r="BN812" s="143"/>
      <c r="BO812" s="143"/>
      <c r="BP812" s="143"/>
      <c r="BT812" s="143"/>
      <c r="BU812" s="143"/>
      <c r="BV812" s="143"/>
    </row>
    <row r="813" spans="1:74" s="142" customFormat="1" x14ac:dyDescent="0.25">
      <c r="A813" s="206"/>
      <c r="B813" s="160"/>
      <c r="C813" s="161"/>
      <c r="D813" s="206"/>
      <c r="E813" s="206"/>
      <c r="F813" s="206"/>
      <c r="G813" s="206"/>
      <c r="H813" s="161"/>
      <c r="I813" s="206"/>
      <c r="J813" s="206"/>
      <c r="L813" s="206"/>
      <c r="M813" s="153"/>
      <c r="N813" s="126"/>
      <c r="O813" s="153"/>
      <c r="P813" s="153"/>
      <c r="Q813" s="153"/>
      <c r="R813" s="153"/>
      <c r="AG813" s="162"/>
      <c r="AH813" s="162"/>
      <c r="AI813" s="162"/>
      <c r="AM813" s="143"/>
      <c r="AN813" s="143"/>
      <c r="AO813" s="143"/>
      <c r="AP813" s="143"/>
      <c r="AQ813" s="143"/>
      <c r="AR813" s="143"/>
      <c r="AS813" s="143"/>
      <c r="AT813" s="143"/>
      <c r="AU813" s="143"/>
      <c r="AV813" s="143"/>
      <c r="AW813" s="143"/>
      <c r="AX813" s="143"/>
      <c r="AY813" s="143"/>
      <c r="AZ813" s="143"/>
      <c r="BA813" s="143"/>
      <c r="BB813" s="143"/>
      <c r="BC813" s="143"/>
      <c r="BD813" s="143"/>
      <c r="BE813" s="143"/>
      <c r="BF813" s="143"/>
      <c r="BG813" s="143"/>
      <c r="BH813" s="143"/>
      <c r="BI813" s="143"/>
      <c r="BJ813" s="143"/>
      <c r="BK813" s="143"/>
      <c r="BL813" s="143"/>
      <c r="BM813" s="143"/>
      <c r="BN813" s="143"/>
      <c r="BO813" s="143"/>
      <c r="BP813" s="143"/>
      <c r="BT813" s="143"/>
      <c r="BU813" s="143"/>
      <c r="BV813" s="143"/>
    </row>
    <row r="814" spans="1:74" s="142" customFormat="1" x14ac:dyDescent="0.25">
      <c r="A814" s="206"/>
      <c r="B814" s="160"/>
      <c r="C814" s="161"/>
      <c r="D814" s="206"/>
      <c r="E814" s="206"/>
      <c r="F814" s="206"/>
      <c r="G814" s="206"/>
      <c r="H814" s="161"/>
      <c r="I814" s="206"/>
      <c r="J814" s="206"/>
      <c r="L814" s="206"/>
      <c r="M814" s="153"/>
      <c r="N814" s="126"/>
      <c r="O814" s="153"/>
      <c r="P814" s="153"/>
      <c r="Q814" s="153"/>
      <c r="R814" s="153"/>
      <c r="AG814" s="162"/>
      <c r="AH814" s="162"/>
      <c r="AI814" s="162"/>
      <c r="AM814" s="143"/>
      <c r="AN814" s="143"/>
      <c r="AO814" s="143"/>
      <c r="AP814" s="143"/>
      <c r="AQ814" s="143"/>
      <c r="AR814" s="143"/>
      <c r="AS814" s="143"/>
      <c r="AT814" s="143"/>
      <c r="AU814" s="143"/>
      <c r="AV814" s="143"/>
      <c r="AW814" s="143"/>
      <c r="AX814" s="143"/>
      <c r="AY814" s="143"/>
      <c r="AZ814" s="143"/>
      <c r="BA814" s="143"/>
      <c r="BB814" s="143"/>
      <c r="BC814" s="143"/>
      <c r="BD814" s="143"/>
      <c r="BE814" s="143"/>
      <c r="BF814" s="143"/>
      <c r="BG814" s="143"/>
      <c r="BH814" s="143"/>
      <c r="BI814" s="143"/>
      <c r="BJ814" s="143"/>
      <c r="BK814" s="143"/>
      <c r="BL814" s="143"/>
      <c r="BM814" s="143"/>
      <c r="BN814" s="143"/>
      <c r="BO814" s="143"/>
      <c r="BP814" s="143"/>
      <c r="BT814" s="143"/>
      <c r="BU814" s="143"/>
      <c r="BV814" s="143"/>
    </row>
    <row r="815" spans="1:74" s="142" customFormat="1" x14ac:dyDescent="0.25">
      <c r="A815" s="206"/>
      <c r="B815" s="160"/>
      <c r="C815" s="161"/>
      <c r="D815" s="206"/>
      <c r="E815" s="206"/>
      <c r="F815" s="206"/>
      <c r="G815" s="206"/>
      <c r="H815" s="161"/>
      <c r="I815" s="206"/>
      <c r="J815" s="206"/>
      <c r="L815" s="206"/>
      <c r="M815" s="153"/>
      <c r="N815" s="126"/>
      <c r="O815" s="153"/>
      <c r="P815" s="153"/>
      <c r="Q815" s="153"/>
      <c r="R815" s="153"/>
      <c r="AG815" s="162"/>
      <c r="AH815" s="162"/>
      <c r="AI815" s="162"/>
      <c r="AM815" s="143"/>
      <c r="AN815" s="143"/>
      <c r="AO815" s="143"/>
      <c r="AP815" s="143"/>
      <c r="AQ815" s="143"/>
      <c r="AR815" s="143"/>
      <c r="AS815" s="143"/>
      <c r="AT815" s="143"/>
      <c r="AU815" s="143"/>
      <c r="AV815" s="143"/>
      <c r="AW815" s="143"/>
      <c r="AX815" s="143"/>
      <c r="AY815" s="143"/>
      <c r="AZ815" s="143"/>
      <c r="BA815" s="143"/>
      <c r="BB815" s="143"/>
      <c r="BC815" s="143"/>
      <c r="BD815" s="143"/>
      <c r="BE815" s="143"/>
      <c r="BF815" s="143"/>
      <c r="BG815" s="143"/>
      <c r="BH815" s="143"/>
      <c r="BI815" s="143"/>
      <c r="BJ815" s="143"/>
      <c r="BK815" s="143"/>
      <c r="BL815" s="143"/>
      <c r="BM815" s="143"/>
      <c r="BN815" s="143"/>
      <c r="BO815" s="143"/>
      <c r="BP815" s="143"/>
      <c r="BT815" s="143"/>
      <c r="BU815" s="143"/>
      <c r="BV815" s="143"/>
    </row>
    <row r="816" spans="1:74" s="142" customFormat="1" x14ac:dyDescent="0.25">
      <c r="A816" s="206"/>
      <c r="B816" s="160"/>
      <c r="C816" s="161"/>
      <c r="D816" s="206"/>
      <c r="E816" s="206"/>
      <c r="F816" s="206"/>
      <c r="G816" s="206"/>
      <c r="H816" s="161"/>
      <c r="I816" s="206"/>
      <c r="J816" s="206"/>
      <c r="L816" s="206"/>
      <c r="M816" s="153"/>
      <c r="N816" s="126"/>
      <c r="O816" s="153"/>
      <c r="P816" s="153"/>
      <c r="Q816" s="153"/>
      <c r="R816" s="153"/>
      <c r="AG816" s="162"/>
      <c r="AH816" s="162"/>
      <c r="AI816" s="162"/>
      <c r="AM816" s="143"/>
      <c r="AN816" s="143"/>
      <c r="AO816" s="143"/>
      <c r="AP816" s="143"/>
      <c r="AQ816" s="143"/>
      <c r="AR816" s="143"/>
      <c r="AS816" s="143"/>
      <c r="AT816" s="143"/>
      <c r="AU816" s="143"/>
      <c r="AV816" s="143"/>
      <c r="AW816" s="143"/>
      <c r="AX816" s="143"/>
      <c r="AY816" s="143"/>
      <c r="AZ816" s="143"/>
      <c r="BA816" s="143"/>
      <c r="BB816" s="143"/>
      <c r="BC816" s="143"/>
      <c r="BD816" s="143"/>
      <c r="BE816" s="143"/>
      <c r="BF816" s="143"/>
      <c r="BG816" s="143"/>
      <c r="BH816" s="143"/>
      <c r="BI816" s="143"/>
      <c r="BJ816" s="143"/>
      <c r="BK816" s="143"/>
      <c r="BL816" s="143"/>
      <c r="BM816" s="143"/>
      <c r="BN816" s="143"/>
      <c r="BO816" s="143"/>
      <c r="BP816" s="143"/>
      <c r="BT816" s="143"/>
      <c r="BU816" s="143"/>
      <c r="BV816" s="143"/>
    </row>
    <row r="817" spans="1:74" s="142" customFormat="1" x14ac:dyDescent="0.25">
      <c r="A817" s="206"/>
      <c r="B817" s="160"/>
      <c r="C817" s="161"/>
      <c r="D817" s="206"/>
      <c r="E817" s="206"/>
      <c r="F817" s="206"/>
      <c r="G817" s="206"/>
      <c r="H817" s="161"/>
      <c r="I817" s="206"/>
      <c r="J817" s="206"/>
      <c r="L817" s="206"/>
      <c r="M817" s="153"/>
      <c r="N817" s="126"/>
      <c r="O817" s="153"/>
      <c r="P817" s="153"/>
      <c r="Q817" s="153"/>
      <c r="R817" s="153"/>
      <c r="AG817" s="162"/>
      <c r="AH817" s="162"/>
      <c r="AI817" s="162"/>
      <c r="AM817" s="143"/>
      <c r="AN817" s="143"/>
      <c r="AO817" s="143"/>
      <c r="AP817" s="143"/>
      <c r="AQ817" s="143"/>
      <c r="AR817" s="143"/>
      <c r="AS817" s="143"/>
      <c r="AT817" s="143"/>
      <c r="AU817" s="143"/>
      <c r="AV817" s="143"/>
      <c r="AW817" s="143"/>
      <c r="AX817" s="143"/>
      <c r="AY817" s="143"/>
      <c r="AZ817" s="143"/>
      <c r="BA817" s="143"/>
      <c r="BB817" s="143"/>
      <c r="BC817" s="143"/>
      <c r="BD817" s="143"/>
      <c r="BE817" s="143"/>
      <c r="BF817" s="143"/>
      <c r="BG817" s="143"/>
      <c r="BH817" s="143"/>
      <c r="BI817" s="143"/>
      <c r="BJ817" s="143"/>
      <c r="BK817" s="143"/>
      <c r="BL817" s="143"/>
      <c r="BM817" s="143"/>
      <c r="BN817" s="143"/>
      <c r="BO817" s="143"/>
      <c r="BP817" s="143"/>
      <c r="BT817" s="143"/>
      <c r="BU817" s="143"/>
      <c r="BV817" s="143"/>
    </row>
    <row r="818" spans="1:74" s="142" customFormat="1" x14ac:dyDescent="0.25">
      <c r="A818" s="206"/>
      <c r="B818" s="160"/>
      <c r="C818" s="161"/>
      <c r="D818" s="206"/>
      <c r="E818" s="206"/>
      <c r="F818" s="206"/>
      <c r="G818" s="206"/>
      <c r="H818" s="161"/>
      <c r="I818" s="206"/>
      <c r="J818" s="206"/>
      <c r="L818" s="206"/>
      <c r="M818" s="153"/>
      <c r="N818" s="126"/>
      <c r="O818" s="153"/>
      <c r="P818" s="153"/>
      <c r="Q818" s="153"/>
      <c r="R818" s="153"/>
      <c r="AG818" s="162"/>
      <c r="AH818" s="162"/>
      <c r="AI818" s="162"/>
      <c r="AM818" s="143"/>
      <c r="AN818" s="143"/>
      <c r="AO818" s="143"/>
      <c r="AP818" s="143"/>
      <c r="AQ818" s="143"/>
      <c r="AR818" s="143"/>
      <c r="AS818" s="143"/>
      <c r="AT818" s="143"/>
      <c r="AU818" s="143"/>
      <c r="AV818" s="143"/>
      <c r="AW818" s="143"/>
      <c r="AX818" s="143"/>
      <c r="AY818" s="143"/>
      <c r="AZ818" s="143"/>
      <c r="BA818" s="143"/>
      <c r="BB818" s="143"/>
      <c r="BC818" s="143"/>
      <c r="BD818" s="143"/>
      <c r="BE818" s="143"/>
      <c r="BF818" s="143"/>
      <c r="BG818" s="143"/>
      <c r="BH818" s="143"/>
      <c r="BI818" s="143"/>
      <c r="BJ818" s="143"/>
      <c r="BK818" s="143"/>
      <c r="BL818" s="143"/>
      <c r="BM818" s="143"/>
      <c r="BN818" s="143"/>
      <c r="BO818" s="143"/>
      <c r="BP818" s="143"/>
      <c r="BT818" s="143"/>
      <c r="BU818" s="143"/>
      <c r="BV818" s="143"/>
    </row>
    <row r="819" spans="1:74" s="142" customFormat="1" x14ac:dyDescent="0.25">
      <c r="A819" s="206"/>
      <c r="B819" s="160"/>
      <c r="C819" s="161"/>
      <c r="D819" s="206"/>
      <c r="E819" s="206"/>
      <c r="F819" s="206"/>
      <c r="G819" s="206"/>
      <c r="H819" s="161"/>
      <c r="I819" s="206"/>
      <c r="J819" s="206"/>
      <c r="L819" s="206"/>
      <c r="M819" s="153"/>
      <c r="N819" s="126"/>
      <c r="O819" s="153"/>
      <c r="P819" s="153"/>
      <c r="Q819" s="153"/>
      <c r="R819" s="153"/>
      <c r="AG819" s="162"/>
      <c r="AH819" s="162"/>
      <c r="AI819" s="162"/>
      <c r="AM819" s="143"/>
      <c r="AN819" s="143"/>
      <c r="AO819" s="143"/>
      <c r="AP819" s="143"/>
      <c r="AQ819" s="143"/>
      <c r="AR819" s="143"/>
      <c r="AS819" s="143"/>
      <c r="AT819" s="143"/>
      <c r="AU819" s="143"/>
      <c r="AV819" s="143"/>
      <c r="AW819" s="143"/>
      <c r="AX819" s="143"/>
      <c r="AY819" s="143"/>
      <c r="AZ819" s="143"/>
      <c r="BA819" s="143"/>
      <c r="BB819" s="143"/>
      <c r="BC819" s="143"/>
      <c r="BD819" s="143"/>
      <c r="BE819" s="143"/>
      <c r="BF819" s="143"/>
      <c r="BG819" s="143"/>
      <c r="BH819" s="143"/>
      <c r="BI819" s="143"/>
      <c r="BJ819" s="143"/>
      <c r="BK819" s="143"/>
      <c r="BL819" s="143"/>
      <c r="BM819" s="143"/>
      <c r="BN819" s="143"/>
      <c r="BO819" s="143"/>
      <c r="BP819" s="143"/>
      <c r="BT819" s="143"/>
      <c r="BU819" s="143"/>
      <c r="BV819" s="143"/>
    </row>
    <row r="820" spans="1:74" s="142" customFormat="1" x14ac:dyDescent="0.25">
      <c r="A820" s="206"/>
      <c r="B820" s="160"/>
      <c r="C820" s="161"/>
      <c r="D820" s="206"/>
      <c r="E820" s="206"/>
      <c r="F820" s="206"/>
      <c r="G820" s="206"/>
      <c r="H820" s="161"/>
      <c r="I820" s="206"/>
      <c r="J820" s="206"/>
      <c r="L820" s="206"/>
      <c r="M820" s="153"/>
      <c r="N820" s="126"/>
      <c r="O820" s="153"/>
      <c r="P820" s="153"/>
      <c r="Q820" s="153"/>
      <c r="R820" s="153"/>
      <c r="AG820" s="162"/>
      <c r="AH820" s="162"/>
      <c r="AI820" s="162"/>
      <c r="AM820" s="143"/>
      <c r="AN820" s="143"/>
      <c r="AO820" s="143"/>
      <c r="AP820" s="143"/>
      <c r="AQ820" s="143"/>
      <c r="AR820" s="143"/>
      <c r="AS820" s="143"/>
      <c r="AT820" s="143"/>
      <c r="AU820" s="143"/>
      <c r="AV820" s="143"/>
      <c r="AW820" s="143"/>
      <c r="AX820" s="143"/>
      <c r="AY820" s="143"/>
      <c r="AZ820" s="143"/>
      <c r="BA820" s="143"/>
      <c r="BB820" s="143"/>
      <c r="BC820" s="143"/>
      <c r="BD820" s="143"/>
      <c r="BE820" s="143"/>
      <c r="BF820" s="143"/>
      <c r="BG820" s="143"/>
      <c r="BH820" s="143"/>
      <c r="BI820" s="143"/>
      <c r="BJ820" s="143"/>
      <c r="BK820" s="143"/>
      <c r="BL820" s="143"/>
      <c r="BM820" s="143"/>
      <c r="BN820" s="143"/>
      <c r="BO820" s="143"/>
      <c r="BP820" s="143"/>
      <c r="BT820" s="143"/>
      <c r="BU820" s="143"/>
      <c r="BV820" s="143"/>
    </row>
    <row r="821" spans="1:74" s="142" customFormat="1" x14ac:dyDescent="0.25">
      <c r="A821" s="206"/>
      <c r="B821" s="160"/>
      <c r="C821" s="161"/>
      <c r="D821" s="206"/>
      <c r="E821" s="206"/>
      <c r="F821" s="206"/>
      <c r="G821" s="206"/>
      <c r="H821" s="161"/>
      <c r="I821" s="206"/>
      <c r="J821" s="206"/>
      <c r="L821" s="206"/>
      <c r="M821" s="153"/>
      <c r="N821" s="126"/>
      <c r="O821" s="153"/>
      <c r="P821" s="153"/>
      <c r="Q821" s="153"/>
      <c r="R821" s="153"/>
      <c r="AG821" s="162"/>
      <c r="AH821" s="162"/>
      <c r="AI821" s="162"/>
      <c r="AM821" s="143"/>
      <c r="AN821" s="143"/>
      <c r="AO821" s="143"/>
      <c r="AP821" s="143"/>
      <c r="AQ821" s="143"/>
      <c r="AR821" s="143"/>
      <c r="AS821" s="143"/>
      <c r="AT821" s="143"/>
      <c r="AU821" s="143"/>
      <c r="AV821" s="143"/>
      <c r="AW821" s="143"/>
      <c r="AX821" s="143"/>
      <c r="AY821" s="143"/>
      <c r="AZ821" s="143"/>
      <c r="BA821" s="143"/>
      <c r="BB821" s="143"/>
      <c r="BC821" s="143"/>
      <c r="BD821" s="143"/>
      <c r="BE821" s="143"/>
      <c r="BF821" s="143"/>
      <c r="BG821" s="143"/>
      <c r="BH821" s="143"/>
      <c r="BI821" s="143"/>
      <c r="BJ821" s="143"/>
      <c r="BK821" s="143"/>
      <c r="BL821" s="143"/>
      <c r="BM821" s="143"/>
      <c r="BN821" s="143"/>
      <c r="BO821" s="143"/>
      <c r="BP821" s="143"/>
      <c r="BT821" s="143"/>
      <c r="BU821" s="143"/>
      <c r="BV821" s="143"/>
    </row>
    <row r="822" spans="1:74" s="142" customFormat="1" x14ac:dyDescent="0.25">
      <c r="A822" s="206"/>
      <c r="B822" s="160"/>
      <c r="C822" s="161"/>
      <c r="D822" s="206"/>
      <c r="E822" s="206"/>
      <c r="F822" s="206"/>
      <c r="G822" s="206"/>
      <c r="H822" s="161"/>
      <c r="I822" s="206"/>
      <c r="J822" s="206"/>
      <c r="L822" s="206"/>
      <c r="M822" s="153"/>
      <c r="N822" s="126"/>
      <c r="O822" s="153"/>
      <c r="P822" s="153"/>
      <c r="Q822" s="153"/>
      <c r="R822" s="153"/>
      <c r="AG822" s="162"/>
      <c r="AH822" s="162"/>
      <c r="AI822" s="162"/>
      <c r="AM822" s="143"/>
      <c r="AN822" s="143"/>
      <c r="AO822" s="143"/>
      <c r="AP822" s="143"/>
      <c r="AQ822" s="143"/>
      <c r="AR822" s="143"/>
      <c r="AS822" s="143"/>
      <c r="AT822" s="143"/>
      <c r="AU822" s="143"/>
      <c r="AV822" s="143"/>
      <c r="AW822" s="143"/>
      <c r="AX822" s="143"/>
      <c r="AY822" s="143"/>
      <c r="AZ822" s="143"/>
      <c r="BA822" s="143"/>
      <c r="BB822" s="143"/>
      <c r="BC822" s="143"/>
      <c r="BD822" s="143"/>
      <c r="BE822" s="143"/>
      <c r="BF822" s="143"/>
      <c r="BG822" s="143"/>
      <c r="BH822" s="143"/>
      <c r="BI822" s="143"/>
      <c r="BJ822" s="143"/>
      <c r="BK822" s="143"/>
      <c r="BL822" s="143"/>
      <c r="BM822" s="143"/>
      <c r="BN822" s="143"/>
      <c r="BO822" s="143"/>
      <c r="BP822" s="143"/>
      <c r="BT822" s="143"/>
      <c r="BU822" s="143"/>
      <c r="BV822" s="143"/>
    </row>
    <row r="823" spans="1:74" s="142" customFormat="1" x14ac:dyDescent="0.25">
      <c r="A823" s="206"/>
      <c r="B823" s="160"/>
      <c r="C823" s="161"/>
      <c r="D823" s="206"/>
      <c r="E823" s="206"/>
      <c r="F823" s="206"/>
      <c r="G823" s="206"/>
      <c r="H823" s="161"/>
      <c r="I823" s="206"/>
      <c r="J823" s="206"/>
      <c r="L823" s="206"/>
      <c r="M823" s="153"/>
      <c r="N823" s="126"/>
      <c r="O823" s="153"/>
      <c r="P823" s="153"/>
      <c r="Q823" s="153"/>
      <c r="R823" s="153"/>
      <c r="AG823" s="162"/>
      <c r="AH823" s="162"/>
      <c r="AI823" s="162"/>
      <c r="AM823" s="143"/>
      <c r="AN823" s="143"/>
      <c r="AO823" s="143"/>
      <c r="AP823" s="143"/>
      <c r="AQ823" s="143"/>
      <c r="AR823" s="143"/>
      <c r="AS823" s="143"/>
      <c r="AT823" s="143"/>
      <c r="AU823" s="143"/>
      <c r="AV823" s="143"/>
      <c r="AW823" s="143"/>
      <c r="AX823" s="143"/>
      <c r="AY823" s="143"/>
      <c r="AZ823" s="143"/>
      <c r="BA823" s="143"/>
      <c r="BB823" s="143"/>
      <c r="BC823" s="143"/>
      <c r="BD823" s="143"/>
      <c r="BE823" s="143"/>
      <c r="BF823" s="143"/>
      <c r="BG823" s="143"/>
      <c r="BH823" s="143"/>
      <c r="BI823" s="143"/>
      <c r="BJ823" s="143"/>
      <c r="BK823" s="143"/>
      <c r="BL823" s="143"/>
      <c r="BM823" s="143"/>
      <c r="BN823" s="143"/>
      <c r="BO823" s="143"/>
      <c r="BP823" s="143"/>
      <c r="BT823" s="143"/>
      <c r="BU823" s="143"/>
      <c r="BV823" s="143"/>
    </row>
    <row r="824" spans="1:74" s="142" customFormat="1" x14ac:dyDescent="0.25">
      <c r="A824" s="206"/>
      <c r="B824" s="160"/>
      <c r="C824" s="161"/>
      <c r="D824" s="206"/>
      <c r="E824" s="206"/>
      <c r="F824" s="206"/>
      <c r="G824" s="206"/>
      <c r="H824" s="161"/>
      <c r="I824" s="206"/>
      <c r="J824" s="206"/>
      <c r="L824" s="206"/>
      <c r="M824" s="153"/>
      <c r="N824" s="126"/>
      <c r="O824" s="153"/>
      <c r="P824" s="153"/>
      <c r="Q824" s="153"/>
      <c r="R824" s="153"/>
      <c r="AG824" s="162"/>
      <c r="AH824" s="162"/>
      <c r="AI824" s="162"/>
      <c r="AM824" s="143"/>
      <c r="AN824" s="143"/>
      <c r="AO824" s="143"/>
      <c r="AP824" s="143"/>
      <c r="AQ824" s="143"/>
      <c r="AR824" s="143"/>
      <c r="AS824" s="143"/>
      <c r="AT824" s="143"/>
      <c r="AU824" s="143"/>
      <c r="AV824" s="143"/>
      <c r="AW824" s="143"/>
      <c r="AX824" s="143"/>
      <c r="AY824" s="143"/>
      <c r="AZ824" s="143"/>
      <c r="BA824" s="143"/>
      <c r="BB824" s="143"/>
      <c r="BC824" s="143"/>
      <c r="BD824" s="143"/>
      <c r="BE824" s="143"/>
      <c r="BF824" s="143"/>
      <c r="BG824" s="143"/>
      <c r="BH824" s="143"/>
      <c r="BI824" s="143"/>
      <c r="BJ824" s="143"/>
      <c r="BK824" s="143"/>
      <c r="BL824" s="143"/>
      <c r="BM824" s="143"/>
      <c r="BN824" s="143"/>
      <c r="BO824" s="143"/>
      <c r="BP824" s="143"/>
      <c r="BT824" s="143"/>
      <c r="BU824" s="143"/>
      <c r="BV824" s="143"/>
    </row>
    <row r="825" spans="1:74" s="142" customFormat="1" x14ac:dyDescent="0.25">
      <c r="A825" s="206"/>
      <c r="B825" s="160"/>
      <c r="C825" s="161"/>
      <c r="D825" s="206"/>
      <c r="E825" s="206"/>
      <c r="F825" s="206"/>
      <c r="G825" s="206"/>
      <c r="H825" s="161"/>
      <c r="I825" s="206"/>
      <c r="J825" s="206"/>
      <c r="L825" s="206"/>
      <c r="M825" s="153"/>
      <c r="N825" s="126"/>
      <c r="O825" s="153"/>
      <c r="P825" s="153"/>
      <c r="Q825" s="153"/>
      <c r="R825" s="153"/>
      <c r="AG825" s="162"/>
      <c r="AH825" s="162"/>
      <c r="AI825" s="162"/>
      <c r="AM825" s="143"/>
      <c r="AN825" s="143"/>
      <c r="AO825" s="143"/>
      <c r="AP825" s="143"/>
      <c r="AQ825" s="143"/>
      <c r="AR825" s="143"/>
      <c r="AS825" s="143"/>
      <c r="AT825" s="143"/>
      <c r="AU825" s="143"/>
      <c r="AV825" s="143"/>
      <c r="AW825" s="143"/>
      <c r="AX825" s="143"/>
      <c r="AY825" s="143"/>
      <c r="AZ825" s="143"/>
      <c r="BA825" s="143"/>
      <c r="BB825" s="143"/>
      <c r="BC825" s="143"/>
      <c r="BD825" s="143"/>
      <c r="BE825" s="143"/>
      <c r="BF825" s="143"/>
      <c r="BG825" s="143"/>
      <c r="BH825" s="143"/>
      <c r="BI825" s="143"/>
      <c r="BJ825" s="143"/>
      <c r="BK825" s="143"/>
      <c r="BL825" s="143"/>
      <c r="BM825" s="143"/>
      <c r="BN825" s="143"/>
      <c r="BO825" s="143"/>
      <c r="BP825" s="143"/>
      <c r="BT825" s="143"/>
      <c r="BU825" s="143"/>
      <c r="BV825" s="143"/>
    </row>
    <row r="826" spans="1:74" s="142" customFormat="1" x14ac:dyDescent="0.25">
      <c r="A826" s="206"/>
      <c r="B826" s="160"/>
      <c r="C826" s="161"/>
      <c r="D826" s="206"/>
      <c r="E826" s="206"/>
      <c r="F826" s="206"/>
      <c r="G826" s="206"/>
      <c r="H826" s="161"/>
      <c r="I826" s="206"/>
      <c r="J826" s="206"/>
      <c r="L826" s="206"/>
      <c r="M826" s="153"/>
      <c r="N826" s="126"/>
      <c r="O826" s="153"/>
      <c r="P826" s="153"/>
      <c r="Q826" s="153"/>
      <c r="R826" s="153"/>
      <c r="AG826" s="162"/>
      <c r="AH826" s="162"/>
      <c r="AI826" s="162"/>
      <c r="AM826" s="143"/>
      <c r="AN826" s="143"/>
      <c r="AO826" s="143"/>
      <c r="AP826" s="143"/>
      <c r="AQ826" s="143"/>
      <c r="AR826" s="143"/>
      <c r="AS826" s="143"/>
      <c r="AT826" s="143"/>
      <c r="AU826" s="143"/>
      <c r="AV826" s="143"/>
      <c r="AW826" s="143"/>
      <c r="AX826" s="143"/>
      <c r="AY826" s="143"/>
      <c r="AZ826" s="143"/>
      <c r="BA826" s="143"/>
      <c r="BB826" s="143"/>
      <c r="BC826" s="143"/>
      <c r="BD826" s="143"/>
      <c r="BE826" s="143"/>
      <c r="BF826" s="143"/>
      <c r="BG826" s="143"/>
      <c r="BH826" s="143"/>
      <c r="BI826" s="143"/>
      <c r="BJ826" s="143"/>
      <c r="BK826" s="143"/>
      <c r="BL826" s="143"/>
      <c r="BM826" s="143"/>
      <c r="BN826" s="143"/>
      <c r="BO826" s="143"/>
      <c r="BP826" s="143"/>
      <c r="BT826" s="143"/>
      <c r="BU826" s="143"/>
      <c r="BV826" s="143"/>
    </row>
    <row r="827" spans="1:74" s="142" customFormat="1" x14ac:dyDescent="0.25">
      <c r="A827" s="206"/>
      <c r="B827" s="160"/>
      <c r="C827" s="161"/>
      <c r="D827" s="206"/>
      <c r="E827" s="206"/>
      <c r="F827" s="206"/>
      <c r="G827" s="206"/>
      <c r="H827" s="161"/>
      <c r="I827" s="206"/>
      <c r="J827" s="206"/>
      <c r="L827" s="206"/>
      <c r="M827" s="153"/>
      <c r="N827" s="126"/>
      <c r="O827" s="153"/>
      <c r="P827" s="153"/>
      <c r="Q827" s="153"/>
      <c r="R827" s="153"/>
      <c r="AG827" s="162"/>
      <c r="AH827" s="162"/>
      <c r="AI827" s="162"/>
      <c r="AM827" s="143"/>
      <c r="AN827" s="143"/>
      <c r="AO827" s="143"/>
      <c r="AP827" s="143"/>
      <c r="AQ827" s="143"/>
      <c r="AR827" s="143"/>
      <c r="AS827" s="143"/>
      <c r="AT827" s="143"/>
      <c r="AU827" s="143"/>
      <c r="AV827" s="143"/>
      <c r="AW827" s="143"/>
      <c r="AX827" s="143"/>
      <c r="AY827" s="143"/>
      <c r="AZ827" s="143"/>
      <c r="BA827" s="143"/>
      <c r="BB827" s="143"/>
      <c r="BC827" s="143"/>
      <c r="BD827" s="143"/>
      <c r="BE827" s="143"/>
      <c r="BF827" s="143"/>
      <c r="BG827" s="143"/>
      <c r="BH827" s="143"/>
      <c r="BI827" s="143"/>
      <c r="BJ827" s="143"/>
      <c r="BK827" s="143"/>
      <c r="BL827" s="143"/>
      <c r="BM827" s="143"/>
      <c r="BN827" s="143"/>
      <c r="BO827" s="143"/>
      <c r="BP827" s="143"/>
      <c r="BT827" s="143"/>
      <c r="BU827" s="143"/>
      <c r="BV827" s="143"/>
    </row>
    <row r="828" spans="1:74" s="142" customFormat="1" x14ac:dyDescent="0.25">
      <c r="A828" s="206"/>
      <c r="B828" s="160"/>
      <c r="C828" s="161"/>
      <c r="D828" s="206"/>
      <c r="E828" s="206"/>
      <c r="F828" s="206"/>
      <c r="G828" s="206"/>
      <c r="H828" s="161"/>
      <c r="I828" s="206"/>
      <c r="J828" s="206"/>
      <c r="L828" s="206"/>
      <c r="M828" s="153"/>
      <c r="N828" s="126"/>
      <c r="O828" s="153"/>
      <c r="P828" s="153"/>
      <c r="Q828" s="153"/>
      <c r="R828" s="153"/>
      <c r="AG828" s="162"/>
      <c r="AH828" s="162"/>
      <c r="AI828" s="162"/>
      <c r="AM828" s="143"/>
      <c r="AN828" s="143"/>
      <c r="AO828" s="143"/>
      <c r="AP828" s="143"/>
      <c r="AQ828" s="143"/>
      <c r="AR828" s="143"/>
      <c r="AS828" s="143"/>
      <c r="AT828" s="143"/>
      <c r="AU828" s="143"/>
      <c r="AV828" s="143"/>
      <c r="AW828" s="143"/>
      <c r="AX828" s="143"/>
      <c r="AY828" s="143"/>
      <c r="AZ828" s="143"/>
      <c r="BA828" s="143"/>
      <c r="BB828" s="143"/>
      <c r="BC828" s="143"/>
      <c r="BD828" s="143"/>
      <c r="BE828" s="143"/>
      <c r="BF828" s="143"/>
      <c r="BG828" s="143"/>
      <c r="BH828" s="143"/>
      <c r="BI828" s="143"/>
      <c r="BJ828" s="143"/>
      <c r="BK828" s="143"/>
      <c r="BL828" s="143"/>
      <c r="BM828" s="143"/>
      <c r="BN828" s="143"/>
      <c r="BO828" s="143"/>
      <c r="BP828" s="143"/>
      <c r="BT828" s="143"/>
      <c r="BU828" s="143"/>
      <c r="BV828" s="143"/>
    </row>
    <row r="829" spans="1:74" s="142" customFormat="1" x14ac:dyDescent="0.25">
      <c r="A829" s="206"/>
      <c r="B829" s="160"/>
      <c r="C829" s="161"/>
      <c r="D829" s="206"/>
      <c r="E829" s="206"/>
      <c r="F829" s="206"/>
      <c r="G829" s="206"/>
      <c r="H829" s="161"/>
      <c r="I829" s="206"/>
      <c r="J829" s="206"/>
      <c r="L829" s="206"/>
      <c r="M829" s="153"/>
      <c r="N829" s="126"/>
      <c r="O829" s="153"/>
      <c r="P829" s="153"/>
      <c r="Q829" s="153"/>
      <c r="R829" s="153"/>
      <c r="AG829" s="162"/>
      <c r="AH829" s="162"/>
      <c r="AI829" s="162"/>
      <c r="AM829" s="143"/>
      <c r="AN829" s="143"/>
      <c r="AO829" s="143"/>
      <c r="AP829" s="143"/>
      <c r="AQ829" s="143"/>
      <c r="AR829" s="143"/>
      <c r="AS829" s="143"/>
      <c r="AT829" s="143"/>
      <c r="AU829" s="143"/>
      <c r="AV829" s="143"/>
      <c r="AW829" s="143"/>
      <c r="AX829" s="143"/>
      <c r="AY829" s="143"/>
      <c r="AZ829" s="143"/>
      <c r="BA829" s="143"/>
      <c r="BB829" s="143"/>
      <c r="BC829" s="143"/>
      <c r="BD829" s="143"/>
      <c r="BE829" s="143"/>
      <c r="BF829" s="143"/>
      <c r="BG829" s="143"/>
      <c r="BH829" s="143"/>
      <c r="BI829" s="143"/>
      <c r="BJ829" s="143"/>
      <c r="BK829" s="143"/>
      <c r="BL829" s="143"/>
      <c r="BM829" s="143"/>
      <c r="BN829" s="143"/>
      <c r="BO829" s="143"/>
      <c r="BP829" s="143"/>
      <c r="BT829" s="143"/>
      <c r="BU829" s="143"/>
      <c r="BV829" s="143"/>
    </row>
    <row r="830" spans="1:74" s="142" customFormat="1" x14ac:dyDescent="0.25">
      <c r="A830" s="206"/>
      <c r="B830" s="160"/>
      <c r="C830" s="161"/>
      <c r="D830" s="206"/>
      <c r="E830" s="206"/>
      <c r="F830" s="206"/>
      <c r="G830" s="206"/>
      <c r="H830" s="161"/>
      <c r="I830" s="206"/>
      <c r="J830" s="206"/>
      <c r="L830" s="206"/>
      <c r="M830" s="153"/>
      <c r="N830" s="126"/>
      <c r="O830" s="153"/>
      <c r="P830" s="153"/>
      <c r="Q830" s="153"/>
      <c r="R830" s="153"/>
      <c r="AG830" s="162"/>
      <c r="AH830" s="162"/>
      <c r="AI830" s="162"/>
      <c r="AM830" s="143"/>
      <c r="AN830" s="143"/>
      <c r="AO830" s="143"/>
      <c r="AP830" s="143"/>
      <c r="AQ830" s="143"/>
      <c r="AR830" s="143"/>
      <c r="AS830" s="143"/>
      <c r="AT830" s="143"/>
      <c r="AU830" s="143"/>
      <c r="AV830" s="143"/>
      <c r="AW830" s="143"/>
      <c r="AX830" s="143"/>
      <c r="AY830" s="143"/>
      <c r="AZ830" s="143"/>
      <c r="BA830" s="143"/>
      <c r="BB830" s="143"/>
      <c r="BC830" s="143"/>
      <c r="BD830" s="143"/>
      <c r="BE830" s="143"/>
      <c r="BF830" s="143"/>
      <c r="BG830" s="143"/>
      <c r="BH830" s="143"/>
      <c r="BI830" s="143"/>
      <c r="BJ830" s="143"/>
      <c r="BK830" s="143"/>
      <c r="BL830" s="143"/>
      <c r="BM830" s="143"/>
      <c r="BN830" s="143"/>
      <c r="BO830" s="143"/>
      <c r="BP830" s="143"/>
      <c r="BT830" s="143"/>
      <c r="BU830" s="143"/>
      <c r="BV830" s="143"/>
    </row>
    <row r="831" spans="1:74" s="142" customFormat="1" x14ac:dyDescent="0.25">
      <c r="A831" s="206"/>
      <c r="B831" s="160"/>
      <c r="C831" s="161"/>
      <c r="D831" s="206"/>
      <c r="E831" s="206"/>
      <c r="F831" s="206"/>
      <c r="G831" s="206"/>
      <c r="H831" s="161"/>
      <c r="I831" s="206"/>
      <c r="J831" s="206"/>
      <c r="L831" s="206"/>
      <c r="M831" s="153"/>
      <c r="N831" s="126"/>
      <c r="O831" s="153"/>
      <c r="P831" s="153"/>
      <c r="Q831" s="153"/>
      <c r="R831" s="153"/>
      <c r="AG831" s="162"/>
      <c r="AH831" s="162"/>
      <c r="AI831" s="162"/>
      <c r="AM831" s="143"/>
      <c r="AN831" s="143"/>
      <c r="AO831" s="143"/>
      <c r="AP831" s="143"/>
      <c r="AQ831" s="143"/>
      <c r="AR831" s="143"/>
      <c r="AS831" s="143"/>
      <c r="AT831" s="143"/>
      <c r="AU831" s="143"/>
      <c r="AV831" s="143"/>
      <c r="AW831" s="143"/>
      <c r="AX831" s="143"/>
      <c r="AY831" s="143"/>
      <c r="AZ831" s="143"/>
      <c r="BA831" s="143"/>
      <c r="BB831" s="143"/>
      <c r="BC831" s="143"/>
      <c r="BD831" s="143"/>
      <c r="BE831" s="143"/>
      <c r="BF831" s="143"/>
      <c r="BG831" s="143"/>
      <c r="BH831" s="143"/>
      <c r="BI831" s="143"/>
      <c r="BJ831" s="143"/>
      <c r="BK831" s="143"/>
      <c r="BL831" s="143"/>
      <c r="BM831" s="143"/>
      <c r="BN831" s="143"/>
      <c r="BO831" s="143"/>
      <c r="BP831" s="143"/>
      <c r="BT831" s="143"/>
      <c r="BU831" s="143"/>
      <c r="BV831" s="143"/>
    </row>
    <row r="832" spans="1:74" s="142" customFormat="1" x14ac:dyDescent="0.25">
      <c r="A832" s="206"/>
      <c r="B832" s="160"/>
      <c r="C832" s="161"/>
      <c r="D832" s="206"/>
      <c r="E832" s="206"/>
      <c r="F832" s="206"/>
      <c r="G832" s="206"/>
      <c r="H832" s="161"/>
      <c r="I832" s="206"/>
      <c r="J832" s="206"/>
      <c r="L832" s="206"/>
      <c r="M832" s="153"/>
      <c r="N832" s="126"/>
      <c r="O832" s="153"/>
      <c r="P832" s="153"/>
      <c r="Q832" s="153"/>
      <c r="R832" s="153"/>
      <c r="AG832" s="162"/>
      <c r="AH832" s="162"/>
      <c r="AI832" s="162"/>
      <c r="AM832" s="143"/>
      <c r="AN832" s="143"/>
      <c r="AO832" s="143"/>
      <c r="AP832" s="143"/>
      <c r="AQ832" s="143"/>
      <c r="AR832" s="143"/>
      <c r="AS832" s="143"/>
      <c r="AT832" s="143"/>
      <c r="AU832" s="143"/>
      <c r="AV832" s="143"/>
      <c r="AW832" s="143"/>
      <c r="AX832" s="143"/>
      <c r="AY832" s="143"/>
      <c r="AZ832" s="143"/>
      <c r="BA832" s="143"/>
      <c r="BB832" s="143"/>
      <c r="BC832" s="143"/>
      <c r="BD832" s="143"/>
      <c r="BE832" s="143"/>
      <c r="BF832" s="143"/>
      <c r="BG832" s="143"/>
      <c r="BH832" s="143"/>
      <c r="BI832" s="143"/>
      <c r="BJ832" s="143"/>
      <c r="BK832" s="143"/>
      <c r="BL832" s="143"/>
      <c r="BM832" s="143"/>
      <c r="BN832" s="143"/>
      <c r="BO832" s="143"/>
      <c r="BP832" s="143"/>
      <c r="BT832" s="143"/>
      <c r="BU832" s="143"/>
      <c r="BV832" s="143"/>
    </row>
    <row r="833" spans="1:74" s="142" customFormat="1" x14ac:dyDescent="0.25">
      <c r="A833" s="206"/>
      <c r="B833" s="160"/>
      <c r="C833" s="161"/>
      <c r="D833" s="206"/>
      <c r="E833" s="206"/>
      <c r="F833" s="206"/>
      <c r="G833" s="206"/>
      <c r="H833" s="161"/>
      <c r="I833" s="206"/>
      <c r="J833" s="206"/>
      <c r="L833" s="206"/>
      <c r="M833" s="153"/>
      <c r="N833" s="126"/>
      <c r="O833" s="153"/>
      <c r="P833" s="153"/>
      <c r="Q833" s="153"/>
      <c r="R833" s="153"/>
      <c r="AG833" s="162"/>
      <c r="AH833" s="162"/>
      <c r="AI833" s="162"/>
      <c r="AM833" s="143"/>
      <c r="AN833" s="143"/>
      <c r="AO833" s="143"/>
      <c r="AP833" s="143"/>
      <c r="AQ833" s="143"/>
      <c r="AR833" s="143"/>
      <c r="AS833" s="143"/>
      <c r="AT833" s="143"/>
      <c r="AU833" s="143"/>
      <c r="AV833" s="143"/>
      <c r="AW833" s="143"/>
      <c r="AX833" s="143"/>
      <c r="AY833" s="143"/>
      <c r="AZ833" s="143"/>
      <c r="BA833" s="143"/>
      <c r="BB833" s="143"/>
      <c r="BC833" s="143"/>
      <c r="BD833" s="143"/>
      <c r="BE833" s="143"/>
      <c r="BF833" s="143"/>
      <c r="BG833" s="143"/>
      <c r="BH833" s="143"/>
      <c r="BI833" s="143"/>
      <c r="BJ833" s="143"/>
      <c r="BK833" s="143"/>
      <c r="BL833" s="143"/>
      <c r="BM833" s="143"/>
      <c r="BN833" s="143"/>
      <c r="BO833" s="143"/>
      <c r="BP833" s="143"/>
      <c r="BT833" s="143"/>
      <c r="BU833" s="143"/>
      <c r="BV833" s="143"/>
    </row>
    <row r="834" spans="1:74" s="142" customFormat="1" x14ac:dyDescent="0.25">
      <c r="A834" s="206"/>
      <c r="B834" s="160"/>
      <c r="C834" s="161"/>
      <c r="D834" s="206"/>
      <c r="E834" s="206"/>
      <c r="F834" s="206"/>
      <c r="G834" s="206"/>
      <c r="H834" s="161"/>
      <c r="I834" s="206"/>
      <c r="J834" s="206"/>
      <c r="L834" s="206"/>
      <c r="M834" s="153"/>
      <c r="N834" s="126"/>
      <c r="O834" s="153"/>
      <c r="P834" s="153"/>
      <c r="Q834" s="153"/>
      <c r="R834" s="153"/>
      <c r="AG834" s="162"/>
      <c r="AH834" s="162"/>
      <c r="AI834" s="162"/>
      <c r="AM834" s="143"/>
      <c r="AN834" s="143"/>
      <c r="AO834" s="143"/>
      <c r="AP834" s="143"/>
      <c r="AQ834" s="143"/>
      <c r="AR834" s="143"/>
      <c r="AS834" s="143"/>
      <c r="AT834" s="143"/>
      <c r="AU834" s="143"/>
      <c r="AV834" s="143"/>
      <c r="AW834" s="143"/>
      <c r="AX834" s="143"/>
      <c r="AY834" s="143"/>
      <c r="AZ834" s="143"/>
      <c r="BA834" s="143"/>
      <c r="BB834" s="143"/>
      <c r="BC834" s="143"/>
      <c r="BD834" s="143"/>
      <c r="BE834" s="143"/>
      <c r="BF834" s="143"/>
      <c r="BG834" s="143"/>
      <c r="BH834" s="143"/>
      <c r="BI834" s="143"/>
      <c r="BJ834" s="143"/>
      <c r="BK834" s="143"/>
      <c r="BL834" s="143"/>
      <c r="BM834" s="143"/>
      <c r="BN834" s="143"/>
      <c r="BO834" s="143"/>
      <c r="BP834" s="143"/>
      <c r="BT834" s="143"/>
      <c r="BU834" s="143"/>
      <c r="BV834" s="143"/>
    </row>
    <row r="835" spans="1:74" s="142" customFormat="1" x14ac:dyDescent="0.25">
      <c r="A835" s="206"/>
      <c r="B835" s="160"/>
      <c r="C835" s="161"/>
      <c r="D835" s="206"/>
      <c r="E835" s="206"/>
      <c r="F835" s="206"/>
      <c r="G835" s="206"/>
      <c r="H835" s="161"/>
      <c r="I835" s="206"/>
      <c r="J835" s="206"/>
      <c r="L835" s="206"/>
      <c r="M835" s="153"/>
      <c r="N835" s="126"/>
      <c r="O835" s="153"/>
      <c r="P835" s="153"/>
      <c r="Q835" s="153"/>
      <c r="R835" s="153"/>
      <c r="AG835" s="162"/>
      <c r="AH835" s="162"/>
      <c r="AI835" s="162"/>
      <c r="AM835" s="143"/>
      <c r="AN835" s="143"/>
      <c r="AO835" s="143"/>
      <c r="AP835" s="143"/>
      <c r="AQ835" s="143"/>
      <c r="AR835" s="143"/>
      <c r="AS835" s="143"/>
      <c r="AT835" s="143"/>
      <c r="AU835" s="143"/>
      <c r="AV835" s="143"/>
      <c r="AW835" s="143"/>
      <c r="AX835" s="143"/>
      <c r="AY835" s="143"/>
      <c r="AZ835" s="143"/>
      <c r="BA835" s="143"/>
      <c r="BB835" s="143"/>
      <c r="BC835" s="143"/>
      <c r="BD835" s="143"/>
      <c r="BE835" s="143"/>
      <c r="BF835" s="143"/>
      <c r="BG835" s="143"/>
      <c r="BH835" s="143"/>
      <c r="BI835" s="143"/>
      <c r="BJ835" s="143"/>
      <c r="BK835" s="143"/>
      <c r="BL835" s="143"/>
      <c r="BM835" s="143"/>
      <c r="BN835" s="143"/>
      <c r="BO835" s="143"/>
      <c r="BP835" s="143"/>
      <c r="BT835" s="143"/>
      <c r="BU835" s="143"/>
      <c r="BV835" s="143"/>
    </row>
    <row r="836" spans="1:74" s="142" customFormat="1" x14ac:dyDescent="0.25">
      <c r="A836" s="206"/>
      <c r="B836" s="160"/>
      <c r="C836" s="161"/>
      <c r="D836" s="206"/>
      <c r="E836" s="206"/>
      <c r="F836" s="206"/>
      <c r="G836" s="206"/>
      <c r="H836" s="161"/>
      <c r="I836" s="206"/>
      <c r="J836" s="206"/>
      <c r="L836" s="206"/>
      <c r="M836" s="153"/>
      <c r="N836" s="126"/>
      <c r="O836" s="153"/>
      <c r="P836" s="153"/>
      <c r="Q836" s="153"/>
      <c r="R836" s="153"/>
      <c r="AG836" s="162"/>
      <c r="AH836" s="162"/>
      <c r="AI836" s="162"/>
      <c r="AM836" s="143"/>
      <c r="AN836" s="143"/>
      <c r="AO836" s="143"/>
      <c r="AP836" s="143"/>
      <c r="AQ836" s="143"/>
      <c r="AR836" s="143"/>
      <c r="AS836" s="143"/>
      <c r="AT836" s="143"/>
      <c r="AU836" s="143"/>
      <c r="AV836" s="143"/>
      <c r="AW836" s="143"/>
      <c r="AX836" s="143"/>
      <c r="AY836" s="143"/>
      <c r="AZ836" s="143"/>
      <c r="BA836" s="143"/>
      <c r="BB836" s="143"/>
      <c r="BC836" s="143"/>
      <c r="BD836" s="143"/>
      <c r="BE836" s="143"/>
      <c r="BF836" s="143"/>
      <c r="BG836" s="143"/>
      <c r="BH836" s="143"/>
      <c r="BI836" s="143"/>
      <c r="BJ836" s="143"/>
      <c r="BK836" s="143"/>
      <c r="BL836" s="143"/>
      <c r="BM836" s="143"/>
      <c r="BN836" s="143"/>
      <c r="BO836" s="143"/>
      <c r="BP836" s="143"/>
      <c r="BT836" s="143"/>
      <c r="BU836" s="143"/>
      <c r="BV836" s="143"/>
    </row>
    <row r="837" spans="1:74" s="142" customFormat="1" x14ac:dyDescent="0.25">
      <c r="A837" s="206"/>
      <c r="B837" s="160"/>
      <c r="C837" s="161"/>
      <c r="D837" s="206"/>
      <c r="E837" s="206"/>
      <c r="F837" s="206"/>
      <c r="G837" s="206"/>
      <c r="H837" s="161"/>
      <c r="I837" s="206"/>
      <c r="J837" s="206"/>
      <c r="L837" s="206"/>
      <c r="M837" s="153"/>
      <c r="N837" s="126"/>
      <c r="O837" s="153"/>
      <c r="P837" s="153"/>
      <c r="Q837" s="153"/>
      <c r="R837" s="153"/>
      <c r="AG837" s="162"/>
      <c r="AH837" s="162"/>
      <c r="AI837" s="162"/>
      <c r="AM837" s="143"/>
      <c r="AN837" s="143"/>
      <c r="AO837" s="143"/>
      <c r="AP837" s="143"/>
      <c r="AQ837" s="143"/>
      <c r="AR837" s="143"/>
      <c r="AS837" s="143"/>
      <c r="AT837" s="143"/>
      <c r="AU837" s="143"/>
      <c r="AV837" s="143"/>
      <c r="AW837" s="143"/>
      <c r="AX837" s="143"/>
      <c r="AY837" s="143"/>
      <c r="AZ837" s="143"/>
      <c r="BA837" s="143"/>
      <c r="BB837" s="143"/>
      <c r="BC837" s="143"/>
      <c r="BD837" s="143"/>
      <c r="BE837" s="143"/>
      <c r="BF837" s="143"/>
      <c r="BG837" s="143"/>
      <c r="BH837" s="143"/>
      <c r="BI837" s="143"/>
      <c r="BJ837" s="143"/>
      <c r="BK837" s="143"/>
      <c r="BL837" s="143"/>
      <c r="BM837" s="143"/>
      <c r="BN837" s="143"/>
      <c r="BO837" s="143"/>
      <c r="BP837" s="143"/>
      <c r="BT837" s="143"/>
      <c r="BU837" s="143"/>
      <c r="BV837" s="143"/>
    </row>
    <row r="838" spans="1:74" s="142" customFormat="1" x14ac:dyDescent="0.25">
      <c r="A838" s="206"/>
      <c r="B838" s="160"/>
      <c r="C838" s="161"/>
      <c r="D838" s="206"/>
      <c r="E838" s="206"/>
      <c r="F838" s="206"/>
      <c r="G838" s="206"/>
      <c r="H838" s="161"/>
      <c r="I838" s="206"/>
      <c r="J838" s="206"/>
      <c r="L838" s="206"/>
      <c r="M838" s="153"/>
      <c r="N838" s="126"/>
      <c r="O838" s="153"/>
      <c r="P838" s="153"/>
      <c r="Q838" s="153"/>
      <c r="R838" s="153"/>
      <c r="AG838" s="162"/>
      <c r="AH838" s="162"/>
      <c r="AI838" s="162"/>
      <c r="AM838" s="143"/>
      <c r="AN838" s="143"/>
      <c r="AO838" s="143"/>
      <c r="AP838" s="143"/>
      <c r="AQ838" s="143"/>
      <c r="AR838" s="143"/>
      <c r="AS838" s="143"/>
      <c r="AT838" s="143"/>
      <c r="AU838" s="143"/>
      <c r="AV838" s="143"/>
      <c r="AW838" s="143"/>
      <c r="AX838" s="143"/>
      <c r="AY838" s="143"/>
      <c r="AZ838" s="143"/>
      <c r="BA838" s="143"/>
      <c r="BB838" s="143"/>
      <c r="BC838" s="143"/>
      <c r="BD838" s="143"/>
      <c r="BE838" s="143"/>
      <c r="BF838" s="143"/>
      <c r="BG838" s="143"/>
      <c r="BH838" s="143"/>
      <c r="BI838" s="143"/>
      <c r="BJ838" s="143"/>
      <c r="BK838" s="143"/>
      <c r="BL838" s="143"/>
      <c r="BM838" s="143"/>
      <c r="BN838" s="143"/>
      <c r="BO838" s="143"/>
      <c r="BP838" s="143"/>
      <c r="BT838" s="143"/>
      <c r="BU838" s="143"/>
      <c r="BV838" s="143"/>
    </row>
    <row r="839" spans="1:74" s="142" customFormat="1" x14ac:dyDescent="0.25">
      <c r="A839" s="206"/>
      <c r="B839" s="160"/>
      <c r="C839" s="161"/>
      <c r="D839" s="206"/>
      <c r="E839" s="206"/>
      <c r="F839" s="206"/>
      <c r="G839" s="206"/>
      <c r="H839" s="161"/>
      <c r="I839" s="206"/>
      <c r="J839" s="206"/>
      <c r="L839" s="206"/>
      <c r="M839" s="153"/>
      <c r="N839" s="126"/>
      <c r="O839" s="153"/>
      <c r="P839" s="153"/>
      <c r="Q839" s="153"/>
      <c r="R839" s="153"/>
      <c r="AG839" s="162"/>
      <c r="AH839" s="162"/>
      <c r="AI839" s="162"/>
      <c r="AM839" s="143"/>
      <c r="AN839" s="143"/>
      <c r="AO839" s="143"/>
      <c r="AP839" s="143"/>
      <c r="AQ839" s="143"/>
      <c r="AR839" s="143"/>
      <c r="AS839" s="143"/>
      <c r="AT839" s="143"/>
      <c r="AU839" s="143"/>
      <c r="AV839" s="143"/>
      <c r="AW839" s="143"/>
      <c r="AX839" s="143"/>
      <c r="AY839" s="143"/>
      <c r="AZ839" s="143"/>
      <c r="BA839" s="143"/>
      <c r="BB839" s="143"/>
      <c r="BC839" s="143"/>
      <c r="BD839" s="143"/>
      <c r="BE839" s="143"/>
      <c r="BF839" s="143"/>
      <c r="BG839" s="143"/>
      <c r="BH839" s="143"/>
      <c r="BI839" s="143"/>
      <c r="BJ839" s="143"/>
      <c r="BK839" s="143"/>
      <c r="BL839" s="143"/>
      <c r="BM839" s="143"/>
      <c r="BN839" s="143"/>
      <c r="BO839" s="143"/>
      <c r="BP839" s="143"/>
      <c r="BT839" s="143"/>
      <c r="BU839" s="143"/>
      <c r="BV839" s="143"/>
    </row>
    <row r="840" spans="1:74" s="142" customFormat="1" x14ac:dyDescent="0.25">
      <c r="A840" s="206"/>
      <c r="B840" s="160"/>
      <c r="C840" s="161"/>
      <c r="D840" s="206"/>
      <c r="E840" s="206"/>
      <c r="F840" s="206"/>
      <c r="G840" s="206"/>
      <c r="H840" s="161"/>
      <c r="I840" s="206"/>
      <c r="J840" s="206"/>
      <c r="L840" s="206"/>
      <c r="M840" s="153"/>
      <c r="N840" s="126"/>
      <c r="O840" s="153"/>
      <c r="P840" s="153"/>
      <c r="Q840" s="153"/>
      <c r="R840" s="153"/>
      <c r="AG840" s="162"/>
      <c r="AH840" s="162"/>
      <c r="AI840" s="162"/>
      <c r="AM840" s="143"/>
      <c r="AN840" s="143"/>
      <c r="AO840" s="143"/>
      <c r="AP840" s="143"/>
      <c r="AQ840" s="143"/>
      <c r="AR840" s="143"/>
      <c r="AS840" s="143"/>
      <c r="AT840" s="143"/>
      <c r="AU840" s="143"/>
      <c r="AV840" s="143"/>
      <c r="AW840" s="143"/>
      <c r="AX840" s="143"/>
      <c r="AY840" s="143"/>
      <c r="AZ840" s="143"/>
      <c r="BA840" s="143"/>
      <c r="BB840" s="143"/>
      <c r="BC840" s="143"/>
      <c r="BD840" s="143"/>
      <c r="BE840" s="143"/>
      <c r="BF840" s="143"/>
      <c r="BG840" s="143"/>
      <c r="BH840" s="143"/>
      <c r="BI840" s="143"/>
      <c r="BJ840" s="143"/>
      <c r="BK840" s="143"/>
      <c r="BL840" s="143"/>
      <c r="BM840" s="143"/>
      <c r="BN840" s="143"/>
      <c r="BO840" s="143"/>
      <c r="BP840" s="143"/>
      <c r="BT840" s="143"/>
      <c r="BU840" s="143"/>
      <c r="BV840" s="143"/>
    </row>
    <row r="841" spans="1:74" s="142" customFormat="1" x14ac:dyDescent="0.25">
      <c r="A841" s="206"/>
      <c r="B841" s="160"/>
      <c r="C841" s="161"/>
      <c r="D841" s="206"/>
      <c r="E841" s="206"/>
      <c r="F841" s="206"/>
      <c r="G841" s="206"/>
      <c r="H841" s="161"/>
      <c r="I841" s="206"/>
      <c r="J841" s="206"/>
      <c r="L841" s="206"/>
      <c r="M841" s="153"/>
      <c r="N841" s="126"/>
      <c r="O841" s="153"/>
      <c r="P841" s="153"/>
      <c r="Q841" s="153"/>
      <c r="R841" s="153"/>
      <c r="AG841" s="162"/>
      <c r="AH841" s="162"/>
      <c r="AI841" s="162"/>
      <c r="AM841" s="143"/>
      <c r="AN841" s="143"/>
      <c r="AO841" s="143"/>
      <c r="AP841" s="143"/>
      <c r="AQ841" s="143"/>
      <c r="AR841" s="143"/>
      <c r="AS841" s="143"/>
      <c r="AT841" s="143"/>
      <c r="AU841" s="143"/>
      <c r="AV841" s="143"/>
      <c r="AW841" s="143"/>
      <c r="AX841" s="143"/>
      <c r="AY841" s="143"/>
      <c r="AZ841" s="143"/>
      <c r="BA841" s="143"/>
      <c r="BB841" s="143"/>
      <c r="BC841" s="143"/>
      <c r="BD841" s="143"/>
      <c r="BE841" s="143"/>
      <c r="BF841" s="143"/>
      <c r="BG841" s="143"/>
      <c r="BH841" s="143"/>
      <c r="BI841" s="143"/>
      <c r="BJ841" s="143"/>
      <c r="BK841" s="143"/>
      <c r="BL841" s="143"/>
      <c r="BM841" s="143"/>
      <c r="BN841" s="143"/>
      <c r="BO841" s="143"/>
      <c r="BP841" s="143"/>
      <c r="BT841" s="143"/>
      <c r="BU841" s="143"/>
      <c r="BV841" s="143"/>
    </row>
    <row r="842" spans="1:74" s="142" customFormat="1" x14ac:dyDescent="0.25">
      <c r="A842" s="206"/>
      <c r="B842" s="160"/>
      <c r="C842" s="161"/>
      <c r="D842" s="206"/>
      <c r="E842" s="206"/>
      <c r="F842" s="206"/>
      <c r="G842" s="206"/>
      <c r="H842" s="161"/>
      <c r="I842" s="206"/>
      <c r="J842" s="206"/>
      <c r="L842" s="206"/>
      <c r="M842" s="153"/>
      <c r="N842" s="126"/>
      <c r="O842" s="153"/>
      <c r="P842" s="153"/>
      <c r="Q842" s="153"/>
      <c r="R842" s="153"/>
      <c r="AG842" s="162"/>
      <c r="AH842" s="162"/>
      <c r="AI842" s="162"/>
      <c r="AM842" s="143"/>
      <c r="AN842" s="143"/>
      <c r="AO842" s="143"/>
      <c r="AP842" s="143"/>
      <c r="AQ842" s="143"/>
      <c r="AR842" s="143"/>
      <c r="AS842" s="143"/>
      <c r="AT842" s="143"/>
      <c r="AU842" s="143"/>
      <c r="AV842" s="143"/>
      <c r="AW842" s="143"/>
      <c r="AX842" s="143"/>
      <c r="AY842" s="143"/>
      <c r="AZ842" s="143"/>
      <c r="BA842" s="143"/>
      <c r="BB842" s="143"/>
      <c r="BC842" s="143"/>
      <c r="BD842" s="143"/>
      <c r="BE842" s="143"/>
      <c r="BF842" s="143"/>
      <c r="BG842" s="143"/>
      <c r="BH842" s="143"/>
      <c r="BI842" s="143"/>
      <c r="BJ842" s="143"/>
      <c r="BK842" s="143"/>
      <c r="BL842" s="143"/>
      <c r="BM842" s="143"/>
      <c r="BN842" s="143"/>
      <c r="BO842" s="143"/>
      <c r="BP842" s="143"/>
      <c r="BT842" s="143"/>
      <c r="BU842" s="143"/>
      <c r="BV842" s="143"/>
    </row>
    <row r="843" spans="1:74" s="142" customFormat="1" x14ac:dyDescent="0.25">
      <c r="A843" s="206"/>
      <c r="B843" s="160"/>
      <c r="C843" s="161"/>
      <c r="D843" s="206"/>
      <c r="E843" s="206"/>
      <c r="F843" s="206"/>
      <c r="G843" s="206"/>
      <c r="H843" s="161"/>
      <c r="I843" s="206"/>
      <c r="J843" s="206"/>
      <c r="L843" s="206"/>
      <c r="M843" s="153"/>
      <c r="N843" s="126"/>
      <c r="O843" s="153"/>
      <c r="P843" s="153"/>
      <c r="Q843" s="153"/>
      <c r="R843" s="153"/>
      <c r="AG843" s="162"/>
      <c r="AH843" s="162"/>
      <c r="AI843" s="162"/>
      <c r="AM843" s="143"/>
      <c r="AN843" s="143"/>
      <c r="AO843" s="143"/>
      <c r="AP843" s="143"/>
      <c r="AQ843" s="143"/>
      <c r="AR843" s="143"/>
      <c r="AS843" s="143"/>
      <c r="AT843" s="143"/>
      <c r="AU843" s="143"/>
      <c r="AV843" s="143"/>
      <c r="AW843" s="143"/>
      <c r="AX843" s="143"/>
      <c r="AY843" s="143"/>
      <c r="AZ843" s="143"/>
      <c r="BA843" s="143"/>
      <c r="BB843" s="143"/>
      <c r="BC843" s="143"/>
      <c r="BD843" s="143"/>
      <c r="BE843" s="143"/>
      <c r="BF843" s="143"/>
      <c r="BG843" s="143"/>
      <c r="BH843" s="143"/>
      <c r="BI843" s="143"/>
      <c r="BJ843" s="143"/>
      <c r="BK843" s="143"/>
      <c r="BL843" s="143"/>
      <c r="BM843" s="143"/>
      <c r="BN843" s="143"/>
      <c r="BO843" s="143"/>
      <c r="BP843" s="143"/>
      <c r="BT843" s="143"/>
      <c r="BU843" s="143"/>
      <c r="BV843" s="143"/>
    </row>
    <row r="844" spans="1:74" s="142" customFormat="1" x14ac:dyDescent="0.25">
      <c r="A844" s="206"/>
      <c r="B844" s="160"/>
      <c r="C844" s="161"/>
      <c r="D844" s="206"/>
      <c r="E844" s="206"/>
      <c r="F844" s="206"/>
      <c r="G844" s="206"/>
      <c r="H844" s="161"/>
      <c r="I844" s="206"/>
      <c r="J844" s="206"/>
      <c r="L844" s="206"/>
      <c r="M844" s="153"/>
      <c r="N844" s="126"/>
      <c r="O844" s="153"/>
      <c r="P844" s="153"/>
      <c r="Q844" s="153"/>
      <c r="R844" s="153"/>
      <c r="AG844" s="162"/>
      <c r="AH844" s="162"/>
      <c r="AI844" s="162"/>
      <c r="AM844" s="143"/>
      <c r="AN844" s="143"/>
      <c r="AO844" s="143"/>
      <c r="AP844" s="143"/>
      <c r="AQ844" s="143"/>
      <c r="AR844" s="143"/>
      <c r="AS844" s="143"/>
      <c r="AT844" s="143"/>
      <c r="AU844" s="143"/>
      <c r="AV844" s="143"/>
      <c r="AW844" s="143"/>
      <c r="AX844" s="143"/>
      <c r="AY844" s="143"/>
      <c r="AZ844" s="143"/>
      <c r="BA844" s="143"/>
      <c r="BB844" s="143"/>
      <c r="BC844" s="143"/>
      <c r="BD844" s="143"/>
      <c r="BE844" s="143"/>
      <c r="BF844" s="143"/>
      <c r="BG844" s="143"/>
      <c r="BH844" s="143"/>
      <c r="BI844" s="143"/>
      <c r="BJ844" s="143"/>
      <c r="BK844" s="143"/>
      <c r="BL844" s="143"/>
      <c r="BM844" s="143"/>
      <c r="BN844" s="143"/>
      <c r="BO844" s="143"/>
      <c r="BP844" s="143"/>
      <c r="BT844" s="143"/>
      <c r="BU844" s="143"/>
      <c r="BV844" s="143"/>
    </row>
    <row r="845" spans="1:74" s="142" customFormat="1" x14ac:dyDescent="0.25">
      <c r="A845" s="206"/>
      <c r="B845" s="160"/>
      <c r="C845" s="161"/>
      <c r="D845" s="206"/>
      <c r="E845" s="206"/>
      <c r="F845" s="206"/>
      <c r="G845" s="206"/>
      <c r="H845" s="161"/>
      <c r="I845" s="206"/>
      <c r="J845" s="206"/>
      <c r="L845" s="206"/>
      <c r="M845" s="153"/>
      <c r="N845" s="126"/>
      <c r="O845" s="153"/>
      <c r="P845" s="153"/>
      <c r="Q845" s="153"/>
      <c r="R845" s="153"/>
      <c r="AG845" s="162"/>
      <c r="AH845" s="162"/>
      <c r="AI845" s="162"/>
      <c r="AM845" s="143"/>
      <c r="AN845" s="143"/>
      <c r="AO845" s="143"/>
      <c r="AP845" s="143"/>
      <c r="AQ845" s="143"/>
      <c r="AR845" s="143"/>
      <c r="AS845" s="143"/>
      <c r="AT845" s="143"/>
      <c r="AU845" s="143"/>
      <c r="AV845" s="143"/>
      <c r="AW845" s="143"/>
      <c r="AX845" s="143"/>
      <c r="AY845" s="143"/>
      <c r="AZ845" s="143"/>
      <c r="BA845" s="143"/>
      <c r="BB845" s="143"/>
      <c r="BC845" s="143"/>
      <c r="BD845" s="143"/>
      <c r="BE845" s="143"/>
      <c r="BF845" s="143"/>
      <c r="BG845" s="143"/>
      <c r="BH845" s="143"/>
      <c r="BI845" s="143"/>
      <c r="BJ845" s="143"/>
      <c r="BK845" s="143"/>
      <c r="BL845" s="143"/>
      <c r="BM845" s="143"/>
      <c r="BN845" s="143"/>
      <c r="BO845" s="143"/>
      <c r="BP845" s="143"/>
      <c r="BT845" s="143"/>
      <c r="BU845" s="143"/>
      <c r="BV845" s="143"/>
    </row>
    <row r="846" spans="1:74" s="142" customFormat="1" x14ac:dyDescent="0.25">
      <c r="A846" s="206"/>
      <c r="B846" s="160"/>
      <c r="C846" s="161"/>
      <c r="D846" s="206"/>
      <c r="E846" s="206"/>
      <c r="F846" s="206"/>
      <c r="G846" s="206"/>
      <c r="H846" s="161"/>
      <c r="I846" s="206"/>
      <c r="J846" s="206"/>
      <c r="L846" s="206"/>
      <c r="M846" s="153"/>
      <c r="N846" s="126"/>
      <c r="O846" s="153"/>
      <c r="P846" s="153"/>
      <c r="Q846" s="153"/>
      <c r="R846" s="153"/>
      <c r="AG846" s="162"/>
      <c r="AH846" s="162"/>
      <c r="AI846" s="162"/>
      <c r="AM846" s="143"/>
      <c r="AN846" s="143"/>
      <c r="AO846" s="143"/>
      <c r="AP846" s="143"/>
      <c r="AQ846" s="143"/>
      <c r="AR846" s="143"/>
      <c r="AS846" s="143"/>
      <c r="AT846" s="143"/>
      <c r="AU846" s="143"/>
      <c r="AV846" s="143"/>
      <c r="AW846" s="143"/>
      <c r="AX846" s="143"/>
      <c r="AY846" s="143"/>
      <c r="AZ846" s="143"/>
      <c r="BA846" s="143"/>
      <c r="BB846" s="143"/>
      <c r="BC846" s="143"/>
      <c r="BD846" s="143"/>
      <c r="BE846" s="143"/>
      <c r="BF846" s="143"/>
      <c r="BG846" s="143"/>
      <c r="BH846" s="143"/>
      <c r="BI846" s="143"/>
      <c r="BJ846" s="143"/>
      <c r="BK846" s="143"/>
      <c r="BL846" s="143"/>
      <c r="BM846" s="143"/>
      <c r="BN846" s="143"/>
      <c r="BO846" s="143"/>
      <c r="BP846" s="143"/>
      <c r="BT846" s="143"/>
      <c r="BU846" s="143"/>
      <c r="BV846" s="143"/>
    </row>
    <row r="847" spans="1:74" s="142" customFormat="1" x14ac:dyDescent="0.25">
      <c r="A847" s="206"/>
      <c r="B847" s="160"/>
      <c r="C847" s="161"/>
      <c r="D847" s="206"/>
      <c r="E847" s="206"/>
      <c r="F847" s="206"/>
      <c r="G847" s="206"/>
      <c r="H847" s="161"/>
      <c r="I847" s="206"/>
      <c r="J847" s="206"/>
      <c r="L847" s="206"/>
      <c r="M847" s="153"/>
      <c r="N847" s="126"/>
      <c r="O847" s="153"/>
      <c r="P847" s="153"/>
      <c r="Q847" s="153"/>
      <c r="R847" s="153"/>
      <c r="AG847" s="162"/>
      <c r="AH847" s="162"/>
      <c r="AI847" s="162"/>
      <c r="AM847" s="143"/>
      <c r="AN847" s="143"/>
      <c r="AO847" s="143"/>
      <c r="AP847" s="143"/>
      <c r="AQ847" s="143"/>
      <c r="AR847" s="143"/>
      <c r="AS847" s="143"/>
      <c r="AT847" s="143"/>
      <c r="AU847" s="143"/>
      <c r="AV847" s="143"/>
      <c r="AW847" s="143"/>
      <c r="AX847" s="143"/>
      <c r="AY847" s="143"/>
      <c r="AZ847" s="143"/>
      <c r="BA847" s="143"/>
      <c r="BB847" s="143"/>
      <c r="BC847" s="143"/>
      <c r="BD847" s="143"/>
      <c r="BE847" s="143"/>
      <c r="BF847" s="143"/>
      <c r="BG847" s="143"/>
      <c r="BH847" s="143"/>
      <c r="BI847" s="143"/>
      <c r="BJ847" s="143"/>
      <c r="BK847" s="143"/>
      <c r="BL847" s="143"/>
      <c r="BM847" s="143"/>
      <c r="BN847" s="143"/>
      <c r="BO847" s="143"/>
      <c r="BP847" s="143"/>
      <c r="BT847" s="143"/>
      <c r="BU847" s="143"/>
      <c r="BV847" s="143"/>
    </row>
    <row r="848" spans="1:74" s="142" customFormat="1" x14ac:dyDescent="0.25">
      <c r="A848" s="206"/>
      <c r="B848" s="160"/>
      <c r="C848" s="161"/>
      <c r="D848" s="206"/>
      <c r="E848" s="206"/>
      <c r="F848" s="206"/>
      <c r="G848" s="206"/>
      <c r="H848" s="161"/>
      <c r="I848" s="206"/>
      <c r="J848" s="206"/>
      <c r="L848" s="206"/>
      <c r="M848" s="153"/>
      <c r="N848" s="126"/>
      <c r="O848" s="153"/>
      <c r="P848" s="153"/>
      <c r="Q848" s="153"/>
      <c r="R848" s="153"/>
      <c r="AG848" s="162"/>
      <c r="AH848" s="162"/>
      <c r="AI848" s="162"/>
      <c r="AM848" s="143"/>
      <c r="AN848" s="143"/>
      <c r="AO848" s="143"/>
      <c r="AP848" s="143"/>
      <c r="AQ848" s="143"/>
      <c r="AR848" s="143"/>
      <c r="AS848" s="143"/>
      <c r="AT848" s="143"/>
      <c r="AU848" s="143"/>
      <c r="AV848" s="143"/>
      <c r="AW848" s="143"/>
      <c r="AX848" s="143"/>
      <c r="AY848" s="143"/>
      <c r="AZ848" s="143"/>
      <c r="BA848" s="143"/>
      <c r="BB848" s="143"/>
      <c r="BC848" s="143"/>
      <c r="BD848" s="143"/>
      <c r="BE848" s="143"/>
      <c r="BF848" s="143"/>
      <c r="BG848" s="143"/>
      <c r="BH848" s="143"/>
      <c r="BI848" s="143"/>
      <c r="BJ848" s="143"/>
      <c r="BK848" s="143"/>
      <c r="BL848" s="143"/>
      <c r="BM848" s="143"/>
      <c r="BN848" s="143"/>
      <c r="BO848" s="143"/>
      <c r="BP848" s="143"/>
      <c r="BT848" s="143"/>
      <c r="BU848" s="143"/>
      <c r="BV848" s="143"/>
    </row>
    <row r="849" spans="1:74" s="142" customFormat="1" x14ac:dyDescent="0.25">
      <c r="A849" s="206"/>
      <c r="B849" s="160"/>
      <c r="C849" s="161"/>
      <c r="D849" s="206"/>
      <c r="E849" s="206"/>
      <c r="F849" s="206"/>
      <c r="G849" s="206"/>
      <c r="H849" s="161"/>
      <c r="I849" s="206"/>
      <c r="J849" s="206"/>
      <c r="L849" s="206"/>
      <c r="M849" s="153"/>
      <c r="N849" s="126"/>
      <c r="O849" s="153"/>
      <c r="P849" s="153"/>
      <c r="Q849" s="153"/>
      <c r="R849" s="153"/>
      <c r="AG849" s="162"/>
      <c r="AH849" s="162"/>
      <c r="AI849" s="162"/>
      <c r="AM849" s="143"/>
      <c r="AN849" s="143"/>
      <c r="AO849" s="143"/>
      <c r="AP849" s="143"/>
      <c r="AQ849" s="143"/>
      <c r="AR849" s="143"/>
      <c r="AS849" s="143"/>
      <c r="AT849" s="143"/>
      <c r="AU849" s="143"/>
      <c r="AV849" s="143"/>
      <c r="AW849" s="143"/>
      <c r="AX849" s="143"/>
      <c r="AY849" s="143"/>
      <c r="AZ849" s="143"/>
      <c r="BA849" s="143"/>
      <c r="BB849" s="143"/>
      <c r="BC849" s="143"/>
      <c r="BD849" s="143"/>
      <c r="BE849" s="143"/>
      <c r="BF849" s="143"/>
      <c r="BG849" s="143"/>
      <c r="BH849" s="143"/>
      <c r="BI849" s="143"/>
      <c r="BJ849" s="143"/>
      <c r="BK849" s="143"/>
      <c r="BL849" s="143"/>
      <c r="BM849" s="143"/>
      <c r="BN849" s="143"/>
      <c r="BO849" s="143"/>
      <c r="BP849" s="143"/>
      <c r="BT849" s="143"/>
      <c r="BU849" s="143"/>
      <c r="BV849" s="143"/>
    </row>
    <row r="850" spans="1:74" s="142" customFormat="1" x14ac:dyDescent="0.25">
      <c r="A850" s="206"/>
      <c r="B850" s="160"/>
      <c r="C850" s="161"/>
      <c r="D850" s="206"/>
      <c r="E850" s="206"/>
      <c r="F850" s="206"/>
      <c r="G850" s="206"/>
      <c r="H850" s="161"/>
      <c r="I850" s="206"/>
      <c r="J850" s="206"/>
      <c r="L850" s="206"/>
      <c r="M850" s="153"/>
      <c r="N850" s="126"/>
      <c r="O850" s="153"/>
      <c r="P850" s="153"/>
      <c r="Q850" s="153"/>
      <c r="R850" s="153"/>
      <c r="AG850" s="162"/>
      <c r="AH850" s="162"/>
      <c r="AI850" s="162"/>
      <c r="AM850" s="143"/>
      <c r="AN850" s="143"/>
      <c r="AO850" s="143"/>
      <c r="AP850" s="143"/>
      <c r="AQ850" s="143"/>
      <c r="AR850" s="143"/>
      <c r="AS850" s="143"/>
      <c r="AT850" s="143"/>
      <c r="AU850" s="143"/>
      <c r="AV850" s="143"/>
      <c r="AW850" s="143"/>
      <c r="AX850" s="143"/>
      <c r="AY850" s="143"/>
      <c r="AZ850" s="143"/>
      <c r="BA850" s="143"/>
      <c r="BB850" s="143"/>
      <c r="BC850" s="143"/>
      <c r="BD850" s="143"/>
      <c r="BE850" s="143"/>
      <c r="BF850" s="143"/>
      <c r="BG850" s="143"/>
      <c r="BH850" s="143"/>
      <c r="BI850" s="143"/>
      <c r="BJ850" s="143"/>
      <c r="BK850" s="143"/>
      <c r="BL850" s="143"/>
      <c r="BM850" s="143"/>
      <c r="BN850" s="143"/>
      <c r="BO850" s="143"/>
      <c r="BP850" s="143"/>
      <c r="BT850" s="143"/>
      <c r="BU850" s="143"/>
      <c r="BV850" s="143"/>
    </row>
    <row r="851" spans="1:74" s="142" customFormat="1" x14ac:dyDescent="0.25">
      <c r="A851" s="206"/>
      <c r="B851" s="160"/>
      <c r="C851" s="161"/>
      <c r="D851" s="206"/>
      <c r="E851" s="206"/>
      <c r="F851" s="206"/>
      <c r="G851" s="206"/>
      <c r="H851" s="161"/>
      <c r="I851" s="206"/>
      <c r="J851" s="206"/>
      <c r="L851" s="206"/>
      <c r="M851" s="153"/>
      <c r="N851" s="126"/>
      <c r="O851" s="153"/>
      <c r="P851" s="153"/>
      <c r="Q851" s="153"/>
      <c r="R851" s="153"/>
      <c r="AG851" s="162"/>
      <c r="AH851" s="162"/>
      <c r="AI851" s="162"/>
      <c r="AM851" s="143"/>
      <c r="AN851" s="143"/>
      <c r="AO851" s="143"/>
      <c r="AP851" s="143"/>
      <c r="AQ851" s="143"/>
      <c r="AR851" s="143"/>
      <c r="AS851" s="143"/>
      <c r="AT851" s="143"/>
      <c r="AU851" s="143"/>
      <c r="AV851" s="143"/>
      <c r="AW851" s="143"/>
      <c r="AX851" s="143"/>
      <c r="AY851" s="143"/>
      <c r="AZ851" s="143"/>
      <c r="BA851" s="143"/>
      <c r="BB851" s="143"/>
      <c r="BC851" s="143"/>
      <c r="BD851" s="143"/>
      <c r="BE851" s="143"/>
      <c r="BF851" s="143"/>
      <c r="BG851" s="143"/>
      <c r="BH851" s="143"/>
      <c r="BI851" s="143"/>
      <c r="BJ851" s="143"/>
      <c r="BK851" s="143"/>
      <c r="BL851" s="143"/>
      <c r="BM851" s="143"/>
      <c r="BN851" s="143"/>
      <c r="BO851" s="143"/>
      <c r="BP851" s="143"/>
      <c r="BT851" s="143"/>
      <c r="BU851" s="143"/>
      <c r="BV851" s="143"/>
    </row>
    <row r="852" spans="1:74" s="142" customFormat="1" x14ac:dyDescent="0.25">
      <c r="A852" s="206"/>
      <c r="B852" s="160"/>
      <c r="C852" s="161"/>
      <c r="D852" s="206"/>
      <c r="E852" s="206"/>
      <c r="F852" s="206"/>
      <c r="G852" s="206"/>
      <c r="H852" s="161"/>
      <c r="I852" s="206"/>
      <c r="J852" s="206"/>
      <c r="L852" s="206"/>
      <c r="M852" s="153"/>
      <c r="N852" s="126"/>
      <c r="O852" s="153"/>
      <c r="P852" s="153"/>
      <c r="Q852" s="153"/>
      <c r="R852" s="153"/>
      <c r="AG852" s="162"/>
      <c r="AH852" s="162"/>
      <c r="AI852" s="162"/>
      <c r="AM852" s="143"/>
      <c r="AN852" s="143"/>
      <c r="AO852" s="143"/>
      <c r="AP852" s="143"/>
      <c r="AQ852" s="143"/>
      <c r="AR852" s="143"/>
      <c r="AS852" s="143"/>
      <c r="AT852" s="143"/>
      <c r="AU852" s="143"/>
      <c r="AV852" s="143"/>
      <c r="AW852" s="143"/>
      <c r="AX852" s="143"/>
      <c r="AY852" s="143"/>
      <c r="AZ852" s="143"/>
      <c r="BA852" s="143"/>
      <c r="BB852" s="143"/>
      <c r="BC852" s="143"/>
      <c r="BD852" s="143"/>
      <c r="BE852" s="143"/>
      <c r="BF852" s="143"/>
      <c r="BG852" s="143"/>
      <c r="BH852" s="143"/>
      <c r="BI852" s="143"/>
      <c r="BJ852" s="143"/>
      <c r="BK852" s="143"/>
      <c r="BL852" s="143"/>
      <c r="BM852" s="143"/>
      <c r="BN852" s="143"/>
      <c r="BO852" s="143"/>
      <c r="BP852" s="143"/>
      <c r="BT852" s="143"/>
      <c r="BU852" s="143"/>
      <c r="BV852" s="143"/>
    </row>
    <row r="853" spans="1:74" s="142" customFormat="1" x14ac:dyDescent="0.25">
      <c r="A853" s="206"/>
      <c r="B853" s="160"/>
      <c r="C853" s="161"/>
      <c r="D853" s="206"/>
      <c r="E853" s="206"/>
      <c r="F853" s="206"/>
      <c r="G853" s="206"/>
      <c r="H853" s="161"/>
      <c r="I853" s="206"/>
      <c r="J853" s="206"/>
      <c r="L853" s="206"/>
      <c r="M853" s="153"/>
      <c r="N853" s="126"/>
      <c r="O853" s="153"/>
      <c r="P853" s="153"/>
      <c r="Q853" s="153"/>
      <c r="R853" s="153"/>
      <c r="AG853" s="162"/>
      <c r="AH853" s="162"/>
      <c r="AI853" s="162"/>
      <c r="AM853" s="143"/>
      <c r="AN853" s="143"/>
      <c r="AO853" s="143"/>
      <c r="AP853" s="143"/>
      <c r="AQ853" s="143"/>
      <c r="AR853" s="143"/>
      <c r="AS853" s="143"/>
      <c r="AT853" s="143"/>
      <c r="AU853" s="143"/>
      <c r="AV853" s="143"/>
      <c r="AW853" s="143"/>
      <c r="AX853" s="143"/>
      <c r="AY853" s="143"/>
      <c r="AZ853" s="143"/>
      <c r="BA853" s="143"/>
      <c r="BB853" s="143"/>
      <c r="BC853" s="143"/>
      <c r="BD853" s="143"/>
      <c r="BE853" s="143"/>
      <c r="BF853" s="143"/>
      <c r="BG853" s="143"/>
      <c r="BH853" s="143"/>
      <c r="BI853" s="143"/>
      <c r="BJ853" s="143"/>
      <c r="BK853" s="143"/>
      <c r="BL853" s="143"/>
      <c r="BM853" s="143"/>
      <c r="BN853" s="143"/>
      <c r="BO853" s="143"/>
      <c r="BP853" s="143"/>
      <c r="BT853" s="143"/>
      <c r="BU853" s="143"/>
      <c r="BV853" s="143"/>
    </row>
    <row r="854" spans="1:74" s="142" customFormat="1" x14ac:dyDescent="0.25">
      <c r="A854" s="206"/>
      <c r="B854" s="160"/>
      <c r="C854" s="161"/>
      <c r="D854" s="206"/>
      <c r="E854" s="206"/>
      <c r="F854" s="206"/>
      <c r="G854" s="206"/>
      <c r="H854" s="161"/>
      <c r="I854" s="206"/>
      <c r="J854" s="206"/>
      <c r="L854" s="206"/>
      <c r="M854" s="153"/>
      <c r="N854" s="126"/>
      <c r="O854" s="153"/>
      <c r="P854" s="153"/>
      <c r="Q854" s="153"/>
      <c r="R854" s="153"/>
      <c r="AG854" s="162"/>
      <c r="AH854" s="162"/>
      <c r="AI854" s="162"/>
      <c r="AM854" s="143"/>
      <c r="AN854" s="143"/>
      <c r="AO854" s="143"/>
      <c r="AP854" s="143"/>
      <c r="AQ854" s="143"/>
      <c r="AR854" s="143"/>
      <c r="AS854" s="143"/>
      <c r="AT854" s="143"/>
      <c r="AU854" s="143"/>
      <c r="AV854" s="143"/>
      <c r="AW854" s="143"/>
      <c r="AX854" s="143"/>
      <c r="AY854" s="143"/>
      <c r="AZ854" s="143"/>
      <c r="BA854" s="143"/>
      <c r="BB854" s="143"/>
      <c r="BC854" s="143"/>
      <c r="BD854" s="143"/>
      <c r="BE854" s="143"/>
      <c r="BF854" s="143"/>
      <c r="BG854" s="143"/>
      <c r="BH854" s="143"/>
      <c r="BI854" s="143"/>
      <c r="BJ854" s="143"/>
      <c r="BK854" s="143"/>
      <c r="BL854" s="143"/>
      <c r="BM854" s="143"/>
      <c r="BN854" s="143"/>
      <c r="BO854" s="143"/>
      <c r="BP854" s="143"/>
      <c r="BT854" s="143"/>
      <c r="BU854" s="143"/>
      <c r="BV854" s="143"/>
    </row>
    <row r="855" spans="1:74" s="142" customFormat="1" x14ac:dyDescent="0.25">
      <c r="A855" s="206"/>
      <c r="B855" s="160"/>
      <c r="C855" s="161"/>
      <c r="D855" s="206"/>
      <c r="E855" s="206"/>
      <c r="F855" s="206"/>
      <c r="G855" s="206"/>
      <c r="H855" s="161"/>
      <c r="I855" s="206"/>
      <c r="J855" s="206"/>
      <c r="L855" s="206"/>
      <c r="M855" s="153"/>
      <c r="N855" s="126"/>
      <c r="O855" s="153"/>
      <c r="P855" s="153"/>
      <c r="Q855" s="153"/>
      <c r="R855" s="153"/>
      <c r="AG855" s="162"/>
      <c r="AH855" s="162"/>
      <c r="AI855" s="162"/>
      <c r="AM855" s="143"/>
      <c r="AN855" s="143"/>
      <c r="AO855" s="143"/>
      <c r="AP855" s="143"/>
      <c r="AQ855" s="143"/>
      <c r="AR855" s="143"/>
      <c r="AS855" s="143"/>
      <c r="AT855" s="143"/>
      <c r="AU855" s="143"/>
      <c r="AV855" s="143"/>
      <c r="AW855" s="143"/>
      <c r="AX855" s="143"/>
      <c r="AY855" s="143"/>
      <c r="AZ855" s="143"/>
      <c r="BA855" s="143"/>
      <c r="BB855" s="143"/>
      <c r="BC855" s="143"/>
      <c r="BD855" s="143"/>
      <c r="BE855" s="143"/>
      <c r="BF855" s="143"/>
      <c r="BG855" s="143"/>
      <c r="BH855" s="143"/>
      <c r="BI855" s="143"/>
      <c r="BJ855" s="143"/>
      <c r="BK855" s="143"/>
      <c r="BL855" s="143"/>
      <c r="BM855" s="143"/>
      <c r="BN855" s="143"/>
      <c r="BO855" s="143"/>
      <c r="BP855" s="143"/>
      <c r="BT855" s="143"/>
      <c r="BU855" s="143"/>
      <c r="BV855" s="143"/>
    </row>
    <row r="856" spans="1:74" s="142" customFormat="1" x14ac:dyDescent="0.25">
      <c r="A856" s="206"/>
      <c r="B856" s="160"/>
      <c r="C856" s="161"/>
      <c r="D856" s="206"/>
      <c r="E856" s="206"/>
      <c r="F856" s="206"/>
      <c r="G856" s="206"/>
      <c r="H856" s="161"/>
      <c r="I856" s="206"/>
      <c r="J856" s="206"/>
      <c r="L856" s="206"/>
      <c r="M856" s="153"/>
      <c r="N856" s="126"/>
      <c r="O856" s="153"/>
      <c r="P856" s="153"/>
      <c r="Q856" s="153"/>
      <c r="R856" s="153"/>
      <c r="AG856" s="162"/>
      <c r="AH856" s="162"/>
      <c r="AI856" s="162"/>
      <c r="AM856" s="143"/>
      <c r="AN856" s="143"/>
      <c r="AO856" s="143"/>
      <c r="AP856" s="143"/>
      <c r="AQ856" s="143"/>
      <c r="AR856" s="143"/>
      <c r="AS856" s="143"/>
      <c r="AT856" s="143"/>
      <c r="AU856" s="143"/>
      <c r="AV856" s="143"/>
      <c r="AW856" s="143"/>
      <c r="AX856" s="143"/>
      <c r="AY856" s="143"/>
      <c r="AZ856" s="143"/>
      <c r="BA856" s="143"/>
      <c r="BB856" s="143"/>
      <c r="BC856" s="143"/>
      <c r="BD856" s="143"/>
      <c r="BE856" s="143"/>
      <c r="BF856" s="143"/>
      <c r="BG856" s="143"/>
      <c r="BH856" s="143"/>
      <c r="BI856" s="143"/>
      <c r="BJ856" s="143"/>
      <c r="BK856" s="143"/>
      <c r="BL856" s="143"/>
      <c r="BM856" s="143"/>
      <c r="BN856" s="143"/>
      <c r="BO856" s="143"/>
      <c r="BP856" s="143"/>
      <c r="BT856" s="143"/>
      <c r="BU856" s="143"/>
      <c r="BV856" s="143"/>
    </row>
    <row r="857" spans="1:74" s="142" customFormat="1" x14ac:dyDescent="0.25">
      <c r="A857" s="206"/>
      <c r="B857" s="160"/>
      <c r="C857" s="161"/>
      <c r="D857" s="206"/>
      <c r="E857" s="206"/>
      <c r="F857" s="206"/>
      <c r="G857" s="206"/>
      <c r="H857" s="161"/>
      <c r="I857" s="206"/>
      <c r="J857" s="206"/>
      <c r="L857" s="206"/>
      <c r="M857" s="153"/>
      <c r="N857" s="126"/>
      <c r="O857" s="153"/>
      <c r="P857" s="153"/>
      <c r="Q857" s="153"/>
      <c r="R857" s="153"/>
      <c r="AG857" s="162"/>
      <c r="AH857" s="162"/>
      <c r="AI857" s="162"/>
      <c r="AM857" s="143"/>
      <c r="AN857" s="143"/>
      <c r="AO857" s="143"/>
      <c r="AP857" s="143"/>
      <c r="AQ857" s="143"/>
      <c r="AR857" s="143"/>
      <c r="AS857" s="143"/>
      <c r="AT857" s="143"/>
      <c r="AU857" s="143"/>
      <c r="AV857" s="143"/>
      <c r="AW857" s="143"/>
      <c r="AX857" s="143"/>
      <c r="AY857" s="143"/>
      <c r="AZ857" s="143"/>
      <c r="BA857" s="143"/>
      <c r="BB857" s="143"/>
      <c r="BC857" s="143"/>
      <c r="BD857" s="143"/>
      <c r="BE857" s="143"/>
      <c r="BF857" s="143"/>
      <c r="BG857" s="143"/>
      <c r="BH857" s="143"/>
      <c r="BI857" s="143"/>
      <c r="BJ857" s="143"/>
      <c r="BK857" s="143"/>
      <c r="BL857" s="143"/>
      <c r="BM857" s="143"/>
      <c r="BN857" s="143"/>
      <c r="BO857" s="143"/>
      <c r="BP857" s="143"/>
      <c r="BT857" s="143"/>
      <c r="BU857" s="143"/>
      <c r="BV857" s="143"/>
    </row>
    <row r="858" spans="1:74" s="142" customFormat="1" x14ac:dyDescent="0.25">
      <c r="A858" s="206"/>
      <c r="B858" s="160"/>
      <c r="C858" s="161"/>
      <c r="D858" s="206"/>
      <c r="E858" s="206"/>
      <c r="F858" s="206"/>
      <c r="G858" s="206"/>
      <c r="H858" s="161"/>
      <c r="I858" s="206"/>
      <c r="J858" s="206"/>
      <c r="L858" s="206"/>
      <c r="M858" s="153"/>
      <c r="N858" s="126"/>
      <c r="O858" s="153"/>
      <c r="P858" s="153"/>
      <c r="Q858" s="153"/>
      <c r="R858" s="153"/>
      <c r="AG858" s="162"/>
      <c r="AH858" s="162"/>
      <c r="AI858" s="162"/>
      <c r="AM858" s="143"/>
      <c r="AN858" s="143"/>
      <c r="AO858" s="143"/>
      <c r="AP858" s="143"/>
      <c r="AQ858" s="143"/>
      <c r="AR858" s="143"/>
      <c r="AS858" s="143"/>
      <c r="AT858" s="143"/>
      <c r="AU858" s="143"/>
      <c r="AV858" s="143"/>
      <c r="AW858" s="143"/>
      <c r="AX858" s="143"/>
      <c r="AY858" s="143"/>
      <c r="AZ858" s="143"/>
      <c r="BA858" s="143"/>
      <c r="BB858" s="143"/>
      <c r="BC858" s="143"/>
      <c r="BD858" s="143"/>
      <c r="BE858" s="143"/>
      <c r="BF858" s="143"/>
      <c r="BG858" s="143"/>
      <c r="BH858" s="143"/>
      <c r="BI858" s="143"/>
      <c r="BJ858" s="143"/>
      <c r="BK858" s="143"/>
      <c r="BL858" s="143"/>
      <c r="BM858" s="143"/>
      <c r="BN858" s="143"/>
      <c r="BO858" s="143"/>
      <c r="BP858" s="143"/>
      <c r="BT858" s="143"/>
      <c r="BU858" s="143"/>
      <c r="BV858" s="143"/>
    </row>
    <row r="859" spans="1:74" s="142" customFormat="1" x14ac:dyDescent="0.25">
      <c r="A859" s="206"/>
      <c r="B859" s="160"/>
      <c r="C859" s="161"/>
      <c r="D859" s="206"/>
      <c r="E859" s="206"/>
      <c r="F859" s="206"/>
      <c r="G859" s="206"/>
      <c r="H859" s="161"/>
      <c r="I859" s="206"/>
      <c r="J859" s="206"/>
      <c r="L859" s="206"/>
      <c r="M859" s="153"/>
      <c r="N859" s="126"/>
      <c r="O859" s="153"/>
      <c r="P859" s="153"/>
      <c r="Q859" s="153"/>
      <c r="R859" s="153"/>
      <c r="AG859" s="162"/>
      <c r="AH859" s="162"/>
      <c r="AI859" s="162"/>
      <c r="AM859" s="143"/>
      <c r="AN859" s="143"/>
      <c r="AO859" s="143"/>
      <c r="AP859" s="143"/>
      <c r="AQ859" s="143"/>
      <c r="AR859" s="143"/>
      <c r="AS859" s="143"/>
      <c r="AT859" s="143"/>
      <c r="AU859" s="143"/>
      <c r="AV859" s="143"/>
      <c r="AW859" s="143"/>
      <c r="AX859" s="143"/>
      <c r="AY859" s="143"/>
      <c r="AZ859" s="143"/>
      <c r="BA859" s="143"/>
      <c r="BB859" s="143"/>
      <c r="BC859" s="143"/>
      <c r="BD859" s="143"/>
      <c r="BE859" s="143"/>
      <c r="BF859" s="143"/>
      <c r="BG859" s="143"/>
      <c r="BH859" s="143"/>
      <c r="BI859" s="143"/>
      <c r="BJ859" s="143"/>
      <c r="BK859" s="143"/>
      <c r="BL859" s="143"/>
      <c r="BM859" s="143"/>
      <c r="BN859" s="143"/>
      <c r="BO859" s="143"/>
      <c r="BP859" s="143"/>
      <c r="BT859" s="143"/>
      <c r="BU859" s="143"/>
      <c r="BV859" s="143"/>
    </row>
    <row r="860" spans="1:74" s="142" customFormat="1" x14ac:dyDescent="0.25">
      <c r="A860" s="206"/>
      <c r="B860" s="160"/>
      <c r="C860" s="161"/>
      <c r="D860" s="206"/>
      <c r="E860" s="206"/>
      <c r="F860" s="206"/>
      <c r="G860" s="206"/>
      <c r="H860" s="161"/>
      <c r="I860" s="206"/>
      <c r="J860" s="206"/>
      <c r="L860" s="206"/>
      <c r="M860" s="153"/>
      <c r="N860" s="126"/>
      <c r="O860" s="153"/>
      <c r="P860" s="153"/>
      <c r="Q860" s="153"/>
      <c r="R860" s="153"/>
      <c r="AG860" s="162"/>
      <c r="AH860" s="162"/>
      <c r="AI860" s="162"/>
      <c r="AM860" s="143"/>
      <c r="AN860" s="143"/>
      <c r="AO860" s="143"/>
      <c r="AP860" s="143"/>
      <c r="AQ860" s="143"/>
      <c r="AR860" s="143"/>
      <c r="AS860" s="143"/>
      <c r="AT860" s="143"/>
      <c r="AU860" s="143"/>
      <c r="AV860" s="143"/>
      <c r="AW860" s="143"/>
      <c r="AX860" s="143"/>
      <c r="AY860" s="143"/>
      <c r="AZ860" s="143"/>
      <c r="BA860" s="143"/>
      <c r="BB860" s="143"/>
      <c r="BC860" s="143"/>
      <c r="BD860" s="143"/>
      <c r="BE860" s="143"/>
      <c r="BF860" s="143"/>
      <c r="BG860" s="143"/>
      <c r="BH860" s="143"/>
      <c r="BI860" s="143"/>
      <c r="BJ860" s="143"/>
      <c r="BK860" s="143"/>
      <c r="BL860" s="143"/>
      <c r="BM860" s="143"/>
      <c r="BN860" s="143"/>
      <c r="BO860" s="143"/>
      <c r="BP860" s="143"/>
      <c r="BT860" s="143"/>
      <c r="BU860" s="143"/>
      <c r="BV860" s="143"/>
    </row>
    <row r="861" spans="1:74" s="142" customFormat="1" x14ac:dyDescent="0.25">
      <c r="A861" s="206"/>
      <c r="B861" s="160"/>
      <c r="C861" s="161"/>
      <c r="D861" s="206"/>
      <c r="E861" s="206"/>
      <c r="F861" s="206"/>
      <c r="G861" s="206"/>
      <c r="H861" s="161"/>
      <c r="I861" s="206"/>
      <c r="J861" s="206"/>
      <c r="L861" s="206"/>
      <c r="M861" s="153"/>
      <c r="N861" s="126"/>
      <c r="O861" s="153"/>
      <c r="P861" s="153"/>
      <c r="Q861" s="153"/>
      <c r="R861" s="153"/>
      <c r="AG861" s="162"/>
      <c r="AH861" s="162"/>
      <c r="AI861" s="162"/>
      <c r="AM861" s="143"/>
      <c r="AN861" s="143"/>
      <c r="AO861" s="143"/>
      <c r="AP861" s="143"/>
      <c r="AQ861" s="143"/>
      <c r="AR861" s="143"/>
      <c r="AS861" s="143"/>
      <c r="AT861" s="143"/>
      <c r="AU861" s="143"/>
      <c r="AV861" s="143"/>
      <c r="AW861" s="143"/>
      <c r="AX861" s="143"/>
      <c r="AY861" s="143"/>
      <c r="AZ861" s="143"/>
      <c r="BA861" s="143"/>
      <c r="BB861" s="143"/>
      <c r="BC861" s="143"/>
      <c r="BD861" s="143"/>
      <c r="BE861" s="143"/>
      <c r="BF861" s="143"/>
      <c r="BG861" s="143"/>
      <c r="BH861" s="143"/>
      <c r="BI861" s="143"/>
      <c r="BJ861" s="143"/>
      <c r="BK861" s="143"/>
      <c r="BL861" s="143"/>
      <c r="BM861" s="143"/>
      <c r="BN861" s="143"/>
      <c r="BO861" s="143"/>
      <c r="BP861" s="143"/>
      <c r="BT861" s="143"/>
      <c r="BU861" s="143"/>
      <c r="BV861" s="143"/>
    </row>
    <row r="862" spans="1:74" s="142" customFormat="1" x14ac:dyDescent="0.25">
      <c r="A862" s="206"/>
      <c r="B862" s="160"/>
      <c r="C862" s="161"/>
      <c r="D862" s="206"/>
      <c r="E862" s="206"/>
      <c r="F862" s="206"/>
      <c r="G862" s="206"/>
      <c r="H862" s="161"/>
      <c r="I862" s="206"/>
      <c r="J862" s="206"/>
      <c r="L862" s="206"/>
      <c r="M862" s="153"/>
      <c r="N862" s="126"/>
      <c r="O862" s="153"/>
      <c r="P862" s="153"/>
      <c r="Q862" s="153"/>
      <c r="R862" s="153"/>
      <c r="AG862" s="162"/>
      <c r="AH862" s="162"/>
      <c r="AI862" s="162"/>
      <c r="AM862" s="143"/>
      <c r="AN862" s="143"/>
      <c r="AO862" s="143"/>
      <c r="AP862" s="143"/>
      <c r="AQ862" s="143"/>
      <c r="AR862" s="143"/>
      <c r="AS862" s="143"/>
      <c r="AT862" s="143"/>
      <c r="AU862" s="143"/>
      <c r="AV862" s="143"/>
      <c r="AW862" s="143"/>
      <c r="AX862" s="143"/>
      <c r="AY862" s="143"/>
      <c r="AZ862" s="143"/>
      <c r="BA862" s="143"/>
      <c r="BB862" s="143"/>
      <c r="BC862" s="143"/>
      <c r="BD862" s="143"/>
      <c r="BE862" s="143"/>
      <c r="BF862" s="143"/>
      <c r="BG862" s="143"/>
      <c r="BH862" s="143"/>
      <c r="BI862" s="143"/>
      <c r="BJ862" s="143"/>
      <c r="BK862" s="143"/>
      <c r="BL862" s="143"/>
      <c r="BM862" s="143"/>
      <c r="BN862" s="143"/>
      <c r="BO862" s="143"/>
      <c r="BP862" s="143"/>
      <c r="BT862" s="143"/>
      <c r="BU862" s="143"/>
      <c r="BV862" s="143"/>
    </row>
    <row r="863" spans="1:74" s="142" customFormat="1" x14ac:dyDescent="0.25">
      <c r="A863" s="206"/>
      <c r="B863" s="160"/>
      <c r="C863" s="161"/>
      <c r="D863" s="206"/>
      <c r="E863" s="206"/>
      <c r="F863" s="206"/>
      <c r="G863" s="206"/>
      <c r="H863" s="161"/>
      <c r="I863" s="206"/>
      <c r="J863" s="206"/>
      <c r="L863" s="206"/>
      <c r="M863" s="153"/>
      <c r="N863" s="126"/>
      <c r="O863" s="153"/>
      <c r="P863" s="153"/>
      <c r="Q863" s="153"/>
      <c r="R863" s="153"/>
      <c r="AG863" s="162"/>
      <c r="AH863" s="162"/>
      <c r="AI863" s="162"/>
      <c r="AM863" s="143"/>
      <c r="AN863" s="143"/>
      <c r="AO863" s="143"/>
      <c r="AP863" s="143"/>
      <c r="AQ863" s="143"/>
      <c r="AR863" s="143"/>
      <c r="AS863" s="143"/>
      <c r="AT863" s="143"/>
      <c r="AU863" s="143"/>
      <c r="AV863" s="143"/>
      <c r="AW863" s="143"/>
      <c r="AX863" s="143"/>
      <c r="AY863" s="143"/>
      <c r="AZ863" s="143"/>
      <c r="BA863" s="143"/>
      <c r="BB863" s="143"/>
      <c r="BC863" s="143"/>
      <c r="BD863" s="143"/>
      <c r="BE863" s="143"/>
      <c r="BF863" s="143"/>
      <c r="BG863" s="143"/>
      <c r="BH863" s="143"/>
      <c r="BI863" s="143"/>
      <c r="BJ863" s="143"/>
      <c r="BK863" s="143"/>
      <c r="BL863" s="143"/>
      <c r="BM863" s="143"/>
      <c r="BN863" s="143"/>
      <c r="BO863" s="143"/>
      <c r="BP863" s="143"/>
      <c r="BT863" s="143"/>
      <c r="BU863" s="143"/>
      <c r="BV863" s="143"/>
    </row>
    <row r="864" spans="1:74" s="142" customFormat="1" x14ac:dyDescent="0.25">
      <c r="A864" s="206"/>
      <c r="B864" s="160"/>
      <c r="C864" s="161"/>
      <c r="D864" s="206"/>
      <c r="E864" s="206"/>
      <c r="F864" s="206"/>
      <c r="G864" s="206"/>
      <c r="H864" s="161"/>
      <c r="I864" s="206"/>
      <c r="J864" s="206"/>
      <c r="L864" s="206"/>
      <c r="M864" s="153"/>
      <c r="N864" s="126"/>
      <c r="O864" s="153"/>
      <c r="P864" s="153"/>
      <c r="Q864" s="153"/>
      <c r="R864" s="153"/>
      <c r="AG864" s="162"/>
      <c r="AH864" s="162"/>
      <c r="AI864" s="162"/>
      <c r="AM864" s="143"/>
      <c r="AN864" s="143"/>
      <c r="AO864" s="143"/>
      <c r="AP864" s="143"/>
      <c r="AQ864" s="143"/>
      <c r="AR864" s="143"/>
      <c r="AS864" s="143"/>
      <c r="AT864" s="143"/>
      <c r="AU864" s="143"/>
      <c r="AV864" s="143"/>
      <c r="AW864" s="143"/>
      <c r="AX864" s="143"/>
      <c r="AY864" s="143"/>
      <c r="AZ864" s="143"/>
      <c r="BA864" s="143"/>
      <c r="BB864" s="143"/>
      <c r="BC864" s="143"/>
      <c r="BD864" s="143"/>
      <c r="BE864" s="143"/>
      <c r="BF864" s="143"/>
      <c r="BG864" s="143"/>
      <c r="BH864" s="143"/>
      <c r="BI864" s="143"/>
      <c r="BJ864" s="143"/>
      <c r="BK864" s="143"/>
      <c r="BL864" s="143"/>
      <c r="BM864" s="143"/>
      <c r="BN864" s="143"/>
      <c r="BO864" s="143"/>
      <c r="BP864" s="143"/>
      <c r="BT864" s="143"/>
      <c r="BU864" s="143"/>
      <c r="BV864" s="143"/>
    </row>
    <row r="865" spans="1:74" s="142" customFormat="1" x14ac:dyDescent="0.25">
      <c r="A865" s="206"/>
      <c r="B865" s="160"/>
      <c r="C865" s="161"/>
      <c r="D865" s="206"/>
      <c r="E865" s="206"/>
      <c r="F865" s="206"/>
      <c r="G865" s="206"/>
      <c r="H865" s="161"/>
      <c r="I865" s="206"/>
      <c r="J865" s="206"/>
      <c r="L865" s="206"/>
      <c r="M865" s="153"/>
      <c r="N865" s="126"/>
      <c r="O865" s="153"/>
      <c r="P865" s="153"/>
      <c r="Q865" s="153"/>
      <c r="R865" s="153"/>
      <c r="AG865" s="162"/>
      <c r="AH865" s="162"/>
      <c r="AI865" s="162"/>
      <c r="AM865" s="143"/>
      <c r="AN865" s="143"/>
      <c r="AO865" s="143"/>
      <c r="AP865" s="143"/>
      <c r="AQ865" s="143"/>
      <c r="AR865" s="143"/>
      <c r="AS865" s="143"/>
      <c r="AT865" s="143"/>
      <c r="AU865" s="143"/>
      <c r="AV865" s="143"/>
      <c r="AW865" s="143"/>
      <c r="AX865" s="143"/>
      <c r="AY865" s="143"/>
      <c r="AZ865" s="143"/>
      <c r="BA865" s="143"/>
      <c r="BB865" s="143"/>
      <c r="BC865" s="143"/>
      <c r="BD865" s="143"/>
      <c r="BE865" s="143"/>
      <c r="BF865" s="143"/>
      <c r="BG865" s="143"/>
      <c r="BH865" s="143"/>
      <c r="BI865" s="143"/>
      <c r="BJ865" s="143"/>
      <c r="BK865" s="143"/>
      <c r="BL865" s="143"/>
      <c r="BM865" s="143"/>
      <c r="BN865" s="143"/>
      <c r="BO865" s="143"/>
      <c r="BP865" s="143"/>
      <c r="BT865" s="143"/>
      <c r="BU865" s="143"/>
      <c r="BV865" s="143"/>
    </row>
    <row r="866" spans="1:74" s="142" customFormat="1" x14ac:dyDescent="0.25">
      <c r="A866" s="206"/>
      <c r="B866" s="160"/>
      <c r="C866" s="161"/>
      <c r="D866" s="206"/>
      <c r="E866" s="206"/>
      <c r="F866" s="206"/>
      <c r="G866" s="206"/>
      <c r="H866" s="161"/>
      <c r="I866" s="206"/>
      <c r="J866" s="206"/>
      <c r="L866" s="206"/>
      <c r="M866" s="153"/>
      <c r="N866" s="126"/>
      <c r="O866" s="153"/>
      <c r="P866" s="153"/>
      <c r="Q866" s="153"/>
      <c r="R866" s="153"/>
      <c r="AG866" s="162"/>
      <c r="AH866" s="162"/>
      <c r="AI866" s="162"/>
      <c r="AM866" s="143"/>
      <c r="AN866" s="143"/>
      <c r="AO866" s="143"/>
      <c r="AP866" s="143"/>
      <c r="AQ866" s="143"/>
      <c r="AR866" s="143"/>
      <c r="AS866" s="143"/>
      <c r="AT866" s="143"/>
      <c r="AU866" s="143"/>
      <c r="AV866" s="143"/>
      <c r="AW866" s="143"/>
      <c r="AX866" s="143"/>
      <c r="AY866" s="143"/>
      <c r="AZ866" s="143"/>
      <c r="BA866" s="143"/>
      <c r="BB866" s="143"/>
      <c r="BC866" s="143"/>
      <c r="BD866" s="143"/>
      <c r="BE866" s="143"/>
      <c r="BF866" s="143"/>
      <c r="BG866" s="143"/>
      <c r="BH866" s="143"/>
      <c r="BI866" s="143"/>
      <c r="BJ866" s="143"/>
      <c r="BK866" s="143"/>
      <c r="BL866" s="143"/>
      <c r="BM866" s="143"/>
      <c r="BN866" s="143"/>
      <c r="BO866" s="143"/>
      <c r="BP866" s="143"/>
      <c r="BT866" s="143"/>
      <c r="BU866" s="143"/>
      <c r="BV866" s="143"/>
    </row>
    <row r="867" spans="1:74" s="142" customFormat="1" x14ac:dyDescent="0.25">
      <c r="A867" s="206"/>
      <c r="B867" s="160"/>
      <c r="C867" s="161"/>
      <c r="D867" s="206"/>
      <c r="E867" s="206"/>
      <c r="F867" s="206"/>
      <c r="G867" s="206"/>
      <c r="H867" s="161"/>
      <c r="I867" s="206"/>
      <c r="J867" s="206"/>
      <c r="L867" s="206"/>
      <c r="M867" s="153"/>
      <c r="N867" s="126"/>
      <c r="O867" s="153"/>
      <c r="P867" s="153"/>
      <c r="Q867" s="153"/>
      <c r="R867" s="153"/>
      <c r="AG867" s="162"/>
      <c r="AH867" s="162"/>
      <c r="AI867" s="162"/>
      <c r="AM867" s="143"/>
      <c r="AN867" s="143"/>
      <c r="AO867" s="143"/>
      <c r="AP867" s="143"/>
      <c r="AQ867" s="143"/>
      <c r="AR867" s="143"/>
      <c r="AS867" s="143"/>
      <c r="AT867" s="143"/>
      <c r="AU867" s="143"/>
      <c r="AV867" s="143"/>
      <c r="AW867" s="143"/>
      <c r="AX867" s="143"/>
      <c r="AY867" s="143"/>
      <c r="AZ867" s="143"/>
      <c r="BA867" s="143"/>
      <c r="BB867" s="143"/>
      <c r="BC867" s="143"/>
      <c r="BD867" s="143"/>
      <c r="BE867" s="143"/>
      <c r="BF867" s="143"/>
      <c r="BG867" s="143"/>
      <c r="BH867" s="143"/>
      <c r="BI867" s="143"/>
      <c r="BJ867" s="143"/>
      <c r="BK867" s="143"/>
      <c r="BL867" s="143"/>
      <c r="BM867" s="143"/>
      <c r="BN867" s="143"/>
      <c r="BO867" s="143"/>
      <c r="BP867" s="143"/>
      <c r="BT867" s="143"/>
      <c r="BU867" s="143"/>
      <c r="BV867" s="143"/>
    </row>
    <row r="868" spans="1:74" s="142" customFormat="1" x14ac:dyDescent="0.25">
      <c r="A868" s="206"/>
      <c r="B868" s="160"/>
      <c r="C868" s="161"/>
      <c r="D868" s="206"/>
      <c r="E868" s="206"/>
      <c r="F868" s="206"/>
      <c r="G868" s="206"/>
      <c r="H868" s="161"/>
      <c r="I868" s="206"/>
      <c r="J868" s="206"/>
      <c r="L868" s="206"/>
      <c r="M868" s="153"/>
      <c r="N868" s="126"/>
      <c r="O868" s="153"/>
      <c r="P868" s="153"/>
      <c r="Q868" s="153"/>
      <c r="R868" s="153"/>
      <c r="AG868" s="162"/>
      <c r="AH868" s="162"/>
      <c r="AI868" s="162"/>
      <c r="AM868" s="143"/>
      <c r="AN868" s="143"/>
      <c r="AO868" s="143"/>
      <c r="AP868" s="143"/>
      <c r="AQ868" s="143"/>
      <c r="AR868" s="143"/>
      <c r="AS868" s="143"/>
      <c r="AT868" s="143"/>
      <c r="AU868" s="143"/>
      <c r="AV868" s="143"/>
      <c r="AW868" s="143"/>
      <c r="AX868" s="143"/>
      <c r="AY868" s="143"/>
      <c r="AZ868" s="143"/>
      <c r="BA868" s="143"/>
      <c r="BB868" s="143"/>
      <c r="BC868" s="143"/>
      <c r="BD868" s="143"/>
      <c r="BE868" s="143"/>
      <c r="BF868" s="143"/>
      <c r="BG868" s="143"/>
      <c r="BH868" s="143"/>
      <c r="BI868" s="143"/>
      <c r="BJ868" s="143"/>
      <c r="BK868" s="143"/>
      <c r="BL868" s="143"/>
      <c r="BM868" s="143"/>
      <c r="BN868" s="143"/>
      <c r="BO868" s="143"/>
      <c r="BP868" s="143"/>
      <c r="BT868" s="143"/>
      <c r="BU868" s="143"/>
      <c r="BV868" s="143"/>
    </row>
    <row r="869" spans="1:74" s="142" customFormat="1" x14ac:dyDescent="0.25">
      <c r="A869" s="206"/>
      <c r="B869" s="160"/>
      <c r="C869" s="161"/>
      <c r="D869" s="206"/>
      <c r="E869" s="206"/>
      <c r="F869" s="206"/>
      <c r="G869" s="206"/>
      <c r="H869" s="161"/>
      <c r="I869" s="206"/>
      <c r="J869" s="206"/>
      <c r="L869" s="206"/>
      <c r="M869" s="153"/>
      <c r="N869" s="126"/>
      <c r="O869" s="153"/>
      <c r="P869" s="153"/>
      <c r="Q869" s="153"/>
      <c r="R869" s="153"/>
      <c r="AG869" s="162"/>
      <c r="AH869" s="162"/>
      <c r="AI869" s="162"/>
      <c r="AM869" s="143"/>
      <c r="AN869" s="143"/>
      <c r="AO869" s="143"/>
      <c r="AP869" s="143"/>
      <c r="AQ869" s="143"/>
      <c r="AR869" s="143"/>
      <c r="AS869" s="143"/>
      <c r="AT869" s="143"/>
      <c r="AU869" s="143"/>
      <c r="AV869" s="143"/>
      <c r="AW869" s="143"/>
      <c r="AX869" s="143"/>
      <c r="AY869" s="143"/>
      <c r="AZ869" s="143"/>
      <c r="BA869" s="143"/>
      <c r="BB869" s="143"/>
      <c r="BC869" s="143"/>
      <c r="BD869" s="143"/>
      <c r="BE869" s="143"/>
      <c r="BF869" s="143"/>
      <c r="BG869" s="143"/>
      <c r="BH869" s="143"/>
      <c r="BI869" s="143"/>
      <c r="BJ869" s="143"/>
      <c r="BK869" s="143"/>
      <c r="BL869" s="143"/>
      <c r="BM869" s="143"/>
      <c r="BN869" s="143"/>
      <c r="BO869" s="143"/>
      <c r="BP869" s="143"/>
      <c r="BT869" s="143"/>
      <c r="BU869" s="143"/>
      <c r="BV869" s="143"/>
    </row>
    <row r="870" spans="1:74" s="142" customFormat="1" x14ac:dyDescent="0.25">
      <c r="A870" s="206"/>
      <c r="B870" s="160"/>
      <c r="C870" s="161"/>
      <c r="D870" s="206"/>
      <c r="E870" s="206"/>
      <c r="F870" s="206"/>
      <c r="G870" s="206"/>
      <c r="H870" s="161"/>
      <c r="I870" s="206"/>
      <c r="J870" s="206"/>
      <c r="L870" s="206"/>
      <c r="M870" s="153"/>
      <c r="N870" s="126"/>
      <c r="O870" s="153"/>
      <c r="P870" s="153"/>
      <c r="Q870" s="153"/>
      <c r="R870" s="153"/>
      <c r="AG870" s="162"/>
      <c r="AH870" s="162"/>
      <c r="AI870" s="162"/>
      <c r="AM870" s="143"/>
      <c r="AN870" s="143"/>
      <c r="AO870" s="143"/>
      <c r="AP870" s="143"/>
      <c r="AQ870" s="143"/>
      <c r="AR870" s="143"/>
      <c r="AS870" s="143"/>
      <c r="AT870" s="143"/>
      <c r="AU870" s="143"/>
      <c r="AV870" s="143"/>
      <c r="AW870" s="143"/>
      <c r="AX870" s="143"/>
      <c r="AY870" s="143"/>
      <c r="AZ870" s="143"/>
      <c r="BA870" s="143"/>
      <c r="BB870" s="143"/>
      <c r="BC870" s="143"/>
      <c r="BD870" s="143"/>
      <c r="BE870" s="143"/>
      <c r="BF870" s="143"/>
      <c r="BG870" s="143"/>
      <c r="BH870" s="143"/>
      <c r="BI870" s="143"/>
      <c r="BJ870" s="143"/>
      <c r="BK870" s="143"/>
      <c r="BL870" s="143"/>
      <c r="BM870" s="143"/>
      <c r="BN870" s="143"/>
      <c r="BO870" s="143"/>
      <c r="BP870" s="143"/>
      <c r="BT870" s="143"/>
      <c r="BU870" s="143"/>
      <c r="BV870" s="143"/>
    </row>
    <row r="871" spans="1:74" s="142" customFormat="1" x14ac:dyDescent="0.25">
      <c r="A871" s="206"/>
      <c r="B871" s="160"/>
      <c r="C871" s="161"/>
      <c r="D871" s="206"/>
      <c r="E871" s="206"/>
      <c r="F871" s="206"/>
      <c r="G871" s="206"/>
      <c r="H871" s="161"/>
      <c r="I871" s="206"/>
      <c r="J871" s="206"/>
      <c r="L871" s="206"/>
      <c r="M871" s="153"/>
      <c r="N871" s="126"/>
      <c r="O871" s="153"/>
      <c r="P871" s="153"/>
      <c r="Q871" s="153"/>
      <c r="R871" s="153"/>
      <c r="AG871" s="162"/>
      <c r="AH871" s="162"/>
      <c r="AI871" s="162"/>
      <c r="AM871" s="143"/>
      <c r="AN871" s="143"/>
      <c r="AO871" s="143"/>
      <c r="AP871" s="143"/>
      <c r="AQ871" s="143"/>
      <c r="AR871" s="143"/>
      <c r="AS871" s="143"/>
      <c r="AT871" s="143"/>
      <c r="AU871" s="143"/>
      <c r="AV871" s="143"/>
      <c r="AW871" s="143"/>
      <c r="AX871" s="143"/>
      <c r="AY871" s="143"/>
      <c r="AZ871" s="143"/>
      <c r="BA871" s="143"/>
      <c r="BB871" s="143"/>
      <c r="BC871" s="143"/>
      <c r="BD871" s="143"/>
      <c r="BE871" s="143"/>
      <c r="BF871" s="143"/>
      <c r="BG871" s="143"/>
      <c r="BH871" s="143"/>
      <c r="BI871" s="143"/>
      <c r="BJ871" s="143"/>
      <c r="BK871" s="143"/>
      <c r="BL871" s="143"/>
      <c r="BM871" s="143"/>
      <c r="BN871" s="143"/>
      <c r="BO871" s="143"/>
      <c r="BP871" s="143"/>
      <c r="BT871" s="143"/>
      <c r="BU871" s="143"/>
      <c r="BV871" s="143"/>
    </row>
    <row r="872" spans="1:74" s="142" customFormat="1" x14ac:dyDescent="0.25">
      <c r="A872" s="206"/>
      <c r="B872" s="160"/>
      <c r="C872" s="161"/>
      <c r="D872" s="206"/>
      <c r="E872" s="206"/>
      <c r="F872" s="206"/>
      <c r="G872" s="206"/>
      <c r="H872" s="161"/>
      <c r="I872" s="206"/>
      <c r="J872" s="206"/>
      <c r="L872" s="206"/>
      <c r="M872" s="153"/>
      <c r="N872" s="126"/>
      <c r="O872" s="153"/>
      <c r="P872" s="153"/>
      <c r="Q872" s="153"/>
      <c r="R872" s="153"/>
      <c r="AG872" s="162"/>
      <c r="AH872" s="162"/>
      <c r="AI872" s="162"/>
      <c r="AM872" s="143"/>
      <c r="AN872" s="143"/>
      <c r="AO872" s="143"/>
      <c r="AP872" s="143"/>
      <c r="AQ872" s="143"/>
      <c r="AR872" s="143"/>
      <c r="AS872" s="143"/>
      <c r="AT872" s="143"/>
      <c r="AU872" s="143"/>
      <c r="AV872" s="143"/>
      <c r="AW872" s="143"/>
      <c r="AX872" s="143"/>
      <c r="AY872" s="143"/>
      <c r="AZ872" s="143"/>
      <c r="BA872" s="143"/>
      <c r="BB872" s="143"/>
      <c r="BC872" s="143"/>
      <c r="BD872" s="143"/>
      <c r="BE872" s="143"/>
      <c r="BF872" s="143"/>
      <c r="BG872" s="143"/>
      <c r="BH872" s="143"/>
      <c r="BI872" s="143"/>
      <c r="BJ872" s="143"/>
      <c r="BK872" s="143"/>
      <c r="BL872" s="143"/>
      <c r="BM872" s="143"/>
      <c r="BN872" s="143"/>
      <c r="BO872" s="143"/>
      <c r="BP872" s="143"/>
      <c r="BT872" s="143"/>
      <c r="BU872" s="143"/>
      <c r="BV872" s="143"/>
    </row>
    <row r="873" spans="1:74" s="142" customFormat="1" x14ac:dyDescent="0.25">
      <c r="A873" s="206"/>
      <c r="B873" s="160"/>
      <c r="C873" s="161"/>
      <c r="D873" s="206"/>
      <c r="E873" s="206"/>
      <c r="F873" s="206"/>
      <c r="G873" s="206"/>
      <c r="H873" s="161"/>
      <c r="I873" s="206"/>
      <c r="J873" s="206"/>
      <c r="L873" s="206"/>
      <c r="M873" s="153"/>
      <c r="N873" s="126"/>
      <c r="O873" s="153"/>
      <c r="P873" s="153"/>
      <c r="Q873" s="153"/>
      <c r="R873" s="153"/>
      <c r="AG873" s="162"/>
      <c r="AH873" s="162"/>
      <c r="AI873" s="162"/>
      <c r="AM873" s="143"/>
      <c r="AN873" s="143"/>
      <c r="AO873" s="143"/>
      <c r="AP873" s="143"/>
      <c r="AQ873" s="143"/>
      <c r="AR873" s="143"/>
      <c r="AS873" s="143"/>
      <c r="AT873" s="143"/>
      <c r="AU873" s="143"/>
      <c r="AV873" s="143"/>
      <c r="AW873" s="143"/>
      <c r="AX873" s="143"/>
      <c r="AY873" s="143"/>
      <c r="AZ873" s="143"/>
      <c r="BA873" s="143"/>
      <c r="BB873" s="143"/>
      <c r="BC873" s="143"/>
      <c r="BD873" s="143"/>
      <c r="BE873" s="143"/>
      <c r="BF873" s="143"/>
      <c r="BG873" s="143"/>
      <c r="BH873" s="143"/>
      <c r="BI873" s="143"/>
      <c r="BJ873" s="143"/>
      <c r="BK873" s="143"/>
      <c r="BL873" s="143"/>
      <c r="BM873" s="143"/>
      <c r="BN873" s="143"/>
      <c r="BO873" s="143"/>
      <c r="BP873" s="143"/>
      <c r="BT873" s="143"/>
      <c r="BU873" s="143"/>
      <c r="BV873" s="143"/>
    </row>
    <row r="874" spans="1:74" s="142" customFormat="1" x14ac:dyDescent="0.25">
      <c r="A874" s="206"/>
      <c r="B874" s="160"/>
      <c r="C874" s="161"/>
      <c r="D874" s="206"/>
      <c r="E874" s="206"/>
      <c r="F874" s="206"/>
      <c r="G874" s="206"/>
      <c r="H874" s="161"/>
      <c r="I874" s="206"/>
      <c r="J874" s="206"/>
      <c r="L874" s="206"/>
      <c r="M874" s="153"/>
      <c r="N874" s="126"/>
      <c r="O874" s="153"/>
      <c r="P874" s="153"/>
      <c r="Q874" s="153"/>
      <c r="R874" s="153"/>
      <c r="AG874" s="162"/>
      <c r="AH874" s="162"/>
      <c r="AI874" s="162"/>
      <c r="AM874" s="143"/>
      <c r="AN874" s="143"/>
      <c r="AO874" s="143"/>
      <c r="AP874" s="143"/>
      <c r="AQ874" s="143"/>
      <c r="AR874" s="143"/>
      <c r="AS874" s="143"/>
      <c r="AT874" s="143"/>
      <c r="AU874" s="143"/>
      <c r="AV874" s="143"/>
      <c r="AW874" s="143"/>
      <c r="AX874" s="143"/>
      <c r="AY874" s="143"/>
      <c r="AZ874" s="143"/>
      <c r="BA874" s="143"/>
      <c r="BB874" s="143"/>
      <c r="BC874" s="143"/>
      <c r="BD874" s="143"/>
      <c r="BE874" s="143"/>
      <c r="BF874" s="143"/>
      <c r="BG874" s="143"/>
      <c r="BH874" s="143"/>
      <c r="BI874" s="143"/>
      <c r="BJ874" s="143"/>
      <c r="BK874" s="143"/>
      <c r="BL874" s="143"/>
      <c r="BM874" s="143"/>
      <c r="BN874" s="143"/>
      <c r="BO874" s="143"/>
      <c r="BP874" s="143"/>
      <c r="BT874" s="143"/>
      <c r="BU874" s="143"/>
      <c r="BV874" s="143"/>
    </row>
    <row r="875" spans="1:74" s="142" customFormat="1" x14ac:dyDescent="0.25">
      <c r="A875" s="206"/>
      <c r="B875" s="160"/>
      <c r="C875" s="161"/>
      <c r="D875" s="206"/>
      <c r="E875" s="206"/>
      <c r="F875" s="206"/>
      <c r="G875" s="206"/>
      <c r="H875" s="161"/>
      <c r="I875" s="206"/>
      <c r="J875" s="206"/>
      <c r="L875" s="206"/>
      <c r="M875" s="153"/>
      <c r="N875" s="126"/>
      <c r="O875" s="153"/>
      <c r="P875" s="153"/>
      <c r="Q875" s="153"/>
      <c r="R875" s="153"/>
      <c r="AG875" s="162"/>
      <c r="AH875" s="162"/>
      <c r="AI875" s="162"/>
      <c r="AM875" s="143"/>
      <c r="AN875" s="143"/>
      <c r="AO875" s="143"/>
      <c r="AP875" s="143"/>
      <c r="AQ875" s="143"/>
      <c r="AR875" s="143"/>
      <c r="AS875" s="143"/>
      <c r="AT875" s="143"/>
      <c r="AU875" s="143"/>
      <c r="AV875" s="143"/>
      <c r="AW875" s="143"/>
      <c r="AX875" s="143"/>
      <c r="AY875" s="143"/>
      <c r="AZ875" s="143"/>
      <c r="BA875" s="143"/>
      <c r="BB875" s="143"/>
      <c r="BC875" s="143"/>
      <c r="BD875" s="143"/>
      <c r="BE875" s="143"/>
      <c r="BF875" s="143"/>
      <c r="BG875" s="143"/>
      <c r="BH875" s="143"/>
      <c r="BI875" s="143"/>
      <c r="BJ875" s="143"/>
      <c r="BK875" s="143"/>
      <c r="BL875" s="143"/>
      <c r="BM875" s="143"/>
      <c r="BN875" s="143"/>
      <c r="BO875" s="143"/>
      <c r="BP875" s="143"/>
      <c r="BT875" s="143"/>
      <c r="BU875" s="143"/>
      <c r="BV875" s="143"/>
    </row>
    <row r="876" spans="1:74" s="142" customFormat="1" x14ac:dyDescent="0.25">
      <c r="A876" s="206"/>
      <c r="B876" s="160"/>
      <c r="C876" s="161"/>
      <c r="D876" s="206"/>
      <c r="E876" s="206"/>
      <c r="F876" s="206"/>
      <c r="G876" s="206"/>
      <c r="H876" s="161"/>
      <c r="I876" s="206"/>
      <c r="J876" s="206"/>
      <c r="L876" s="206"/>
      <c r="M876" s="153"/>
      <c r="N876" s="126"/>
      <c r="O876" s="153"/>
      <c r="P876" s="153"/>
      <c r="Q876" s="153"/>
      <c r="R876" s="153"/>
      <c r="AG876" s="162"/>
      <c r="AH876" s="162"/>
      <c r="AI876" s="162"/>
      <c r="AM876" s="143"/>
      <c r="AN876" s="143"/>
      <c r="AO876" s="143"/>
      <c r="AP876" s="143"/>
      <c r="AQ876" s="143"/>
      <c r="AR876" s="143"/>
      <c r="AS876" s="143"/>
      <c r="AT876" s="143"/>
      <c r="AU876" s="143"/>
      <c r="AV876" s="143"/>
      <c r="AW876" s="143"/>
      <c r="AX876" s="143"/>
      <c r="AY876" s="143"/>
      <c r="AZ876" s="143"/>
      <c r="BA876" s="143"/>
      <c r="BB876" s="143"/>
      <c r="BC876" s="143"/>
      <c r="BD876" s="143"/>
      <c r="BE876" s="143"/>
      <c r="BF876" s="143"/>
      <c r="BG876" s="143"/>
      <c r="BH876" s="143"/>
      <c r="BI876" s="143"/>
      <c r="BJ876" s="143"/>
      <c r="BK876" s="143"/>
      <c r="BL876" s="143"/>
      <c r="BM876" s="143"/>
      <c r="BN876" s="143"/>
      <c r="BO876" s="143"/>
      <c r="BP876" s="143"/>
      <c r="BT876" s="143"/>
      <c r="BU876" s="143"/>
      <c r="BV876" s="143"/>
    </row>
    <row r="877" spans="1:74" s="142" customFormat="1" x14ac:dyDescent="0.25">
      <c r="A877" s="206"/>
      <c r="B877" s="160"/>
      <c r="C877" s="161"/>
      <c r="D877" s="206"/>
      <c r="E877" s="206"/>
      <c r="F877" s="206"/>
      <c r="G877" s="206"/>
      <c r="H877" s="161"/>
      <c r="I877" s="206"/>
      <c r="J877" s="206"/>
      <c r="L877" s="206"/>
      <c r="M877" s="153"/>
      <c r="N877" s="126"/>
      <c r="O877" s="153"/>
      <c r="P877" s="153"/>
      <c r="Q877" s="153"/>
      <c r="R877" s="153"/>
      <c r="AG877" s="162"/>
      <c r="AH877" s="162"/>
      <c r="AI877" s="162"/>
      <c r="AM877" s="143"/>
      <c r="AN877" s="143"/>
      <c r="AO877" s="143"/>
      <c r="AP877" s="143"/>
      <c r="AQ877" s="143"/>
      <c r="AR877" s="143"/>
      <c r="AS877" s="143"/>
      <c r="AT877" s="143"/>
      <c r="AU877" s="143"/>
      <c r="AV877" s="143"/>
      <c r="AW877" s="143"/>
      <c r="AX877" s="143"/>
      <c r="AY877" s="143"/>
      <c r="AZ877" s="143"/>
      <c r="BA877" s="143"/>
      <c r="BB877" s="143"/>
      <c r="BC877" s="143"/>
      <c r="BD877" s="143"/>
      <c r="BE877" s="143"/>
      <c r="BF877" s="143"/>
      <c r="BG877" s="143"/>
      <c r="BH877" s="143"/>
      <c r="BI877" s="143"/>
      <c r="BJ877" s="143"/>
      <c r="BK877" s="143"/>
      <c r="BL877" s="143"/>
      <c r="BM877" s="143"/>
      <c r="BN877" s="143"/>
      <c r="BO877" s="143"/>
      <c r="BP877" s="143"/>
      <c r="BT877" s="143"/>
      <c r="BU877" s="143"/>
      <c r="BV877" s="143"/>
    </row>
    <row r="878" spans="1:74" s="142" customFormat="1" x14ac:dyDescent="0.25">
      <c r="A878" s="206"/>
      <c r="B878" s="160"/>
      <c r="C878" s="161"/>
      <c r="D878" s="206"/>
      <c r="E878" s="206"/>
      <c r="F878" s="206"/>
      <c r="G878" s="206"/>
      <c r="H878" s="161"/>
      <c r="I878" s="206"/>
      <c r="J878" s="206"/>
      <c r="L878" s="206"/>
      <c r="M878" s="153"/>
      <c r="N878" s="126"/>
      <c r="O878" s="153"/>
      <c r="P878" s="153"/>
      <c r="Q878" s="153"/>
      <c r="R878" s="153"/>
      <c r="AG878" s="162"/>
      <c r="AH878" s="162"/>
      <c r="AI878" s="162"/>
      <c r="AM878" s="143"/>
      <c r="AN878" s="143"/>
      <c r="AO878" s="143"/>
      <c r="AP878" s="143"/>
      <c r="AQ878" s="143"/>
      <c r="AR878" s="143"/>
      <c r="AS878" s="143"/>
      <c r="AT878" s="143"/>
      <c r="AU878" s="143"/>
      <c r="AV878" s="143"/>
      <c r="AW878" s="143"/>
      <c r="AX878" s="143"/>
      <c r="AY878" s="143"/>
      <c r="AZ878" s="143"/>
      <c r="BA878" s="143"/>
      <c r="BB878" s="143"/>
      <c r="BC878" s="143"/>
      <c r="BD878" s="143"/>
      <c r="BE878" s="143"/>
      <c r="BF878" s="143"/>
      <c r="BG878" s="143"/>
      <c r="BH878" s="143"/>
      <c r="BI878" s="143"/>
      <c r="BJ878" s="143"/>
      <c r="BK878" s="143"/>
      <c r="BL878" s="143"/>
      <c r="BM878" s="143"/>
      <c r="BN878" s="143"/>
      <c r="BO878" s="143"/>
      <c r="BP878" s="143"/>
      <c r="BT878" s="143"/>
      <c r="BU878" s="143"/>
      <c r="BV878" s="143"/>
    </row>
    <row r="879" spans="1:74" s="142" customFormat="1" x14ac:dyDescent="0.25">
      <c r="A879" s="206"/>
      <c r="B879" s="160"/>
      <c r="C879" s="161"/>
      <c r="D879" s="206"/>
      <c r="E879" s="206"/>
      <c r="F879" s="206"/>
      <c r="G879" s="206"/>
      <c r="H879" s="161"/>
      <c r="I879" s="206"/>
      <c r="J879" s="206"/>
      <c r="L879" s="206"/>
      <c r="M879" s="153"/>
      <c r="N879" s="126"/>
      <c r="O879" s="153"/>
      <c r="P879" s="153"/>
      <c r="Q879" s="153"/>
      <c r="R879" s="153"/>
      <c r="AG879" s="162"/>
      <c r="AH879" s="162"/>
      <c r="AI879" s="162"/>
      <c r="AM879" s="143"/>
      <c r="AN879" s="143"/>
      <c r="AO879" s="143"/>
      <c r="AP879" s="143"/>
      <c r="AQ879" s="143"/>
      <c r="AR879" s="143"/>
      <c r="AS879" s="143"/>
      <c r="AT879" s="143"/>
      <c r="AU879" s="143"/>
      <c r="AV879" s="143"/>
      <c r="AW879" s="143"/>
      <c r="AX879" s="143"/>
      <c r="AY879" s="143"/>
      <c r="AZ879" s="143"/>
      <c r="BA879" s="143"/>
      <c r="BB879" s="143"/>
      <c r="BC879" s="143"/>
      <c r="BD879" s="143"/>
      <c r="BE879" s="143"/>
      <c r="BF879" s="143"/>
      <c r="BG879" s="143"/>
      <c r="BH879" s="143"/>
      <c r="BI879" s="143"/>
      <c r="BJ879" s="143"/>
      <c r="BK879" s="143"/>
      <c r="BL879" s="143"/>
      <c r="BM879" s="143"/>
      <c r="BN879" s="143"/>
      <c r="BO879" s="143"/>
      <c r="BP879" s="143"/>
      <c r="BT879" s="143"/>
      <c r="BU879" s="143"/>
      <c r="BV879" s="143"/>
    </row>
    <row r="880" spans="1:74" s="142" customFormat="1" x14ac:dyDescent="0.25">
      <c r="A880" s="206"/>
      <c r="B880" s="160"/>
      <c r="C880" s="161"/>
      <c r="D880" s="206"/>
      <c r="E880" s="206"/>
      <c r="F880" s="206"/>
      <c r="G880" s="206"/>
      <c r="H880" s="161"/>
      <c r="I880" s="206"/>
      <c r="J880" s="206"/>
      <c r="L880" s="206"/>
      <c r="M880" s="153"/>
      <c r="N880" s="126"/>
      <c r="O880" s="153"/>
      <c r="P880" s="153"/>
      <c r="Q880" s="153"/>
      <c r="R880" s="153"/>
      <c r="AG880" s="162"/>
      <c r="AH880" s="162"/>
      <c r="AI880" s="162"/>
      <c r="AM880" s="143"/>
      <c r="AN880" s="143"/>
      <c r="AO880" s="143"/>
      <c r="AP880" s="143"/>
      <c r="AQ880" s="143"/>
      <c r="AR880" s="143"/>
      <c r="AS880" s="143"/>
      <c r="AT880" s="143"/>
      <c r="AU880" s="143"/>
      <c r="AV880" s="143"/>
      <c r="AW880" s="143"/>
      <c r="AX880" s="143"/>
      <c r="AY880" s="143"/>
      <c r="AZ880" s="143"/>
      <c r="BA880" s="143"/>
      <c r="BB880" s="143"/>
      <c r="BC880" s="143"/>
      <c r="BD880" s="143"/>
      <c r="BE880" s="143"/>
      <c r="BF880" s="143"/>
      <c r="BG880" s="143"/>
      <c r="BH880" s="143"/>
      <c r="BI880" s="143"/>
      <c r="BJ880" s="143"/>
      <c r="BK880" s="143"/>
      <c r="BL880" s="143"/>
      <c r="BM880" s="143"/>
      <c r="BN880" s="143"/>
      <c r="BO880" s="143"/>
      <c r="BP880" s="143"/>
      <c r="BT880" s="143"/>
      <c r="BU880" s="143"/>
      <c r="BV880" s="143"/>
    </row>
    <row r="881" spans="1:74" s="142" customFormat="1" x14ac:dyDescent="0.25">
      <c r="A881" s="206"/>
      <c r="B881" s="160"/>
      <c r="C881" s="161"/>
      <c r="D881" s="206"/>
      <c r="E881" s="206"/>
      <c r="F881" s="206"/>
      <c r="G881" s="206"/>
      <c r="H881" s="161"/>
      <c r="I881" s="206"/>
      <c r="J881" s="206"/>
      <c r="L881" s="206"/>
      <c r="M881" s="153"/>
      <c r="N881" s="126"/>
      <c r="O881" s="153"/>
      <c r="P881" s="153"/>
      <c r="Q881" s="153"/>
      <c r="R881" s="153"/>
      <c r="AG881" s="162"/>
      <c r="AH881" s="162"/>
      <c r="AI881" s="162"/>
      <c r="AM881" s="143"/>
      <c r="AN881" s="143"/>
      <c r="AO881" s="143"/>
      <c r="AP881" s="143"/>
      <c r="AQ881" s="143"/>
      <c r="AR881" s="143"/>
      <c r="AS881" s="143"/>
      <c r="AT881" s="143"/>
      <c r="AU881" s="143"/>
      <c r="AV881" s="143"/>
      <c r="AW881" s="143"/>
      <c r="AX881" s="143"/>
      <c r="AY881" s="143"/>
      <c r="AZ881" s="143"/>
      <c r="BA881" s="143"/>
      <c r="BB881" s="143"/>
      <c r="BC881" s="143"/>
      <c r="BD881" s="143"/>
      <c r="BE881" s="143"/>
      <c r="BF881" s="143"/>
      <c r="BG881" s="143"/>
      <c r="BH881" s="143"/>
      <c r="BI881" s="143"/>
      <c r="BJ881" s="143"/>
      <c r="BK881" s="143"/>
      <c r="BL881" s="143"/>
      <c r="BM881" s="143"/>
      <c r="BN881" s="143"/>
      <c r="BO881" s="143"/>
      <c r="BP881" s="143"/>
      <c r="BT881" s="143"/>
      <c r="BU881" s="143"/>
      <c r="BV881" s="143"/>
    </row>
    <row r="882" spans="1:74" s="142" customFormat="1" x14ac:dyDescent="0.25">
      <c r="A882" s="206"/>
      <c r="B882" s="160"/>
      <c r="C882" s="161"/>
      <c r="D882" s="206"/>
      <c r="E882" s="206"/>
      <c r="F882" s="206"/>
      <c r="G882" s="206"/>
      <c r="H882" s="161"/>
      <c r="I882" s="206"/>
      <c r="J882" s="206"/>
      <c r="L882" s="206"/>
      <c r="M882" s="153"/>
      <c r="N882" s="126"/>
      <c r="O882" s="153"/>
      <c r="P882" s="153"/>
      <c r="Q882" s="153"/>
      <c r="R882" s="153"/>
      <c r="AG882" s="162"/>
      <c r="AH882" s="162"/>
      <c r="AI882" s="162"/>
      <c r="AM882" s="143"/>
      <c r="AN882" s="143"/>
      <c r="AO882" s="143"/>
      <c r="AP882" s="143"/>
      <c r="AQ882" s="143"/>
      <c r="AR882" s="143"/>
      <c r="AS882" s="143"/>
      <c r="AT882" s="143"/>
      <c r="AU882" s="143"/>
      <c r="AV882" s="143"/>
      <c r="AW882" s="143"/>
      <c r="AX882" s="143"/>
      <c r="AY882" s="143"/>
      <c r="AZ882" s="143"/>
      <c r="BA882" s="143"/>
      <c r="BB882" s="143"/>
      <c r="BC882" s="143"/>
      <c r="BD882" s="143"/>
      <c r="BE882" s="143"/>
      <c r="BF882" s="143"/>
      <c r="BG882" s="143"/>
      <c r="BH882" s="143"/>
      <c r="BI882" s="143"/>
      <c r="BJ882" s="143"/>
      <c r="BK882" s="143"/>
      <c r="BL882" s="143"/>
      <c r="BM882" s="143"/>
      <c r="BN882" s="143"/>
      <c r="BO882" s="143"/>
      <c r="BP882" s="143"/>
      <c r="BT882" s="143"/>
      <c r="BU882" s="143"/>
      <c r="BV882" s="143"/>
    </row>
    <row r="883" spans="1:74" s="142" customFormat="1" x14ac:dyDescent="0.25">
      <c r="A883" s="206"/>
      <c r="B883" s="160"/>
      <c r="C883" s="161"/>
      <c r="D883" s="206"/>
      <c r="E883" s="206"/>
      <c r="F883" s="206"/>
      <c r="G883" s="206"/>
      <c r="H883" s="161"/>
      <c r="I883" s="206"/>
      <c r="J883" s="206"/>
      <c r="L883" s="206"/>
      <c r="M883" s="153"/>
      <c r="N883" s="126"/>
      <c r="O883" s="153"/>
      <c r="P883" s="153"/>
      <c r="Q883" s="153"/>
      <c r="R883" s="153"/>
      <c r="AG883" s="162"/>
      <c r="AH883" s="162"/>
      <c r="AI883" s="162"/>
      <c r="AM883" s="143"/>
      <c r="AN883" s="143"/>
      <c r="AO883" s="143"/>
      <c r="AP883" s="143"/>
      <c r="AQ883" s="143"/>
      <c r="AR883" s="143"/>
      <c r="AS883" s="143"/>
      <c r="AT883" s="143"/>
      <c r="AU883" s="143"/>
      <c r="AV883" s="143"/>
      <c r="AW883" s="143"/>
      <c r="AX883" s="143"/>
      <c r="AY883" s="143"/>
      <c r="AZ883" s="143"/>
      <c r="BA883" s="143"/>
      <c r="BB883" s="143"/>
      <c r="BC883" s="143"/>
      <c r="BD883" s="143"/>
      <c r="BE883" s="143"/>
      <c r="BF883" s="143"/>
      <c r="BG883" s="143"/>
      <c r="BH883" s="143"/>
      <c r="BI883" s="143"/>
      <c r="BJ883" s="143"/>
      <c r="BK883" s="143"/>
      <c r="BL883" s="143"/>
      <c r="BM883" s="143"/>
      <c r="BN883" s="143"/>
      <c r="BO883" s="143"/>
      <c r="BP883" s="143"/>
      <c r="BT883" s="143"/>
      <c r="BU883" s="143"/>
      <c r="BV883" s="143"/>
    </row>
    <row r="884" spans="1:74" s="142" customFormat="1" x14ac:dyDescent="0.25">
      <c r="A884" s="206"/>
      <c r="B884" s="160"/>
      <c r="C884" s="161"/>
      <c r="D884" s="206"/>
      <c r="E884" s="206"/>
      <c r="F884" s="206"/>
      <c r="G884" s="206"/>
      <c r="H884" s="161"/>
      <c r="I884" s="206"/>
      <c r="J884" s="206"/>
      <c r="L884" s="206"/>
      <c r="M884" s="153"/>
      <c r="N884" s="126"/>
      <c r="O884" s="153"/>
      <c r="P884" s="153"/>
      <c r="Q884" s="153"/>
      <c r="R884" s="153"/>
      <c r="AG884" s="162"/>
      <c r="AH884" s="162"/>
      <c r="AI884" s="162"/>
      <c r="AM884" s="143"/>
      <c r="AN884" s="143"/>
      <c r="AO884" s="143"/>
      <c r="AP884" s="143"/>
      <c r="AQ884" s="143"/>
      <c r="AR884" s="143"/>
      <c r="AS884" s="143"/>
      <c r="AT884" s="143"/>
      <c r="AU884" s="143"/>
      <c r="AV884" s="143"/>
      <c r="AW884" s="143"/>
      <c r="AX884" s="143"/>
      <c r="AY884" s="143"/>
      <c r="AZ884" s="143"/>
      <c r="BA884" s="143"/>
      <c r="BB884" s="143"/>
      <c r="BC884" s="143"/>
      <c r="BD884" s="143"/>
      <c r="BE884" s="143"/>
      <c r="BF884" s="143"/>
      <c r="BG884" s="143"/>
      <c r="BH884" s="143"/>
      <c r="BI884" s="143"/>
      <c r="BJ884" s="143"/>
      <c r="BK884" s="143"/>
      <c r="BL884" s="143"/>
      <c r="BM884" s="143"/>
      <c r="BN884" s="143"/>
      <c r="BO884" s="143"/>
      <c r="BP884" s="143"/>
      <c r="BT884" s="143"/>
      <c r="BU884" s="143"/>
      <c r="BV884" s="143"/>
    </row>
    <row r="885" spans="1:74" s="142" customFormat="1" x14ac:dyDescent="0.25">
      <c r="A885" s="206"/>
      <c r="B885" s="160"/>
      <c r="C885" s="161"/>
      <c r="D885" s="206"/>
      <c r="E885" s="206"/>
      <c r="F885" s="206"/>
      <c r="G885" s="206"/>
      <c r="H885" s="161"/>
      <c r="I885" s="206"/>
      <c r="J885" s="206"/>
      <c r="L885" s="206"/>
      <c r="M885" s="153"/>
      <c r="N885" s="126"/>
      <c r="O885" s="153"/>
      <c r="P885" s="153"/>
      <c r="Q885" s="153"/>
      <c r="R885" s="153"/>
      <c r="AG885" s="162"/>
      <c r="AH885" s="162"/>
      <c r="AI885" s="162"/>
      <c r="AM885" s="143"/>
      <c r="AN885" s="143"/>
      <c r="AO885" s="143"/>
      <c r="AP885" s="143"/>
      <c r="AQ885" s="143"/>
      <c r="AR885" s="143"/>
      <c r="AS885" s="143"/>
      <c r="AT885" s="143"/>
      <c r="AU885" s="143"/>
      <c r="AV885" s="143"/>
      <c r="AW885" s="143"/>
      <c r="AX885" s="143"/>
      <c r="AY885" s="143"/>
      <c r="AZ885" s="143"/>
      <c r="BA885" s="143"/>
      <c r="BB885" s="143"/>
      <c r="BC885" s="143"/>
      <c r="BD885" s="143"/>
      <c r="BE885" s="143"/>
      <c r="BF885" s="143"/>
      <c r="BG885" s="143"/>
      <c r="BH885" s="143"/>
      <c r="BI885" s="143"/>
      <c r="BJ885" s="143"/>
      <c r="BK885" s="143"/>
      <c r="BL885" s="143"/>
      <c r="BM885" s="143"/>
      <c r="BN885" s="143"/>
      <c r="BO885" s="143"/>
      <c r="BP885" s="143"/>
      <c r="BT885" s="143"/>
      <c r="BU885" s="143"/>
      <c r="BV885" s="143"/>
    </row>
    <row r="886" spans="1:74" s="142" customFormat="1" x14ac:dyDescent="0.25">
      <c r="A886" s="206"/>
      <c r="B886" s="160"/>
      <c r="C886" s="161"/>
      <c r="D886" s="206"/>
      <c r="E886" s="206"/>
      <c r="F886" s="206"/>
      <c r="G886" s="206"/>
      <c r="H886" s="161"/>
      <c r="I886" s="206"/>
      <c r="J886" s="206"/>
      <c r="L886" s="206"/>
      <c r="M886" s="153"/>
      <c r="N886" s="126"/>
      <c r="O886" s="153"/>
      <c r="P886" s="153"/>
      <c r="Q886" s="153"/>
      <c r="R886" s="153"/>
      <c r="AG886" s="162"/>
      <c r="AH886" s="162"/>
      <c r="AI886" s="162"/>
      <c r="AM886" s="143"/>
      <c r="AN886" s="143"/>
      <c r="AO886" s="143"/>
      <c r="AP886" s="143"/>
      <c r="AQ886" s="143"/>
      <c r="AR886" s="143"/>
      <c r="AS886" s="143"/>
      <c r="AT886" s="143"/>
      <c r="AU886" s="143"/>
      <c r="AV886" s="143"/>
      <c r="AW886" s="143"/>
      <c r="AX886" s="143"/>
      <c r="AY886" s="143"/>
      <c r="AZ886" s="143"/>
      <c r="BA886" s="143"/>
      <c r="BB886" s="143"/>
      <c r="BC886" s="143"/>
      <c r="BD886" s="143"/>
      <c r="BE886" s="143"/>
      <c r="BF886" s="143"/>
      <c r="BG886" s="143"/>
      <c r="BH886" s="143"/>
      <c r="BI886" s="143"/>
      <c r="BJ886" s="143"/>
      <c r="BK886" s="143"/>
      <c r="BL886" s="143"/>
      <c r="BM886" s="143"/>
      <c r="BN886" s="143"/>
      <c r="BO886" s="143"/>
      <c r="BP886" s="143"/>
      <c r="BT886" s="143"/>
      <c r="BU886" s="143"/>
      <c r="BV886" s="143"/>
    </row>
    <row r="887" spans="1:74" s="142" customFormat="1" x14ac:dyDescent="0.25">
      <c r="A887" s="206"/>
      <c r="B887" s="160"/>
      <c r="C887" s="161"/>
      <c r="D887" s="206"/>
      <c r="E887" s="206"/>
      <c r="F887" s="206"/>
      <c r="G887" s="206"/>
      <c r="H887" s="161"/>
      <c r="I887" s="206"/>
      <c r="J887" s="206"/>
      <c r="L887" s="206"/>
      <c r="M887" s="153"/>
      <c r="N887" s="126"/>
      <c r="O887" s="153"/>
      <c r="P887" s="153"/>
      <c r="Q887" s="153"/>
      <c r="R887" s="153"/>
      <c r="AG887" s="162"/>
      <c r="AH887" s="162"/>
      <c r="AI887" s="162"/>
      <c r="AM887" s="143"/>
      <c r="AN887" s="143"/>
      <c r="AO887" s="143"/>
      <c r="AP887" s="143"/>
      <c r="AQ887" s="143"/>
      <c r="AR887" s="143"/>
      <c r="AS887" s="143"/>
      <c r="AT887" s="143"/>
      <c r="AU887" s="143"/>
      <c r="AV887" s="143"/>
      <c r="AW887" s="143"/>
      <c r="AX887" s="143"/>
      <c r="AY887" s="143"/>
      <c r="AZ887" s="143"/>
      <c r="BA887" s="143"/>
      <c r="BB887" s="143"/>
      <c r="BC887" s="143"/>
      <c r="BD887" s="143"/>
      <c r="BE887" s="143"/>
      <c r="BF887" s="143"/>
      <c r="BG887" s="143"/>
      <c r="BH887" s="143"/>
      <c r="BI887" s="143"/>
      <c r="BJ887" s="143"/>
      <c r="BK887" s="143"/>
      <c r="BL887" s="143"/>
      <c r="BM887" s="143"/>
      <c r="BN887" s="143"/>
      <c r="BO887" s="143"/>
      <c r="BP887" s="143"/>
      <c r="BT887" s="143"/>
      <c r="BU887" s="143"/>
      <c r="BV887" s="143"/>
    </row>
    <row r="888" spans="1:74" s="142" customFormat="1" x14ac:dyDescent="0.25">
      <c r="A888" s="206"/>
      <c r="B888" s="160"/>
      <c r="C888" s="161"/>
      <c r="D888" s="206"/>
      <c r="E888" s="206"/>
      <c r="F888" s="206"/>
      <c r="G888" s="206"/>
      <c r="H888" s="161"/>
      <c r="I888" s="206"/>
      <c r="J888" s="206"/>
      <c r="L888" s="206"/>
      <c r="M888" s="153"/>
      <c r="N888" s="126"/>
      <c r="O888" s="153"/>
      <c r="P888" s="153"/>
      <c r="Q888" s="153"/>
      <c r="R888" s="153"/>
      <c r="AG888" s="162"/>
      <c r="AH888" s="162"/>
      <c r="AI888" s="162"/>
      <c r="AM888" s="143"/>
      <c r="AN888" s="143"/>
      <c r="AO888" s="143"/>
      <c r="AP888" s="143"/>
      <c r="AQ888" s="143"/>
      <c r="AR888" s="143"/>
      <c r="AS888" s="143"/>
      <c r="AT888" s="143"/>
      <c r="AU888" s="143"/>
      <c r="AV888" s="143"/>
      <c r="AW888" s="143"/>
      <c r="AX888" s="143"/>
      <c r="AY888" s="143"/>
      <c r="AZ888" s="143"/>
      <c r="BA888" s="143"/>
      <c r="BB888" s="143"/>
      <c r="BC888" s="143"/>
      <c r="BD888" s="143"/>
      <c r="BE888" s="143"/>
      <c r="BF888" s="143"/>
      <c r="BG888" s="143"/>
      <c r="BH888" s="143"/>
      <c r="BI888" s="143"/>
      <c r="BJ888" s="143"/>
      <c r="BK888" s="143"/>
      <c r="BL888" s="143"/>
      <c r="BM888" s="143"/>
      <c r="BN888" s="143"/>
      <c r="BO888" s="143"/>
      <c r="BP888" s="143"/>
      <c r="BT888" s="143"/>
      <c r="BU888" s="143"/>
      <c r="BV888" s="143"/>
    </row>
    <row r="889" spans="1:74" s="142" customFormat="1" x14ac:dyDescent="0.25">
      <c r="A889" s="206"/>
      <c r="B889" s="160"/>
      <c r="C889" s="161"/>
      <c r="D889" s="206"/>
      <c r="E889" s="206"/>
      <c r="F889" s="206"/>
      <c r="G889" s="206"/>
      <c r="H889" s="161"/>
      <c r="I889" s="206"/>
      <c r="J889" s="206"/>
      <c r="L889" s="206"/>
      <c r="M889" s="153"/>
      <c r="N889" s="126"/>
      <c r="O889" s="153"/>
      <c r="P889" s="153"/>
      <c r="Q889" s="153"/>
      <c r="R889" s="153"/>
      <c r="AG889" s="162"/>
      <c r="AH889" s="162"/>
      <c r="AI889" s="162"/>
      <c r="AM889" s="143"/>
      <c r="AN889" s="143"/>
      <c r="AO889" s="143"/>
      <c r="AP889" s="143"/>
      <c r="AQ889" s="143"/>
      <c r="AR889" s="143"/>
      <c r="AS889" s="143"/>
      <c r="AT889" s="143"/>
      <c r="AU889" s="143"/>
      <c r="AV889" s="143"/>
      <c r="AW889" s="143"/>
      <c r="AX889" s="143"/>
      <c r="AY889" s="143"/>
      <c r="AZ889" s="143"/>
      <c r="BA889" s="143"/>
      <c r="BB889" s="143"/>
      <c r="BC889" s="143"/>
      <c r="BD889" s="143"/>
      <c r="BE889" s="143"/>
      <c r="BF889" s="143"/>
      <c r="BG889" s="143"/>
      <c r="BH889" s="143"/>
      <c r="BI889" s="143"/>
      <c r="BJ889" s="143"/>
      <c r="BK889" s="143"/>
      <c r="BL889" s="143"/>
      <c r="BM889" s="143"/>
      <c r="BN889" s="143"/>
      <c r="BO889" s="143"/>
      <c r="BP889" s="143"/>
      <c r="BT889" s="143"/>
      <c r="BU889" s="143"/>
      <c r="BV889" s="143"/>
    </row>
    <row r="890" spans="1:74" s="142" customFormat="1" x14ac:dyDescent="0.25">
      <c r="A890" s="206"/>
      <c r="B890" s="160"/>
      <c r="C890" s="161"/>
      <c r="D890" s="206"/>
      <c r="E890" s="206"/>
      <c r="F890" s="206"/>
      <c r="G890" s="206"/>
      <c r="H890" s="161"/>
      <c r="I890" s="206"/>
      <c r="J890" s="206"/>
      <c r="L890" s="206"/>
      <c r="M890" s="153"/>
      <c r="N890" s="126"/>
      <c r="O890" s="153"/>
      <c r="P890" s="153"/>
      <c r="Q890" s="153"/>
      <c r="R890" s="153"/>
      <c r="AG890" s="162"/>
      <c r="AH890" s="162"/>
      <c r="AI890" s="162"/>
      <c r="AM890" s="143"/>
      <c r="AN890" s="143"/>
      <c r="AO890" s="143"/>
      <c r="AP890" s="143"/>
      <c r="AQ890" s="143"/>
      <c r="AR890" s="143"/>
      <c r="AS890" s="143"/>
      <c r="AT890" s="143"/>
      <c r="AU890" s="143"/>
      <c r="AV890" s="143"/>
      <c r="AW890" s="143"/>
      <c r="AX890" s="143"/>
      <c r="AY890" s="143"/>
      <c r="AZ890" s="143"/>
      <c r="BA890" s="143"/>
      <c r="BB890" s="143"/>
      <c r="BC890" s="143"/>
      <c r="BD890" s="143"/>
      <c r="BE890" s="143"/>
      <c r="BF890" s="143"/>
      <c r="BG890" s="143"/>
      <c r="BH890" s="143"/>
      <c r="BI890" s="143"/>
      <c r="BJ890" s="143"/>
      <c r="BK890" s="143"/>
      <c r="BL890" s="143"/>
      <c r="BM890" s="143"/>
      <c r="BN890" s="143"/>
      <c r="BO890" s="143"/>
      <c r="BP890" s="143"/>
      <c r="BT890" s="143"/>
      <c r="BU890" s="143"/>
      <c r="BV890" s="143"/>
    </row>
    <row r="891" spans="1:74" s="142" customFormat="1" x14ac:dyDescent="0.25">
      <c r="A891" s="206"/>
      <c r="B891" s="160"/>
      <c r="C891" s="161"/>
      <c r="D891" s="206"/>
      <c r="E891" s="206"/>
      <c r="F891" s="206"/>
      <c r="G891" s="206"/>
      <c r="H891" s="161"/>
      <c r="I891" s="206"/>
      <c r="J891" s="206"/>
      <c r="L891" s="206"/>
      <c r="M891" s="153"/>
      <c r="N891" s="126"/>
      <c r="O891" s="153"/>
      <c r="P891" s="153"/>
      <c r="Q891" s="153"/>
      <c r="R891" s="153"/>
      <c r="AG891" s="162"/>
      <c r="AH891" s="162"/>
      <c r="AI891" s="162"/>
      <c r="AM891" s="143"/>
      <c r="AN891" s="143"/>
      <c r="AO891" s="143"/>
      <c r="AP891" s="143"/>
      <c r="AQ891" s="143"/>
      <c r="AR891" s="143"/>
      <c r="AS891" s="143"/>
      <c r="AT891" s="143"/>
      <c r="AU891" s="143"/>
      <c r="AV891" s="143"/>
      <c r="AW891" s="143"/>
      <c r="AX891" s="143"/>
      <c r="AY891" s="143"/>
      <c r="AZ891" s="143"/>
      <c r="BA891" s="143"/>
      <c r="BB891" s="143"/>
      <c r="BC891" s="143"/>
      <c r="BD891" s="143"/>
      <c r="BE891" s="143"/>
      <c r="BF891" s="143"/>
      <c r="BG891" s="143"/>
      <c r="BH891" s="143"/>
      <c r="BI891" s="143"/>
      <c r="BJ891" s="143"/>
      <c r="BK891" s="143"/>
      <c r="BL891" s="143"/>
      <c r="BM891" s="143"/>
      <c r="BN891" s="143"/>
      <c r="BO891" s="143"/>
      <c r="BP891" s="143"/>
      <c r="BT891" s="143"/>
      <c r="BU891" s="143"/>
      <c r="BV891" s="143"/>
    </row>
    <row r="892" spans="1:74" s="142" customFormat="1" x14ac:dyDescent="0.25">
      <c r="A892" s="206"/>
      <c r="B892" s="160"/>
      <c r="C892" s="161"/>
      <c r="D892" s="206"/>
      <c r="E892" s="206"/>
      <c r="F892" s="206"/>
      <c r="G892" s="206"/>
      <c r="H892" s="161"/>
      <c r="I892" s="206"/>
      <c r="J892" s="206"/>
      <c r="L892" s="206"/>
      <c r="M892" s="153"/>
      <c r="N892" s="126"/>
      <c r="O892" s="153"/>
      <c r="P892" s="153"/>
      <c r="Q892" s="153"/>
      <c r="R892" s="153"/>
      <c r="AG892" s="162"/>
      <c r="AH892" s="162"/>
      <c r="AI892" s="162"/>
      <c r="AM892" s="143"/>
      <c r="AN892" s="143"/>
      <c r="AO892" s="143"/>
      <c r="AP892" s="143"/>
      <c r="AQ892" s="143"/>
      <c r="AR892" s="143"/>
      <c r="AS892" s="143"/>
      <c r="AT892" s="143"/>
      <c r="AU892" s="143"/>
      <c r="AV892" s="143"/>
      <c r="AW892" s="143"/>
      <c r="AX892" s="143"/>
      <c r="AY892" s="143"/>
      <c r="AZ892" s="143"/>
      <c r="BA892" s="143"/>
      <c r="BB892" s="143"/>
      <c r="BC892" s="143"/>
      <c r="BD892" s="143"/>
      <c r="BE892" s="143"/>
      <c r="BF892" s="143"/>
      <c r="BG892" s="143"/>
      <c r="BH892" s="143"/>
      <c r="BI892" s="143"/>
      <c r="BJ892" s="143"/>
      <c r="BK892" s="143"/>
      <c r="BL892" s="143"/>
      <c r="BM892" s="143"/>
      <c r="BN892" s="143"/>
      <c r="BO892" s="143"/>
      <c r="BP892" s="143"/>
      <c r="BT892" s="143"/>
      <c r="BU892" s="143"/>
      <c r="BV892" s="143"/>
    </row>
    <row r="893" spans="1:74" s="142" customFormat="1" x14ac:dyDescent="0.25">
      <c r="A893" s="206"/>
      <c r="B893" s="160"/>
      <c r="C893" s="161"/>
      <c r="D893" s="206"/>
      <c r="E893" s="206"/>
      <c r="F893" s="206"/>
      <c r="G893" s="206"/>
      <c r="H893" s="161"/>
      <c r="I893" s="206"/>
      <c r="J893" s="206"/>
      <c r="L893" s="206"/>
      <c r="M893" s="153"/>
      <c r="N893" s="126"/>
      <c r="O893" s="153"/>
      <c r="P893" s="153"/>
      <c r="Q893" s="153"/>
      <c r="R893" s="153"/>
      <c r="AG893" s="162"/>
      <c r="AH893" s="162"/>
      <c r="AI893" s="162"/>
      <c r="AM893" s="143"/>
      <c r="AN893" s="143"/>
      <c r="AO893" s="143"/>
      <c r="AP893" s="143"/>
      <c r="AQ893" s="143"/>
      <c r="AR893" s="143"/>
      <c r="AS893" s="143"/>
      <c r="AT893" s="143"/>
      <c r="AU893" s="143"/>
      <c r="AV893" s="143"/>
      <c r="AW893" s="143"/>
      <c r="AX893" s="143"/>
      <c r="AY893" s="143"/>
      <c r="AZ893" s="143"/>
      <c r="BA893" s="143"/>
      <c r="BB893" s="143"/>
      <c r="BC893" s="143"/>
      <c r="BD893" s="143"/>
      <c r="BE893" s="143"/>
      <c r="BF893" s="143"/>
      <c r="BG893" s="143"/>
      <c r="BH893" s="143"/>
      <c r="BI893" s="143"/>
      <c r="BJ893" s="143"/>
      <c r="BK893" s="143"/>
      <c r="BL893" s="143"/>
      <c r="BM893" s="143"/>
      <c r="BN893" s="143"/>
      <c r="BO893" s="143"/>
      <c r="BP893" s="143"/>
      <c r="BT893" s="143"/>
      <c r="BU893" s="143"/>
      <c r="BV893" s="143"/>
    </row>
    <row r="894" spans="1:74" s="142" customFormat="1" x14ac:dyDescent="0.25">
      <c r="A894" s="206"/>
      <c r="B894" s="160"/>
      <c r="C894" s="161"/>
      <c r="D894" s="206"/>
      <c r="E894" s="206"/>
      <c r="F894" s="206"/>
      <c r="G894" s="206"/>
      <c r="H894" s="161"/>
      <c r="I894" s="206"/>
      <c r="J894" s="206"/>
      <c r="L894" s="206"/>
      <c r="M894" s="153"/>
      <c r="N894" s="126"/>
      <c r="O894" s="153"/>
      <c r="P894" s="153"/>
      <c r="Q894" s="153"/>
      <c r="R894" s="153"/>
      <c r="AG894" s="162"/>
      <c r="AH894" s="162"/>
      <c r="AI894" s="162"/>
      <c r="AM894" s="143"/>
      <c r="AN894" s="143"/>
      <c r="AO894" s="143"/>
      <c r="AP894" s="143"/>
      <c r="AQ894" s="143"/>
      <c r="AR894" s="143"/>
      <c r="AS894" s="143"/>
      <c r="AT894" s="143"/>
      <c r="AU894" s="143"/>
      <c r="AV894" s="143"/>
      <c r="AW894" s="143"/>
      <c r="AX894" s="143"/>
      <c r="AY894" s="143"/>
      <c r="AZ894" s="143"/>
      <c r="BA894" s="143"/>
      <c r="BB894" s="143"/>
      <c r="BC894" s="143"/>
      <c r="BD894" s="143"/>
      <c r="BE894" s="143"/>
      <c r="BF894" s="143"/>
      <c r="BG894" s="143"/>
      <c r="BH894" s="143"/>
      <c r="BI894" s="143"/>
      <c r="BJ894" s="143"/>
      <c r="BK894" s="143"/>
      <c r="BL894" s="143"/>
      <c r="BM894" s="143"/>
      <c r="BN894" s="143"/>
      <c r="BO894" s="143"/>
      <c r="BP894" s="143"/>
      <c r="BT894" s="143"/>
      <c r="BU894" s="143"/>
      <c r="BV894" s="143"/>
    </row>
    <row r="895" spans="1:74" s="142" customFormat="1" x14ac:dyDescent="0.25">
      <c r="A895" s="206"/>
      <c r="B895" s="160"/>
      <c r="C895" s="161"/>
      <c r="D895" s="206"/>
      <c r="E895" s="206"/>
      <c r="F895" s="206"/>
      <c r="G895" s="206"/>
      <c r="H895" s="161"/>
      <c r="I895" s="206"/>
      <c r="J895" s="206"/>
      <c r="L895" s="206"/>
      <c r="M895" s="153"/>
      <c r="N895" s="126"/>
      <c r="O895" s="153"/>
      <c r="P895" s="153"/>
      <c r="Q895" s="153"/>
      <c r="R895" s="153"/>
      <c r="AG895" s="162"/>
      <c r="AH895" s="162"/>
      <c r="AI895" s="162"/>
      <c r="AM895" s="143"/>
      <c r="AN895" s="143"/>
      <c r="AO895" s="143"/>
      <c r="AP895" s="143"/>
      <c r="AQ895" s="143"/>
      <c r="AR895" s="143"/>
      <c r="AS895" s="143"/>
      <c r="AT895" s="143"/>
      <c r="AU895" s="143"/>
      <c r="AV895" s="143"/>
      <c r="AW895" s="143"/>
      <c r="AX895" s="143"/>
      <c r="AY895" s="143"/>
      <c r="AZ895" s="143"/>
      <c r="BA895" s="143"/>
      <c r="BB895" s="143"/>
      <c r="BC895" s="143"/>
      <c r="BD895" s="143"/>
      <c r="BE895" s="143"/>
      <c r="BF895" s="143"/>
      <c r="BG895" s="143"/>
      <c r="BH895" s="143"/>
      <c r="BI895" s="143"/>
      <c r="BJ895" s="143"/>
      <c r="BK895" s="143"/>
      <c r="BL895" s="143"/>
      <c r="BM895" s="143"/>
      <c r="BN895" s="143"/>
      <c r="BO895" s="143"/>
      <c r="BP895" s="143"/>
      <c r="BT895" s="143"/>
      <c r="BU895" s="143"/>
      <c r="BV895" s="143"/>
    </row>
    <row r="896" spans="1:74" s="142" customFormat="1" x14ac:dyDescent="0.25">
      <c r="A896" s="206"/>
      <c r="B896" s="160"/>
      <c r="C896" s="161"/>
      <c r="D896" s="206"/>
      <c r="E896" s="206"/>
      <c r="F896" s="206"/>
      <c r="G896" s="206"/>
      <c r="H896" s="161"/>
      <c r="I896" s="206"/>
      <c r="J896" s="206"/>
      <c r="L896" s="206"/>
      <c r="M896" s="153"/>
      <c r="N896" s="126"/>
      <c r="O896" s="153"/>
      <c r="P896" s="153"/>
      <c r="Q896" s="153"/>
      <c r="R896" s="153"/>
      <c r="AG896" s="162"/>
      <c r="AH896" s="162"/>
      <c r="AI896" s="162"/>
      <c r="AM896" s="143"/>
      <c r="AN896" s="143"/>
      <c r="AO896" s="143"/>
      <c r="AP896" s="143"/>
      <c r="AQ896" s="143"/>
      <c r="AR896" s="143"/>
      <c r="AS896" s="143"/>
      <c r="AT896" s="143"/>
      <c r="AU896" s="143"/>
      <c r="AV896" s="143"/>
      <c r="AW896" s="143"/>
      <c r="AX896" s="143"/>
      <c r="AY896" s="143"/>
      <c r="AZ896" s="143"/>
      <c r="BA896" s="143"/>
      <c r="BB896" s="143"/>
      <c r="BC896" s="143"/>
      <c r="BD896" s="143"/>
      <c r="BE896" s="143"/>
      <c r="BF896" s="143"/>
      <c r="BG896" s="143"/>
      <c r="BH896" s="143"/>
      <c r="BI896" s="143"/>
      <c r="BJ896" s="143"/>
      <c r="BK896" s="143"/>
      <c r="BL896" s="143"/>
      <c r="BM896" s="143"/>
      <c r="BN896" s="143"/>
      <c r="BO896" s="143"/>
      <c r="BP896" s="143"/>
      <c r="BT896" s="143"/>
      <c r="BU896" s="143"/>
      <c r="BV896" s="143"/>
    </row>
    <row r="897" spans="1:74" s="142" customFormat="1" x14ac:dyDescent="0.25">
      <c r="A897" s="206"/>
      <c r="B897" s="160"/>
      <c r="C897" s="161"/>
      <c r="D897" s="206"/>
      <c r="E897" s="206"/>
      <c r="F897" s="206"/>
      <c r="G897" s="206"/>
      <c r="H897" s="161"/>
      <c r="I897" s="206"/>
      <c r="J897" s="206"/>
      <c r="L897" s="206"/>
      <c r="M897" s="153"/>
      <c r="N897" s="126"/>
      <c r="O897" s="153"/>
      <c r="P897" s="153"/>
      <c r="Q897" s="153"/>
      <c r="R897" s="153"/>
      <c r="AG897" s="162"/>
      <c r="AH897" s="162"/>
      <c r="AI897" s="162"/>
      <c r="AM897" s="143"/>
      <c r="AN897" s="143"/>
      <c r="AO897" s="143"/>
      <c r="AP897" s="143"/>
      <c r="AQ897" s="143"/>
      <c r="AR897" s="143"/>
      <c r="AS897" s="143"/>
      <c r="AT897" s="143"/>
      <c r="AU897" s="143"/>
      <c r="AV897" s="143"/>
      <c r="AW897" s="143"/>
      <c r="AX897" s="143"/>
      <c r="AY897" s="143"/>
      <c r="AZ897" s="143"/>
      <c r="BA897" s="143"/>
      <c r="BB897" s="143"/>
      <c r="BC897" s="143"/>
      <c r="BD897" s="143"/>
      <c r="BE897" s="143"/>
      <c r="BF897" s="143"/>
      <c r="BG897" s="143"/>
      <c r="BH897" s="143"/>
      <c r="BI897" s="143"/>
      <c r="BJ897" s="143"/>
      <c r="BK897" s="143"/>
      <c r="BL897" s="143"/>
      <c r="BM897" s="143"/>
      <c r="BN897" s="143"/>
      <c r="BO897" s="143"/>
      <c r="BP897" s="143"/>
      <c r="BT897" s="143"/>
      <c r="BU897" s="143"/>
      <c r="BV897" s="143"/>
    </row>
    <row r="898" spans="1:74" s="142" customFormat="1" x14ac:dyDescent="0.25">
      <c r="A898" s="206"/>
      <c r="B898" s="160"/>
      <c r="C898" s="161"/>
      <c r="D898" s="206"/>
      <c r="E898" s="206"/>
      <c r="F898" s="206"/>
      <c r="G898" s="206"/>
      <c r="H898" s="161"/>
      <c r="I898" s="206"/>
      <c r="J898" s="206"/>
      <c r="L898" s="206"/>
      <c r="M898" s="153"/>
      <c r="N898" s="126"/>
      <c r="O898" s="153"/>
      <c r="P898" s="153"/>
      <c r="Q898" s="153"/>
      <c r="R898" s="153"/>
      <c r="AG898" s="162"/>
      <c r="AH898" s="162"/>
      <c r="AI898" s="162"/>
      <c r="AM898" s="143"/>
      <c r="AN898" s="143"/>
      <c r="AO898" s="143"/>
      <c r="AP898" s="143"/>
      <c r="AQ898" s="143"/>
      <c r="AR898" s="143"/>
      <c r="AS898" s="143"/>
      <c r="AT898" s="143"/>
      <c r="AU898" s="143"/>
      <c r="AV898" s="143"/>
      <c r="AW898" s="143"/>
      <c r="AX898" s="143"/>
      <c r="AY898" s="143"/>
      <c r="AZ898" s="143"/>
      <c r="BA898" s="143"/>
      <c r="BB898" s="143"/>
      <c r="BC898" s="143"/>
      <c r="BD898" s="143"/>
      <c r="BE898" s="143"/>
      <c r="BF898" s="143"/>
      <c r="BG898" s="143"/>
      <c r="BH898" s="143"/>
      <c r="BI898" s="143"/>
      <c r="BJ898" s="143"/>
      <c r="BK898" s="143"/>
      <c r="BL898" s="143"/>
      <c r="BM898" s="143"/>
      <c r="BN898" s="143"/>
      <c r="BO898" s="143"/>
      <c r="BP898" s="143"/>
      <c r="BT898" s="143"/>
      <c r="BU898" s="143"/>
      <c r="BV898" s="143"/>
    </row>
    <row r="899" spans="1:74" s="142" customFormat="1" x14ac:dyDescent="0.25">
      <c r="A899" s="206"/>
      <c r="B899" s="160"/>
      <c r="C899" s="161"/>
      <c r="D899" s="206"/>
      <c r="E899" s="206"/>
      <c r="F899" s="206"/>
      <c r="G899" s="206"/>
      <c r="H899" s="161"/>
      <c r="I899" s="206"/>
      <c r="J899" s="206"/>
      <c r="L899" s="206"/>
      <c r="M899" s="153"/>
      <c r="N899" s="126"/>
      <c r="O899" s="153"/>
      <c r="P899" s="153"/>
      <c r="Q899" s="153"/>
      <c r="R899" s="153"/>
      <c r="AG899" s="162"/>
      <c r="AH899" s="162"/>
      <c r="AI899" s="162"/>
      <c r="AM899" s="143"/>
      <c r="AN899" s="143"/>
      <c r="AO899" s="143"/>
      <c r="AP899" s="143"/>
      <c r="AQ899" s="143"/>
      <c r="AR899" s="143"/>
      <c r="AS899" s="143"/>
      <c r="AT899" s="143"/>
      <c r="AU899" s="143"/>
      <c r="AV899" s="143"/>
      <c r="AW899" s="143"/>
      <c r="AX899" s="143"/>
      <c r="AY899" s="143"/>
      <c r="AZ899" s="143"/>
      <c r="BA899" s="143"/>
      <c r="BB899" s="143"/>
      <c r="BC899" s="143"/>
      <c r="BD899" s="143"/>
      <c r="BE899" s="143"/>
      <c r="BF899" s="143"/>
      <c r="BG899" s="143"/>
      <c r="BH899" s="143"/>
      <c r="BI899" s="143"/>
      <c r="BJ899" s="143"/>
      <c r="BK899" s="143"/>
      <c r="BL899" s="143"/>
      <c r="BM899" s="143"/>
      <c r="BN899" s="143"/>
      <c r="BO899" s="143"/>
      <c r="BP899" s="143"/>
      <c r="BT899" s="143"/>
      <c r="BU899" s="143"/>
      <c r="BV899" s="143"/>
    </row>
    <row r="900" spans="1:74" s="142" customFormat="1" x14ac:dyDescent="0.25">
      <c r="A900" s="206"/>
      <c r="B900" s="160"/>
      <c r="C900" s="161"/>
      <c r="D900" s="206"/>
      <c r="E900" s="206"/>
      <c r="F900" s="206"/>
      <c r="G900" s="206"/>
      <c r="H900" s="161"/>
      <c r="I900" s="206"/>
      <c r="J900" s="206"/>
      <c r="L900" s="206"/>
      <c r="M900" s="153"/>
      <c r="N900" s="126"/>
      <c r="O900" s="153"/>
      <c r="P900" s="153"/>
      <c r="Q900" s="153"/>
      <c r="R900" s="153"/>
      <c r="AG900" s="162"/>
      <c r="AH900" s="162"/>
      <c r="AI900" s="162"/>
      <c r="AM900" s="143"/>
      <c r="AN900" s="143"/>
      <c r="AO900" s="143"/>
      <c r="AP900" s="143"/>
      <c r="AQ900" s="143"/>
      <c r="AR900" s="143"/>
      <c r="AS900" s="143"/>
      <c r="AT900" s="143"/>
      <c r="AU900" s="143"/>
      <c r="AV900" s="143"/>
      <c r="AW900" s="143"/>
      <c r="AX900" s="143"/>
      <c r="AY900" s="143"/>
      <c r="AZ900" s="143"/>
      <c r="BA900" s="143"/>
      <c r="BB900" s="143"/>
      <c r="BC900" s="143"/>
      <c r="BD900" s="143"/>
      <c r="BE900" s="143"/>
      <c r="BF900" s="143"/>
      <c r="BG900" s="143"/>
      <c r="BH900" s="143"/>
      <c r="BI900" s="143"/>
      <c r="BJ900" s="143"/>
      <c r="BK900" s="143"/>
      <c r="BL900" s="143"/>
      <c r="BM900" s="143"/>
      <c r="BN900" s="143"/>
      <c r="BO900" s="143"/>
      <c r="BP900" s="143"/>
      <c r="BT900" s="143"/>
      <c r="BU900" s="143"/>
      <c r="BV900" s="143"/>
    </row>
    <row r="901" spans="1:74" s="142" customFormat="1" x14ac:dyDescent="0.25">
      <c r="A901" s="206"/>
      <c r="B901" s="160"/>
      <c r="C901" s="161"/>
      <c r="D901" s="206"/>
      <c r="E901" s="206"/>
      <c r="F901" s="206"/>
      <c r="G901" s="206"/>
      <c r="H901" s="161"/>
      <c r="I901" s="206"/>
      <c r="J901" s="206"/>
      <c r="L901" s="206"/>
      <c r="M901" s="153"/>
      <c r="N901" s="126"/>
      <c r="O901" s="153"/>
      <c r="P901" s="153"/>
      <c r="Q901" s="153"/>
      <c r="R901" s="153"/>
      <c r="AG901" s="162"/>
      <c r="AH901" s="162"/>
      <c r="AI901" s="162"/>
      <c r="AM901" s="143"/>
      <c r="AN901" s="143"/>
      <c r="AO901" s="143"/>
      <c r="AP901" s="143"/>
      <c r="AQ901" s="143"/>
      <c r="AR901" s="143"/>
      <c r="AS901" s="143"/>
      <c r="AT901" s="143"/>
      <c r="AU901" s="143"/>
      <c r="AV901" s="143"/>
      <c r="AW901" s="143"/>
      <c r="AX901" s="143"/>
      <c r="AY901" s="143"/>
      <c r="AZ901" s="143"/>
      <c r="BA901" s="143"/>
      <c r="BB901" s="143"/>
      <c r="BC901" s="143"/>
      <c r="BD901" s="143"/>
      <c r="BE901" s="143"/>
      <c r="BF901" s="143"/>
      <c r="BG901" s="143"/>
      <c r="BH901" s="143"/>
      <c r="BI901" s="143"/>
      <c r="BJ901" s="143"/>
      <c r="BK901" s="143"/>
      <c r="BL901" s="143"/>
      <c r="BM901" s="143"/>
      <c r="BN901" s="143"/>
      <c r="BO901" s="143"/>
      <c r="BP901" s="143"/>
      <c r="BT901" s="143"/>
      <c r="BU901" s="143"/>
      <c r="BV901" s="143"/>
    </row>
    <row r="902" spans="1:74" s="142" customFormat="1" x14ac:dyDescent="0.25">
      <c r="A902" s="206"/>
      <c r="B902" s="160"/>
      <c r="C902" s="161"/>
      <c r="D902" s="206"/>
      <c r="E902" s="206"/>
      <c r="F902" s="206"/>
      <c r="G902" s="206"/>
      <c r="H902" s="161"/>
      <c r="I902" s="206"/>
      <c r="J902" s="206"/>
      <c r="L902" s="206"/>
      <c r="M902" s="153"/>
      <c r="N902" s="126"/>
      <c r="O902" s="153"/>
      <c r="P902" s="153"/>
      <c r="Q902" s="153"/>
      <c r="R902" s="153"/>
      <c r="AG902" s="162"/>
      <c r="AH902" s="162"/>
      <c r="AI902" s="162"/>
      <c r="AM902" s="143"/>
      <c r="AN902" s="143"/>
      <c r="AO902" s="143"/>
      <c r="AP902" s="143"/>
      <c r="AQ902" s="143"/>
      <c r="AR902" s="143"/>
      <c r="AS902" s="143"/>
      <c r="AT902" s="143"/>
      <c r="AU902" s="143"/>
      <c r="AV902" s="143"/>
      <c r="AW902" s="143"/>
      <c r="AX902" s="143"/>
      <c r="AY902" s="143"/>
      <c r="AZ902" s="143"/>
      <c r="BA902" s="143"/>
      <c r="BB902" s="143"/>
      <c r="BC902" s="143"/>
      <c r="BD902" s="143"/>
      <c r="BE902" s="143"/>
      <c r="BF902" s="143"/>
      <c r="BG902" s="143"/>
      <c r="BH902" s="143"/>
      <c r="BI902" s="143"/>
      <c r="BJ902" s="143"/>
      <c r="BK902" s="143"/>
      <c r="BL902" s="143"/>
      <c r="BM902" s="143"/>
      <c r="BN902" s="143"/>
      <c r="BO902" s="143"/>
      <c r="BP902" s="143"/>
      <c r="BT902" s="143"/>
      <c r="BU902" s="143"/>
      <c r="BV902" s="143"/>
    </row>
    <row r="903" spans="1:74" s="142" customFormat="1" x14ac:dyDescent="0.25">
      <c r="A903" s="206"/>
      <c r="B903" s="160"/>
      <c r="C903" s="161"/>
      <c r="D903" s="206"/>
      <c r="E903" s="206"/>
      <c r="F903" s="206"/>
      <c r="G903" s="206"/>
      <c r="H903" s="161"/>
      <c r="I903" s="206"/>
      <c r="J903" s="206"/>
      <c r="L903" s="206"/>
      <c r="M903" s="153"/>
      <c r="N903" s="126"/>
      <c r="O903" s="153"/>
      <c r="P903" s="153"/>
      <c r="Q903" s="153"/>
      <c r="R903" s="153"/>
      <c r="AG903" s="162"/>
      <c r="AH903" s="162"/>
      <c r="AI903" s="162"/>
      <c r="AM903" s="143"/>
      <c r="AN903" s="143"/>
      <c r="AO903" s="143"/>
      <c r="AP903" s="143"/>
      <c r="AQ903" s="143"/>
      <c r="AR903" s="143"/>
      <c r="AS903" s="143"/>
      <c r="AT903" s="143"/>
      <c r="AU903" s="143"/>
      <c r="AV903" s="143"/>
      <c r="AW903" s="143"/>
      <c r="AX903" s="143"/>
      <c r="AY903" s="143"/>
      <c r="AZ903" s="143"/>
      <c r="BA903" s="143"/>
      <c r="BB903" s="143"/>
      <c r="BC903" s="143"/>
      <c r="BD903" s="143"/>
      <c r="BE903" s="143"/>
      <c r="BF903" s="143"/>
      <c r="BG903" s="143"/>
      <c r="BH903" s="143"/>
      <c r="BI903" s="143"/>
      <c r="BJ903" s="143"/>
      <c r="BK903" s="143"/>
      <c r="BL903" s="143"/>
      <c r="BM903" s="143"/>
      <c r="BN903" s="143"/>
      <c r="BO903" s="143"/>
      <c r="BP903" s="143"/>
      <c r="BT903" s="143"/>
      <c r="BU903" s="143"/>
      <c r="BV903" s="143"/>
    </row>
    <row r="904" spans="1:74" s="142" customFormat="1" x14ac:dyDescent="0.25">
      <c r="A904" s="206"/>
      <c r="B904" s="160"/>
      <c r="C904" s="161"/>
      <c r="D904" s="206"/>
      <c r="E904" s="206"/>
      <c r="F904" s="206"/>
      <c r="G904" s="206"/>
      <c r="H904" s="161"/>
      <c r="I904" s="206"/>
      <c r="J904" s="206"/>
      <c r="L904" s="206"/>
      <c r="M904" s="153"/>
      <c r="N904" s="126"/>
      <c r="O904" s="153"/>
      <c r="P904" s="153"/>
      <c r="Q904" s="153"/>
      <c r="R904" s="153"/>
      <c r="AG904" s="162"/>
      <c r="AH904" s="162"/>
      <c r="AI904" s="162"/>
      <c r="AM904" s="143"/>
      <c r="AN904" s="143"/>
      <c r="AO904" s="143"/>
      <c r="AP904" s="143"/>
      <c r="AQ904" s="143"/>
      <c r="AR904" s="143"/>
      <c r="AS904" s="143"/>
      <c r="AT904" s="143"/>
      <c r="AU904" s="143"/>
      <c r="AV904" s="143"/>
      <c r="AW904" s="143"/>
      <c r="AX904" s="143"/>
      <c r="AY904" s="143"/>
      <c r="AZ904" s="143"/>
      <c r="BA904" s="143"/>
      <c r="BB904" s="143"/>
      <c r="BC904" s="143"/>
      <c r="BD904" s="143"/>
      <c r="BE904" s="143"/>
      <c r="BF904" s="143"/>
      <c r="BG904" s="143"/>
      <c r="BH904" s="143"/>
      <c r="BI904" s="143"/>
      <c r="BJ904" s="143"/>
      <c r="BK904" s="143"/>
      <c r="BL904" s="143"/>
      <c r="BM904" s="143"/>
      <c r="BN904" s="143"/>
      <c r="BO904" s="143"/>
      <c r="BP904" s="143"/>
      <c r="BT904" s="143"/>
      <c r="BU904" s="143"/>
      <c r="BV904" s="143"/>
    </row>
    <row r="905" spans="1:74" s="142" customFormat="1" x14ac:dyDescent="0.25">
      <c r="A905" s="206"/>
      <c r="B905" s="160"/>
      <c r="C905" s="161"/>
      <c r="D905" s="206"/>
      <c r="E905" s="206"/>
      <c r="F905" s="206"/>
      <c r="G905" s="206"/>
      <c r="H905" s="161"/>
      <c r="I905" s="206"/>
      <c r="J905" s="206"/>
      <c r="L905" s="206"/>
      <c r="M905" s="153"/>
      <c r="N905" s="126"/>
      <c r="O905" s="153"/>
      <c r="P905" s="153"/>
      <c r="Q905" s="153"/>
      <c r="R905" s="153"/>
      <c r="AG905" s="162"/>
      <c r="AH905" s="162"/>
      <c r="AI905" s="162"/>
      <c r="AM905" s="143"/>
      <c r="AN905" s="143"/>
      <c r="AO905" s="143"/>
      <c r="AP905" s="143"/>
      <c r="AQ905" s="143"/>
      <c r="AR905" s="143"/>
      <c r="AS905" s="143"/>
      <c r="AT905" s="143"/>
      <c r="AU905" s="143"/>
      <c r="AV905" s="143"/>
      <c r="AW905" s="143"/>
      <c r="AX905" s="143"/>
      <c r="AY905" s="143"/>
      <c r="AZ905" s="143"/>
      <c r="BA905" s="143"/>
      <c r="BB905" s="143"/>
      <c r="BC905" s="143"/>
      <c r="BD905" s="143"/>
      <c r="BE905" s="143"/>
      <c r="BF905" s="143"/>
      <c r="BG905" s="143"/>
      <c r="BH905" s="143"/>
      <c r="BI905" s="143"/>
      <c r="BJ905" s="143"/>
      <c r="BK905" s="143"/>
      <c r="BL905" s="143"/>
      <c r="BM905" s="143"/>
      <c r="BN905" s="143"/>
      <c r="BO905" s="143"/>
      <c r="BP905" s="143"/>
      <c r="BT905" s="143"/>
      <c r="BU905" s="143"/>
      <c r="BV905" s="143"/>
    </row>
    <row r="906" spans="1:74" s="142" customFormat="1" x14ac:dyDescent="0.25">
      <c r="A906" s="206"/>
      <c r="B906" s="160"/>
      <c r="C906" s="161"/>
      <c r="D906" s="206"/>
      <c r="E906" s="206"/>
      <c r="F906" s="206"/>
      <c r="G906" s="206"/>
      <c r="H906" s="161"/>
      <c r="I906" s="206"/>
      <c r="J906" s="206"/>
      <c r="L906" s="206"/>
      <c r="M906" s="153"/>
      <c r="N906" s="126"/>
      <c r="O906" s="153"/>
      <c r="P906" s="153"/>
      <c r="Q906" s="153"/>
      <c r="R906" s="153"/>
      <c r="AG906" s="162"/>
      <c r="AH906" s="162"/>
      <c r="AI906" s="162"/>
      <c r="AM906" s="143"/>
      <c r="AN906" s="143"/>
      <c r="AO906" s="143"/>
      <c r="AP906" s="143"/>
      <c r="AQ906" s="143"/>
      <c r="AR906" s="143"/>
      <c r="AS906" s="143"/>
      <c r="AT906" s="143"/>
      <c r="AU906" s="143"/>
      <c r="AV906" s="143"/>
      <c r="AW906" s="143"/>
      <c r="AX906" s="143"/>
      <c r="AY906" s="143"/>
      <c r="AZ906" s="143"/>
      <c r="BA906" s="143"/>
      <c r="BB906" s="143"/>
      <c r="BC906" s="143"/>
      <c r="BD906" s="143"/>
      <c r="BE906" s="143"/>
      <c r="BF906" s="143"/>
      <c r="BG906" s="143"/>
      <c r="BH906" s="143"/>
      <c r="BI906" s="143"/>
      <c r="BJ906" s="143"/>
      <c r="BK906" s="143"/>
      <c r="BL906" s="143"/>
      <c r="BM906" s="143"/>
      <c r="BN906" s="143"/>
      <c r="BO906" s="143"/>
      <c r="BP906" s="143"/>
      <c r="BT906" s="143"/>
      <c r="BU906" s="143"/>
      <c r="BV906" s="143"/>
    </row>
    <row r="907" spans="1:74" s="142" customFormat="1" x14ac:dyDescent="0.25">
      <c r="A907" s="206"/>
      <c r="B907" s="160"/>
      <c r="C907" s="161"/>
      <c r="D907" s="206"/>
      <c r="E907" s="206"/>
      <c r="F907" s="206"/>
      <c r="G907" s="206"/>
      <c r="H907" s="161"/>
      <c r="I907" s="206"/>
      <c r="J907" s="206"/>
      <c r="L907" s="206"/>
      <c r="M907" s="153"/>
      <c r="N907" s="126"/>
      <c r="O907" s="153"/>
      <c r="P907" s="153"/>
      <c r="Q907" s="153"/>
      <c r="R907" s="153"/>
      <c r="AG907" s="162"/>
      <c r="AH907" s="162"/>
      <c r="AI907" s="162"/>
      <c r="AM907" s="143"/>
      <c r="AN907" s="143"/>
      <c r="AO907" s="143"/>
      <c r="AP907" s="143"/>
      <c r="AQ907" s="143"/>
      <c r="AR907" s="143"/>
      <c r="AS907" s="143"/>
      <c r="AT907" s="143"/>
      <c r="AU907" s="143"/>
      <c r="AV907" s="143"/>
      <c r="AW907" s="143"/>
      <c r="AX907" s="143"/>
      <c r="AY907" s="143"/>
      <c r="AZ907" s="143"/>
      <c r="BA907" s="143"/>
      <c r="BB907" s="143"/>
      <c r="BC907" s="143"/>
      <c r="BD907" s="143"/>
      <c r="BE907" s="143"/>
      <c r="BF907" s="143"/>
      <c r="BG907" s="143"/>
      <c r="BH907" s="143"/>
      <c r="BI907" s="143"/>
      <c r="BJ907" s="143"/>
      <c r="BK907" s="143"/>
      <c r="BL907" s="143"/>
      <c r="BM907" s="143"/>
      <c r="BN907" s="143"/>
      <c r="BO907" s="143"/>
      <c r="BP907" s="143"/>
      <c r="BT907" s="143"/>
      <c r="BU907" s="143"/>
      <c r="BV907" s="143"/>
    </row>
    <row r="908" spans="1:74" s="142" customFormat="1" x14ac:dyDescent="0.25">
      <c r="A908" s="206"/>
      <c r="B908" s="160"/>
      <c r="C908" s="161"/>
      <c r="D908" s="206"/>
      <c r="E908" s="206"/>
      <c r="F908" s="206"/>
      <c r="G908" s="206"/>
      <c r="H908" s="161"/>
      <c r="I908" s="206"/>
      <c r="J908" s="206"/>
      <c r="L908" s="206"/>
      <c r="M908" s="153"/>
      <c r="N908" s="126"/>
      <c r="O908" s="153"/>
      <c r="P908" s="153"/>
      <c r="Q908" s="153"/>
      <c r="R908" s="153"/>
      <c r="AG908" s="162"/>
      <c r="AH908" s="162"/>
      <c r="AI908" s="162"/>
      <c r="AM908" s="143"/>
      <c r="AN908" s="143"/>
      <c r="AO908" s="143"/>
      <c r="AP908" s="143"/>
      <c r="AQ908" s="143"/>
      <c r="AR908" s="143"/>
      <c r="AS908" s="143"/>
      <c r="AT908" s="143"/>
      <c r="AU908" s="143"/>
      <c r="AV908" s="143"/>
      <c r="AW908" s="143"/>
      <c r="AX908" s="143"/>
      <c r="AY908" s="143"/>
      <c r="AZ908" s="143"/>
      <c r="BA908" s="143"/>
      <c r="BB908" s="143"/>
      <c r="BC908" s="143"/>
      <c r="BD908" s="143"/>
      <c r="BE908" s="143"/>
      <c r="BF908" s="143"/>
      <c r="BG908" s="143"/>
      <c r="BH908" s="143"/>
      <c r="BI908" s="143"/>
      <c r="BJ908" s="143"/>
      <c r="BK908" s="143"/>
      <c r="BL908" s="143"/>
      <c r="BM908" s="143"/>
      <c r="BN908" s="143"/>
      <c r="BO908" s="143"/>
      <c r="BP908" s="143"/>
      <c r="BT908" s="143"/>
      <c r="BU908" s="143"/>
      <c r="BV908" s="143"/>
    </row>
    <row r="909" spans="1:74" s="142" customFormat="1" x14ac:dyDescent="0.25">
      <c r="A909" s="206"/>
      <c r="B909" s="160"/>
      <c r="C909" s="161"/>
      <c r="D909" s="206"/>
      <c r="E909" s="206"/>
      <c r="F909" s="206"/>
      <c r="G909" s="206"/>
      <c r="H909" s="161"/>
      <c r="I909" s="206"/>
      <c r="J909" s="206"/>
      <c r="L909" s="206"/>
      <c r="M909" s="153"/>
      <c r="N909" s="126"/>
      <c r="O909" s="153"/>
      <c r="P909" s="153"/>
      <c r="Q909" s="153"/>
      <c r="R909" s="153"/>
      <c r="AG909" s="162"/>
      <c r="AH909" s="162"/>
      <c r="AI909" s="162"/>
      <c r="AM909" s="143"/>
      <c r="AN909" s="143"/>
      <c r="AO909" s="143"/>
      <c r="AP909" s="143"/>
      <c r="AQ909" s="143"/>
      <c r="AR909" s="143"/>
      <c r="AS909" s="143"/>
      <c r="AT909" s="143"/>
      <c r="AU909" s="143"/>
      <c r="AV909" s="143"/>
      <c r="AW909" s="143"/>
      <c r="AX909" s="143"/>
      <c r="AY909" s="143"/>
      <c r="AZ909" s="143"/>
      <c r="BA909" s="143"/>
      <c r="BB909" s="143"/>
      <c r="BC909" s="143"/>
      <c r="BD909" s="143"/>
      <c r="BE909" s="143"/>
      <c r="BF909" s="143"/>
      <c r="BG909" s="143"/>
      <c r="BH909" s="143"/>
      <c r="BI909" s="143"/>
      <c r="BJ909" s="143"/>
      <c r="BK909" s="143"/>
      <c r="BL909" s="143"/>
      <c r="BM909" s="143"/>
      <c r="BN909" s="143"/>
      <c r="BO909" s="143"/>
      <c r="BP909" s="143"/>
      <c r="BT909" s="143"/>
      <c r="BU909" s="143"/>
      <c r="BV909" s="143"/>
    </row>
    <row r="910" spans="1:74" s="142" customFormat="1" x14ac:dyDescent="0.25">
      <c r="A910" s="206"/>
      <c r="B910" s="160"/>
      <c r="C910" s="161"/>
      <c r="D910" s="206"/>
      <c r="E910" s="206"/>
      <c r="F910" s="206"/>
      <c r="G910" s="206"/>
      <c r="H910" s="161"/>
      <c r="I910" s="206"/>
      <c r="J910" s="206"/>
      <c r="L910" s="206"/>
      <c r="M910" s="153"/>
      <c r="N910" s="126"/>
      <c r="O910" s="153"/>
      <c r="P910" s="153"/>
      <c r="Q910" s="153"/>
      <c r="R910" s="153"/>
      <c r="AG910" s="162"/>
      <c r="AH910" s="162"/>
      <c r="AI910" s="162"/>
      <c r="AM910" s="143"/>
      <c r="AN910" s="143"/>
      <c r="AO910" s="143"/>
      <c r="AP910" s="143"/>
      <c r="AQ910" s="143"/>
      <c r="AR910" s="143"/>
      <c r="AS910" s="143"/>
      <c r="AT910" s="143"/>
      <c r="AU910" s="143"/>
      <c r="AV910" s="143"/>
      <c r="AW910" s="143"/>
      <c r="AX910" s="143"/>
      <c r="AY910" s="143"/>
      <c r="AZ910" s="143"/>
      <c r="BA910" s="143"/>
      <c r="BB910" s="143"/>
      <c r="BC910" s="143"/>
      <c r="BD910" s="143"/>
      <c r="BE910" s="143"/>
      <c r="BF910" s="143"/>
      <c r="BG910" s="143"/>
      <c r="BH910" s="143"/>
      <c r="BI910" s="143"/>
      <c r="BJ910" s="143"/>
      <c r="BK910" s="143"/>
      <c r="BL910" s="143"/>
      <c r="BM910" s="143"/>
      <c r="BN910" s="143"/>
      <c r="BO910" s="143"/>
      <c r="BP910" s="143"/>
      <c r="BT910" s="143"/>
      <c r="BU910" s="143"/>
      <c r="BV910" s="143"/>
    </row>
    <row r="911" spans="1:74" s="142" customFormat="1" x14ac:dyDescent="0.25">
      <c r="A911" s="206"/>
      <c r="B911" s="160"/>
      <c r="C911" s="161"/>
      <c r="D911" s="206"/>
      <c r="E911" s="206"/>
      <c r="F911" s="206"/>
      <c r="G911" s="206"/>
      <c r="H911" s="161"/>
      <c r="I911" s="206"/>
      <c r="J911" s="206"/>
      <c r="L911" s="206"/>
      <c r="M911" s="153"/>
      <c r="N911" s="126"/>
      <c r="O911" s="153"/>
      <c r="P911" s="153"/>
      <c r="Q911" s="153"/>
      <c r="R911" s="153"/>
      <c r="AG911" s="162"/>
      <c r="AH911" s="162"/>
      <c r="AI911" s="162"/>
      <c r="AM911" s="143"/>
      <c r="AN911" s="143"/>
      <c r="AO911" s="143"/>
      <c r="AP911" s="143"/>
      <c r="AQ911" s="143"/>
      <c r="AR911" s="143"/>
      <c r="AS911" s="143"/>
      <c r="AT911" s="143"/>
      <c r="AU911" s="143"/>
      <c r="AV911" s="143"/>
      <c r="AW911" s="143"/>
      <c r="AX911" s="143"/>
      <c r="AY911" s="143"/>
      <c r="AZ911" s="143"/>
      <c r="BA911" s="143"/>
      <c r="BB911" s="143"/>
      <c r="BC911" s="143"/>
      <c r="BD911" s="143"/>
      <c r="BE911" s="143"/>
      <c r="BF911" s="143"/>
      <c r="BG911" s="143"/>
      <c r="BH911" s="143"/>
      <c r="BI911" s="143"/>
      <c r="BJ911" s="143"/>
      <c r="BK911" s="143"/>
      <c r="BL911" s="143"/>
      <c r="BM911" s="143"/>
      <c r="BN911" s="143"/>
      <c r="BO911" s="143"/>
      <c r="BP911" s="143"/>
      <c r="BT911" s="143"/>
      <c r="BU911" s="143"/>
      <c r="BV911" s="143"/>
    </row>
    <row r="912" spans="1:74" s="142" customFormat="1" x14ac:dyDescent="0.25">
      <c r="A912" s="206"/>
      <c r="B912" s="160"/>
      <c r="C912" s="161"/>
      <c r="D912" s="206"/>
      <c r="E912" s="206"/>
      <c r="F912" s="206"/>
      <c r="G912" s="206"/>
      <c r="H912" s="161"/>
      <c r="I912" s="206"/>
      <c r="J912" s="206"/>
      <c r="L912" s="206"/>
      <c r="M912" s="153"/>
      <c r="N912" s="126"/>
      <c r="O912" s="153"/>
      <c r="P912" s="153"/>
      <c r="Q912" s="153"/>
      <c r="R912" s="153"/>
      <c r="AG912" s="162"/>
      <c r="AH912" s="162"/>
      <c r="AI912" s="162"/>
      <c r="AM912" s="143"/>
      <c r="AN912" s="143"/>
      <c r="AO912" s="143"/>
      <c r="AP912" s="143"/>
      <c r="AQ912" s="143"/>
      <c r="AR912" s="143"/>
      <c r="AS912" s="143"/>
      <c r="AT912" s="143"/>
      <c r="AU912" s="143"/>
      <c r="AV912" s="143"/>
      <c r="AW912" s="143"/>
      <c r="AX912" s="143"/>
      <c r="AY912" s="143"/>
      <c r="AZ912" s="143"/>
      <c r="BA912" s="143"/>
      <c r="BB912" s="143"/>
      <c r="BC912" s="143"/>
      <c r="BD912" s="143"/>
      <c r="BE912" s="143"/>
      <c r="BF912" s="143"/>
      <c r="BG912" s="143"/>
      <c r="BH912" s="143"/>
      <c r="BI912" s="143"/>
      <c r="BJ912" s="143"/>
      <c r="BK912" s="143"/>
      <c r="BL912" s="143"/>
      <c r="BM912" s="143"/>
      <c r="BN912" s="143"/>
      <c r="BO912" s="143"/>
      <c r="BP912" s="143"/>
      <c r="BT912" s="143"/>
      <c r="BU912" s="143"/>
      <c r="BV912" s="143"/>
    </row>
    <row r="913" spans="1:74" s="142" customFormat="1" x14ac:dyDescent="0.25">
      <c r="A913" s="206"/>
      <c r="B913" s="160"/>
      <c r="C913" s="161"/>
      <c r="D913" s="206"/>
      <c r="E913" s="206"/>
      <c r="F913" s="206"/>
      <c r="G913" s="206"/>
      <c r="H913" s="161"/>
      <c r="I913" s="206"/>
      <c r="J913" s="206"/>
      <c r="L913" s="206"/>
      <c r="M913" s="153"/>
      <c r="N913" s="126"/>
      <c r="O913" s="153"/>
      <c r="P913" s="153"/>
      <c r="Q913" s="153"/>
      <c r="R913" s="153"/>
      <c r="AG913" s="162"/>
      <c r="AH913" s="162"/>
      <c r="AI913" s="162"/>
      <c r="AM913" s="143"/>
      <c r="AN913" s="143"/>
      <c r="AO913" s="143"/>
      <c r="AP913" s="143"/>
      <c r="AQ913" s="143"/>
      <c r="AR913" s="143"/>
      <c r="AS913" s="143"/>
      <c r="AT913" s="143"/>
      <c r="AU913" s="143"/>
      <c r="AV913" s="143"/>
      <c r="AW913" s="143"/>
      <c r="AX913" s="143"/>
      <c r="AY913" s="143"/>
      <c r="AZ913" s="143"/>
      <c r="BA913" s="143"/>
      <c r="BB913" s="143"/>
      <c r="BC913" s="143"/>
      <c r="BD913" s="143"/>
      <c r="BE913" s="143"/>
      <c r="BF913" s="143"/>
      <c r="BG913" s="143"/>
      <c r="BH913" s="143"/>
      <c r="BI913" s="143"/>
      <c r="BJ913" s="143"/>
      <c r="BK913" s="143"/>
      <c r="BL913" s="143"/>
      <c r="BM913" s="143"/>
      <c r="BN913" s="143"/>
      <c r="BO913" s="143"/>
      <c r="BP913" s="143"/>
      <c r="BT913" s="143"/>
      <c r="BU913" s="143"/>
      <c r="BV913" s="143"/>
    </row>
    <row r="914" spans="1:74" s="142" customFormat="1" x14ac:dyDescent="0.25">
      <c r="A914" s="206"/>
      <c r="B914" s="160"/>
      <c r="C914" s="161"/>
      <c r="D914" s="206"/>
      <c r="E914" s="206"/>
      <c r="F914" s="206"/>
      <c r="G914" s="206"/>
      <c r="H914" s="161"/>
      <c r="I914" s="206"/>
      <c r="J914" s="206"/>
      <c r="L914" s="206"/>
      <c r="M914" s="153"/>
      <c r="N914" s="126"/>
      <c r="O914" s="153"/>
      <c r="P914" s="153"/>
      <c r="Q914" s="153"/>
      <c r="R914" s="153"/>
      <c r="AG914" s="162"/>
      <c r="AH914" s="162"/>
      <c r="AI914" s="162"/>
      <c r="AM914" s="143"/>
      <c r="AN914" s="143"/>
      <c r="AO914" s="143"/>
      <c r="AP914" s="143"/>
      <c r="AQ914" s="143"/>
      <c r="AR914" s="143"/>
      <c r="AS914" s="143"/>
      <c r="AT914" s="143"/>
      <c r="AU914" s="143"/>
      <c r="AV914" s="143"/>
      <c r="AW914" s="143"/>
      <c r="AX914" s="143"/>
      <c r="AY914" s="143"/>
      <c r="AZ914" s="143"/>
      <c r="BA914" s="143"/>
      <c r="BB914" s="143"/>
      <c r="BC914" s="143"/>
      <c r="BD914" s="143"/>
      <c r="BE914" s="143"/>
      <c r="BF914" s="143"/>
      <c r="BG914" s="143"/>
      <c r="BH914" s="143"/>
      <c r="BI914" s="143"/>
      <c r="BJ914" s="143"/>
      <c r="BK914" s="143"/>
      <c r="BL914" s="143"/>
      <c r="BM914" s="143"/>
      <c r="BN914" s="143"/>
      <c r="BO914" s="143"/>
      <c r="BP914" s="143"/>
      <c r="BT914" s="143"/>
      <c r="BU914" s="143"/>
      <c r="BV914" s="143"/>
    </row>
    <row r="915" spans="1:74" s="142" customFormat="1" x14ac:dyDescent="0.25">
      <c r="A915" s="206"/>
      <c r="B915" s="160"/>
      <c r="C915" s="161"/>
      <c r="D915" s="206"/>
      <c r="E915" s="206"/>
      <c r="F915" s="206"/>
      <c r="G915" s="206"/>
      <c r="H915" s="161"/>
      <c r="I915" s="206"/>
      <c r="J915" s="206"/>
      <c r="L915" s="206"/>
      <c r="M915" s="153"/>
      <c r="N915" s="126"/>
      <c r="O915" s="153"/>
      <c r="P915" s="153"/>
      <c r="Q915" s="153"/>
      <c r="R915" s="153"/>
      <c r="AG915" s="162"/>
      <c r="AH915" s="162"/>
      <c r="AI915" s="162"/>
      <c r="AM915" s="143"/>
      <c r="AN915" s="143"/>
      <c r="AO915" s="143"/>
      <c r="AP915" s="143"/>
      <c r="AQ915" s="143"/>
      <c r="AR915" s="143"/>
      <c r="AS915" s="143"/>
      <c r="AT915" s="143"/>
      <c r="AU915" s="143"/>
      <c r="AV915" s="143"/>
      <c r="AW915" s="143"/>
      <c r="AX915" s="143"/>
      <c r="AY915" s="143"/>
      <c r="AZ915" s="143"/>
      <c r="BA915" s="143"/>
      <c r="BB915" s="143"/>
      <c r="BC915" s="143"/>
      <c r="BD915" s="143"/>
      <c r="BE915" s="143"/>
      <c r="BF915" s="143"/>
      <c r="BG915" s="143"/>
      <c r="BH915" s="143"/>
      <c r="BI915" s="143"/>
      <c r="BJ915" s="143"/>
      <c r="BK915" s="143"/>
      <c r="BL915" s="143"/>
      <c r="BM915" s="143"/>
      <c r="BN915" s="143"/>
      <c r="BO915" s="143"/>
      <c r="BP915" s="143"/>
      <c r="BT915" s="143"/>
      <c r="BU915" s="143"/>
      <c r="BV915" s="143"/>
    </row>
    <row r="916" spans="1:74" s="142" customFormat="1" x14ac:dyDescent="0.25">
      <c r="A916" s="206"/>
      <c r="B916" s="160"/>
      <c r="C916" s="161"/>
      <c r="D916" s="206"/>
      <c r="E916" s="206"/>
      <c r="F916" s="206"/>
      <c r="G916" s="206"/>
      <c r="H916" s="161"/>
      <c r="I916" s="206"/>
      <c r="J916" s="206"/>
      <c r="L916" s="206"/>
      <c r="M916" s="153"/>
      <c r="N916" s="126"/>
      <c r="O916" s="153"/>
      <c r="P916" s="153"/>
      <c r="Q916" s="153"/>
      <c r="R916" s="153"/>
      <c r="AG916" s="162"/>
      <c r="AH916" s="162"/>
      <c r="AI916" s="162"/>
      <c r="AM916" s="143"/>
      <c r="AN916" s="143"/>
      <c r="AO916" s="143"/>
      <c r="AP916" s="143"/>
      <c r="AQ916" s="143"/>
      <c r="AR916" s="143"/>
      <c r="AS916" s="143"/>
      <c r="AT916" s="143"/>
      <c r="AU916" s="143"/>
      <c r="AV916" s="143"/>
      <c r="AW916" s="143"/>
      <c r="AX916" s="143"/>
      <c r="AY916" s="143"/>
      <c r="AZ916" s="143"/>
      <c r="BA916" s="143"/>
      <c r="BB916" s="143"/>
      <c r="BC916" s="143"/>
      <c r="BD916" s="143"/>
      <c r="BE916" s="143"/>
      <c r="BF916" s="143"/>
      <c r="BG916" s="143"/>
      <c r="BH916" s="143"/>
      <c r="BI916" s="143"/>
      <c r="BJ916" s="143"/>
      <c r="BK916" s="143"/>
      <c r="BL916" s="143"/>
      <c r="BM916" s="143"/>
      <c r="BN916" s="143"/>
      <c r="BO916" s="143"/>
      <c r="BP916" s="143"/>
      <c r="BT916" s="143"/>
      <c r="BU916" s="143"/>
      <c r="BV916" s="143"/>
    </row>
    <row r="917" spans="1:74" s="142" customFormat="1" x14ac:dyDescent="0.25">
      <c r="A917" s="206"/>
      <c r="B917" s="160"/>
      <c r="C917" s="161"/>
      <c r="D917" s="206"/>
      <c r="E917" s="206"/>
      <c r="F917" s="206"/>
      <c r="G917" s="206"/>
      <c r="H917" s="161"/>
      <c r="I917" s="206"/>
      <c r="J917" s="206"/>
      <c r="L917" s="206"/>
      <c r="M917" s="153"/>
      <c r="N917" s="126"/>
      <c r="O917" s="153"/>
      <c r="P917" s="153"/>
      <c r="Q917" s="153"/>
      <c r="R917" s="153"/>
      <c r="AG917" s="162"/>
      <c r="AH917" s="162"/>
      <c r="AI917" s="162"/>
      <c r="AM917" s="143"/>
      <c r="AN917" s="143"/>
      <c r="AO917" s="143"/>
      <c r="AP917" s="143"/>
      <c r="AQ917" s="143"/>
      <c r="AR917" s="143"/>
      <c r="AS917" s="143"/>
      <c r="AT917" s="143"/>
      <c r="AU917" s="143"/>
      <c r="AV917" s="143"/>
      <c r="AW917" s="143"/>
      <c r="AX917" s="143"/>
      <c r="AY917" s="143"/>
      <c r="AZ917" s="143"/>
      <c r="BA917" s="143"/>
      <c r="BB917" s="143"/>
      <c r="BC917" s="143"/>
      <c r="BD917" s="143"/>
      <c r="BE917" s="143"/>
      <c r="BF917" s="143"/>
      <c r="BG917" s="143"/>
      <c r="BH917" s="143"/>
      <c r="BI917" s="143"/>
      <c r="BJ917" s="143"/>
      <c r="BK917" s="143"/>
      <c r="BL917" s="143"/>
      <c r="BM917" s="143"/>
      <c r="BN917" s="143"/>
      <c r="BO917" s="143"/>
      <c r="BP917" s="143"/>
      <c r="BT917" s="143"/>
      <c r="BU917" s="143"/>
      <c r="BV917" s="143"/>
    </row>
    <row r="918" spans="1:74" s="142" customFormat="1" x14ac:dyDescent="0.25">
      <c r="A918" s="206"/>
      <c r="B918" s="160"/>
      <c r="C918" s="161"/>
      <c r="D918" s="206"/>
      <c r="E918" s="206"/>
      <c r="F918" s="206"/>
      <c r="G918" s="206"/>
      <c r="H918" s="161"/>
      <c r="I918" s="206"/>
      <c r="J918" s="206"/>
      <c r="L918" s="206"/>
      <c r="M918" s="153"/>
      <c r="N918" s="126"/>
      <c r="O918" s="153"/>
      <c r="P918" s="153"/>
      <c r="Q918" s="153"/>
      <c r="R918" s="153"/>
      <c r="AG918" s="162"/>
      <c r="AH918" s="162"/>
      <c r="AI918" s="162"/>
      <c r="AM918" s="143"/>
      <c r="AN918" s="143"/>
      <c r="AO918" s="143"/>
      <c r="AP918" s="143"/>
      <c r="AQ918" s="143"/>
      <c r="AR918" s="143"/>
      <c r="AS918" s="143"/>
      <c r="AT918" s="143"/>
      <c r="AU918" s="143"/>
      <c r="AV918" s="143"/>
      <c r="AW918" s="143"/>
      <c r="AX918" s="143"/>
      <c r="AY918" s="143"/>
      <c r="AZ918" s="143"/>
      <c r="BA918" s="143"/>
      <c r="BB918" s="143"/>
      <c r="BC918" s="143"/>
      <c r="BD918" s="143"/>
      <c r="BE918" s="143"/>
      <c r="BF918" s="143"/>
      <c r="BG918" s="143"/>
      <c r="BH918" s="143"/>
      <c r="BI918" s="143"/>
      <c r="BJ918" s="143"/>
      <c r="BK918" s="143"/>
      <c r="BL918" s="143"/>
      <c r="BM918" s="143"/>
      <c r="BN918" s="143"/>
      <c r="BO918" s="143"/>
      <c r="BP918" s="143"/>
      <c r="BT918" s="143"/>
      <c r="BU918" s="143"/>
      <c r="BV918" s="143"/>
    </row>
    <row r="919" spans="1:74" s="142" customFormat="1" x14ac:dyDescent="0.25">
      <c r="A919" s="206"/>
      <c r="B919" s="160"/>
      <c r="C919" s="161"/>
      <c r="D919" s="206"/>
      <c r="E919" s="206"/>
      <c r="F919" s="206"/>
      <c r="G919" s="206"/>
      <c r="H919" s="161"/>
      <c r="I919" s="206"/>
      <c r="J919" s="206"/>
      <c r="L919" s="206"/>
      <c r="M919" s="153"/>
      <c r="N919" s="126"/>
      <c r="O919" s="153"/>
      <c r="P919" s="153"/>
      <c r="Q919" s="153"/>
      <c r="R919" s="153"/>
      <c r="AG919" s="162"/>
      <c r="AH919" s="162"/>
      <c r="AI919" s="162"/>
      <c r="AM919" s="143"/>
      <c r="AN919" s="143"/>
      <c r="AO919" s="143"/>
      <c r="AP919" s="143"/>
      <c r="AQ919" s="143"/>
      <c r="AR919" s="143"/>
      <c r="AS919" s="143"/>
      <c r="AT919" s="143"/>
      <c r="AU919" s="143"/>
      <c r="AV919" s="143"/>
      <c r="AW919" s="143"/>
      <c r="AX919" s="143"/>
      <c r="AY919" s="143"/>
      <c r="AZ919" s="143"/>
      <c r="BA919" s="143"/>
      <c r="BB919" s="143"/>
      <c r="BC919" s="143"/>
      <c r="BD919" s="143"/>
      <c r="BE919" s="143"/>
      <c r="BF919" s="143"/>
      <c r="BG919" s="143"/>
      <c r="BH919" s="143"/>
      <c r="BI919" s="143"/>
      <c r="BJ919" s="143"/>
      <c r="BK919" s="143"/>
      <c r="BL919" s="143"/>
      <c r="BM919" s="143"/>
      <c r="BN919" s="143"/>
      <c r="BO919" s="143"/>
      <c r="BP919" s="143"/>
      <c r="BT919" s="143"/>
      <c r="BU919" s="143"/>
      <c r="BV919" s="143"/>
    </row>
    <row r="920" spans="1:74" s="142" customFormat="1" x14ac:dyDescent="0.25">
      <c r="A920" s="206"/>
      <c r="B920" s="160"/>
      <c r="C920" s="161"/>
      <c r="D920" s="206"/>
      <c r="E920" s="206"/>
      <c r="F920" s="206"/>
      <c r="G920" s="206"/>
      <c r="H920" s="161"/>
      <c r="I920" s="206"/>
      <c r="J920" s="206"/>
      <c r="L920" s="206"/>
      <c r="M920" s="153"/>
      <c r="N920" s="126"/>
      <c r="O920" s="153"/>
      <c r="P920" s="153"/>
      <c r="Q920" s="153"/>
      <c r="R920" s="153"/>
      <c r="AG920" s="162"/>
      <c r="AH920" s="162"/>
      <c r="AI920" s="162"/>
      <c r="AM920" s="143"/>
      <c r="AN920" s="143"/>
      <c r="AO920" s="143"/>
      <c r="AP920" s="143"/>
      <c r="AQ920" s="143"/>
      <c r="AR920" s="143"/>
      <c r="AS920" s="143"/>
      <c r="AT920" s="143"/>
      <c r="AU920" s="143"/>
      <c r="AV920" s="143"/>
      <c r="AW920" s="143"/>
      <c r="AX920" s="143"/>
      <c r="AY920" s="143"/>
      <c r="AZ920" s="143"/>
      <c r="BA920" s="143"/>
      <c r="BB920" s="143"/>
      <c r="BC920" s="143"/>
      <c r="BD920" s="143"/>
      <c r="BE920" s="143"/>
      <c r="BF920" s="143"/>
      <c r="BG920" s="143"/>
      <c r="BH920" s="143"/>
      <c r="BI920" s="143"/>
      <c r="BJ920" s="143"/>
      <c r="BK920" s="143"/>
      <c r="BL920" s="143"/>
      <c r="BM920" s="143"/>
      <c r="BN920" s="143"/>
      <c r="BO920" s="143"/>
      <c r="BP920" s="143"/>
      <c r="BT920" s="143"/>
      <c r="BU920" s="143"/>
      <c r="BV920" s="143"/>
    </row>
    <row r="921" spans="1:74" s="142" customFormat="1" x14ac:dyDescent="0.25">
      <c r="A921" s="206"/>
      <c r="B921" s="160"/>
      <c r="C921" s="161"/>
      <c r="D921" s="206"/>
      <c r="E921" s="206"/>
      <c r="F921" s="206"/>
      <c r="G921" s="206"/>
      <c r="H921" s="161"/>
      <c r="I921" s="206"/>
      <c r="J921" s="206"/>
      <c r="L921" s="206"/>
      <c r="M921" s="153"/>
      <c r="N921" s="126"/>
      <c r="O921" s="153"/>
      <c r="P921" s="153"/>
      <c r="Q921" s="153"/>
      <c r="R921" s="153"/>
      <c r="AG921" s="162"/>
      <c r="AH921" s="162"/>
      <c r="AI921" s="162"/>
      <c r="AM921" s="143"/>
      <c r="AN921" s="143"/>
      <c r="AO921" s="143"/>
      <c r="AP921" s="143"/>
      <c r="AQ921" s="143"/>
      <c r="AR921" s="143"/>
      <c r="AS921" s="143"/>
      <c r="AT921" s="143"/>
      <c r="AU921" s="143"/>
      <c r="AV921" s="143"/>
      <c r="AW921" s="143"/>
      <c r="AX921" s="143"/>
      <c r="AY921" s="143"/>
      <c r="AZ921" s="143"/>
      <c r="BA921" s="143"/>
      <c r="BB921" s="143"/>
      <c r="BC921" s="143"/>
      <c r="BD921" s="143"/>
      <c r="BE921" s="143"/>
      <c r="BF921" s="143"/>
      <c r="BG921" s="143"/>
      <c r="BH921" s="143"/>
      <c r="BI921" s="143"/>
      <c r="BJ921" s="143"/>
      <c r="BK921" s="143"/>
      <c r="BL921" s="143"/>
      <c r="BM921" s="143"/>
      <c r="BN921" s="143"/>
      <c r="BO921" s="143"/>
      <c r="BP921" s="143"/>
      <c r="BT921" s="143"/>
      <c r="BU921" s="143"/>
      <c r="BV921" s="143"/>
    </row>
    <row r="922" spans="1:74" s="142" customFormat="1" x14ac:dyDescent="0.25">
      <c r="A922" s="206"/>
      <c r="B922" s="160"/>
      <c r="C922" s="161"/>
      <c r="D922" s="206"/>
      <c r="E922" s="206"/>
      <c r="F922" s="206"/>
      <c r="G922" s="206"/>
      <c r="H922" s="161"/>
      <c r="I922" s="206"/>
      <c r="J922" s="206"/>
      <c r="L922" s="206"/>
      <c r="M922" s="153"/>
      <c r="N922" s="126"/>
      <c r="O922" s="153"/>
      <c r="P922" s="153"/>
      <c r="Q922" s="153"/>
      <c r="R922" s="153"/>
      <c r="AG922" s="162"/>
      <c r="AH922" s="162"/>
      <c r="AI922" s="162"/>
      <c r="AM922" s="143"/>
      <c r="AN922" s="143"/>
      <c r="AO922" s="143"/>
      <c r="AP922" s="143"/>
      <c r="AQ922" s="143"/>
      <c r="AR922" s="143"/>
      <c r="AS922" s="143"/>
      <c r="AT922" s="143"/>
      <c r="AU922" s="143"/>
      <c r="AV922" s="143"/>
      <c r="AW922" s="143"/>
      <c r="AX922" s="143"/>
      <c r="AY922" s="143"/>
      <c r="AZ922" s="143"/>
      <c r="BA922" s="143"/>
      <c r="BB922" s="143"/>
      <c r="BC922" s="143"/>
      <c r="BD922" s="143"/>
      <c r="BE922" s="143"/>
      <c r="BF922" s="143"/>
      <c r="BG922" s="143"/>
      <c r="BH922" s="143"/>
      <c r="BI922" s="143"/>
      <c r="BJ922" s="143"/>
      <c r="BK922" s="143"/>
      <c r="BL922" s="143"/>
      <c r="BM922" s="143"/>
      <c r="BN922" s="143"/>
      <c r="BO922" s="143"/>
      <c r="BP922" s="143"/>
      <c r="BT922" s="143"/>
      <c r="BU922" s="143"/>
      <c r="BV922" s="143"/>
    </row>
    <row r="923" spans="1:74" s="142" customFormat="1" x14ac:dyDescent="0.25">
      <c r="A923" s="206"/>
      <c r="B923" s="160"/>
      <c r="C923" s="161"/>
      <c r="D923" s="206"/>
      <c r="E923" s="206"/>
      <c r="F923" s="206"/>
      <c r="G923" s="206"/>
      <c r="H923" s="161"/>
      <c r="I923" s="206"/>
      <c r="J923" s="206"/>
      <c r="L923" s="206"/>
      <c r="M923" s="153"/>
      <c r="N923" s="126"/>
      <c r="O923" s="153"/>
      <c r="P923" s="153"/>
      <c r="Q923" s="153"/>
      <c r="R923" s="153"/>
      <c r="AG923" s="162"/>
      <c r="AH923" s="162"/>
      <c r="AI923" s="162"/>
      <c r="AM923" s="143"/>
      <c r="AN923" s="143"/>
      <c r="AO923" s="143"/>
      <c r="AP923" s="143"/>
      <c r="AQ923" s="143"/>
      <c r="AR923" s="143"/>
      <c r="AS923" s="143"/>
      <c r="AT923" s="143"/>
      <c r="AU923" s="143"/>
      <c r="AV923" s="143"/>
      <c r="AW923" s="143"/>
      <c r="AX923" s="143"/>
      <c r="AY923" s="143"/>
      <c r="AZ923" s="143"/>
      <c r="BA923" s="143"/>
      <c r="BB923" s="143"/>
      <c r="BC923" s="143"/>
      <c r="BD923" s="143"/>
      <c r="BE923" s="143"/>
      <c r="BF923" s="143"/>
      <c r="BG923" s="143"/>
      <c r="BH923" s="143"/>
      <c r="BI923" s="143"/>
      <c r="BJ923" s="143"/>
      <c r="BK923" s="143"/>
      <c r="BL923" s="143"/>
      <c r="BM923" s="143"/>
      <c r="BN923" s="143"/>
      <c r="BO923" s="143"/>
      <c r="BP923" s="143"/>
      <c r="BT923" s="143"/>
      <c r="BU923" s="143"/>
      <c r="BV923" s="143"/>
    </row>
    <row r="924" spans="1:74" s="142" customFormat="1" x14ac:dyDescent="0.25">
      <c r="A924" s="206"/>
      <c r="B924" s="160"/>
      <c r="C924" s="161"/>
      <c r="D924" s="206"/>
      <c r="E924" s="206"/>
      <c r="F924" s="206"/>
      <c r="G924" s="206"/>
      <c r="H924" s="161"/>
      <c r="I924" s="206"/>
      <c r="J924" s="206"/>
      <c r="L924" s="206"/>
      <c r="M924" s="153"/>
      <c r="N924" s="126"/>
      <c r="O924" s="153"/>
      <c r="P924" s="153"/>
      <c r="Q924" s="153"/>
      <c r="R924" s="153"/>
      <c r="AG924" s="162"/>
      <c r="AH924" s="162"/>
      <c r="AI924" s="162"/>
      <c r="AM924" s="143"/>
      <c r="AN924" s="143"/>
      <c r="AO924" s="143"/>
      <c r="AP924" s="143"/>
      <c r="AQ924" s="143"/>
      <c r="AR924" s="143"/>
      <c r="AS924" s="143"/>
      <c r="AT924" s="143"/>
      <c r="AU924" s="143"/>
      <c r="AV924" s="143"/>
      <c r="AW924" s="143"/>
      <c r="AX924" s="143"/>
      <c r="AY924" s="143"/>
      <c r="AZ924" s="143"/>
      <c r="BA924" s="143"/>
      <c r="BB924" s="143"/>
      <c r="BC924" s="143"/>
      <c r="BD924" s="143"/>
      <c r="BE924" s="143"/>
      <c r="BF924" s="143"/>
      <c r="BG924" s="143"/>
      <c r="BH924" s="143"/>
      <c r="BI924" s="143"/>
      <c r="BJ924" s="143"/>
      <c r="BK924" s="143"/>
      <c r="BL924" s="143"/>
      <c r="BM924" s="143"/>
      <c r="BN924" s="143"/>
      <c r="BO924" s="143"/>
      <c r="BP924" s="143"/>
      <c r="BT924" s="143"/>
      <c r="BU924" s="143"/>
      <c r="BV924" s="143"/>
    </row>
    <row r="925" spans="1:74" s="142" customFormat="1" x14ac:dyDescent="0.25">
      <c r="A925" s="206"/>
      <c r="B925" s="160"/>
      <c r="C925" s="161"/>
      <c r="D925" s="206"/>
      <c r="E925" s="206"/>
      <c r="F925" s="206"/>
      <c r="G925" s="206"/>
      <c r="H925" s="161"/>
      <c r="I925" s="206"/>
      <c r="J925" s="206"/>
      <c r="L925" s="206"/>
      <c r="M925" s="153"/>
      <c r="N925" s="126"/>
      <c r="O925" s="153"/>
      <c r="P925" s="153"/>
      <c r="Q925" s="153"/>
      <c r="R925" s="153"/>
      <c r="AG925" s="162"/>
      <c r="AH925" s="162"/>
      <c r="AI925" s="162"/>
      <c r="AM925" s="143"/>
      <c r="AN925" s="143"/>
      <c r="AO925" s="143"/>
      <c r="AP925" s="143"/>
      <c r="AQ925" s="143"/>
      <c r="AR925" s="143"/>
      <c r="AS925" s="143"/>
      <c r="AT925" s="143"/>
      <c r="AU925" s="143"/>
      <c r="AV925" s="143"/>
      <c r="AW925" s="143"/>
      <c r="AX925" s="143"/>
      <c r="AY925" s="143"/>
      <c r="AZ925" s="143"/>
      <c r="BA925" s="143"/>
      <c r="BB925" s="143"/>
      <c r="BC925" s="143"/>
      <c r="BD925" s="143"/>
      <c r="BE925" s="143"/>
      <c r="BF925" s="143"/>
      <c r="BG925" s="143"/>
      <c r="BH925" s="143"/>
      <c r="BI925" s="143"/>
      <c r="BJ925" s="143"/>
      <c r="BK925" s="143"/>
      <c r="BL925" s="143"/>
      <c r="BM925" s="143"/>
      <c r="BN925" s="143"/>
      <c r="BO925" s="143"/>
      <c r="BP925" s="143"/>
      <c r="BT925" s="143"/>
      <c r="BU925" s="143"/>
      <c r="BV925" s="143"/>
    </row>
    <row r="926" spans="1:74" s="142" customFormat="1" x14ac:dyDescent="0.25">
      <c r="A926" s="206"/>
      <c r="B926" s="160"/>
      <c r="C926" s="161"/>
      <c r="D926" s="206"/>
      <c r="E926" s="206"/>
      <c r="F926" s="206"/>
      <c r="G926" s="206"/>
      <c r="H926" s="161"/>
      <c r="I926" s="206"/>
      <c r="J926" s="206"/>
      <c r="L926" s="206"/>
      <c r="M926" s="153"/>
      <c r="N926" s="126"/>
      <c r="O926" s="153"/>
      <c r="P926" s="153"/>
      <c r="Q926" s="153"/>
      <c r="R926" s="153"/>
      <c r="AG926" s="162"/>
      <c r="AH926" s="162"/>
      <c r="AI926" s="162"/>
      <c r="AM926" s="143"/>
      <c r="AN926" s="143"/>
      <c r="AO926" s="143"/>
      <c r="AP926" s="143"/>
      <c r="AQ926" s="143"/>
      <c r="AR926" s="143"/>
      <c r="AS926" s="143"/>
      <c r="AT926" s="143"/>
      <c r="AU926" s="143"/>
      <c r="AV926" s="143"/>
      <c r="AW926" s="143"/>
      <c r="AX926" s="143"/>
      <c r="AY926" s="143"/>
      <c r="AZ926" s="143"/>
      <c r="BA926" s="143"/>
      <c r="BB926" s="143"/>
      <c r="BC926" s="143"/>
      <c r="BD926" s="143"/>
      <c r="BE926" s="143"/>
      <c r="BF926" s="143"/>
      <c r="BG926" s="143"/>
      <c r="BH926" s="143"/>
      <c r="BI926" s="143"/>
      <c r="BJ926" s="143"/>
      <c r="BK926" s="143"/>
      <c r="BL926" s="143"/>
      <c r="BM926" s="143"/>
      <c r="BN926" s="143"/>
      <c r="BO926" s="143"/>
      <c r="BP926" s="143"/>
      <c r="BT926" s="143"/>
      <c r="BU926" s="143"/>
      <c r="BV926" s="143"/>
    </row>
    <row r="927" spans="1:74" s="142" customFormat="1" x14ac:dyDescent="0.25">
      <c r="A927" s="206"/>
      <c r="B927" s="160"/>
      <c r="C927" s="161"/>
      <c r="D927" s="206"/>
      <c r="E927" s="206"/>
      <c r="F927" s="206"/>
      <c r="G927" s="206"/>
      <c r="H927" s="161"/>
      <c r="I927" s="206"/>
      <c r="J927" s="206"/>
      <c r="L927" s="206"/>
      <c r="M927" s="153"/>
      <c r="N927" s="126"/>
      <c r="O927" s="153"/>
      <c r="P927" s="153"/>
      <c r="Q927" s="153"/>
      <c r="R927" s="153"/>
      <c r="AG927" s="162"/>
      <c r="AH927" s="162"/>
      <c r="AI927" s="162"/>
      <c r="AM927" s="143"/>
      <c r="AN927" s="143"/>
      <c r="AO927" s="143"/>
      <c r="AP927" s="143"/>
      <c r="AQ927" s="143"/>
      <c r="AR927" s="143"/>
      <c r="AS927" s="143"/>
      <c r="AT927" s="143"/>
      <c r="AU927" s="143"/>
      <c r="AV927" s="143"/>
      <c r="AW927" s="143"/>
      <c r="AX927" s="143"/>
      <c r="AY927" s="143"/>
      <c r="AZ927" s="143"/>
      <c r="BA927" s="143"/>
      <c r="BB927" s="143"/>
      <c r="BC927" s="143"/>
      <c r="BD927" s="143"/>
      <c r="BE927" s="143"/>
      <c r="BF927" s="143"/>
      <c r="BG927" s="143"/>
      <c r="BH927" s="143"/>
      <c r="BI927" s="143"/>
      <c r="BJ927" s="143"/>
      <c r="BK927" s="143"/>
      <c r="BL927" s="143"/>
      <c r="BM927" s="143"/>
      <c r="BN927" s="143"/>
      <c r="BO927" s="143"/>
      <c r="BP927" s="143"/>
      <c r="BT927" s="143"/>
      <c r="BU927" s="143"/>
      <c r="BV927" s="143"/>
    </row>
    <row r="928" spans="1:74" s="142" customFormat="1" x14ac:dyDescent="0.25">
      <c r="A928" s="206"/>
      <c r="B928" s="160"/>
      <c r="C928" s="161"/>
      <c r="D928" s="206"/>
      <c r="E928" s="206"/>
      <c r="F928" s="206"/>
      <c r="G928" s="206"/>
      <c r="H928" s="161"/>
      <c r="I928" s="206"/>
      <c r="J928" s="206"/>
      <c r="L928" s="206"/>
      <c r="M928" s="153"/>
      <c r="N928" s="126"/>
      <c r="O928" s="153"/>
      <c r="P928" s="153"/>
      <c r="Q928" s="153"/>
      <c r="R928" s="153"/>
      <c r="AG928" s="162"/>
      <c r="AH928" s="162"/>
      <c r="AI928" s="162"/>
      <c r="AM928" s="143"/>
      <c r="AN928" s="143"/>
      <c r="AO928" s="143"/>
      <c r="AP928" s="143"/>
      <c r="AQ928" s="143"/>
      <c r="AR928" s="143"/>
      <c r="AS928" s="143"/>
      <c r="AT928" s="143"/>
      <c r="AU928" s="143"/>
      <c r="AV928" s="143"/>
      <c r="AW928" s="143"/>
      <c r="AX928" s="143"/>
      <c r="AY928" s="143"/>
      <c r="AZ928" s="143"/>
      <c r="BA928" s="143"/>
      <c r="BB928" s="143"/>
      <c r="BC928" s="143"/>
      <c r="BD928" s="143"/>
      <c r="BE928" s="143"/>
      <c r="BF928" s="143"/>
      <c r="BG928" s="143"/>
      <c r="BH928" s="143"/>
      <c r="BI928" s="143"/>
      <c r="BJ928" s="143"/>
      <c r="BK928" s="143"/>
      <c r="BL928" s="143"/>
      <c r="BM928" s="143"/>
      <c r="BN928" s="143"/>
      <c r="BO928" s="143"/>
      <c r="BP928" s="143"/>
      <c r="BT928" s="143"/>
      <c r="BU928" s="143"/>
      <c r="BV928" s="143"/>
    </row>
    <row r="929" spans="1:74" s="142" customFormat="1" x14ac:dyDescent="0.25">
      <c r="A929" s="206"/>
      <c r="B929" s="160"/>
      <c r="C929" s="161"/>
      <c r="D929" s="206"/>
      <c r="E929" s="206"/>
      <c r="F929" s="206"/>
      <c r="G929" s="206"/>
      <c r="H929" s="161"/>
      <c r="I929" s="206"/>
      <c r="J929" s="206"/>
      <c r="L929" s="206"/>
      <c r="M929" s="153"/>
      <c r="N929" s="126"/>
      <c r="O929" s="153"/>
      <c r="P929" s="153"/>
      <c r="Q929" s="153"/>
      <c r="R929" s="153"/>
      <c r="AG929" s="162"/>
      <c r="AH929" s="162"/>
      <c r="AI929" s="162"/>
      <c r="AM929" s="143"/>
      <c r="AN929" s="143"/>
      <c r="AO929" s="143"/>
      <c r="AP929" s="143"/>
      <c r="AQ929" s="143"/>
      <c r="AR929" s="143"/>
      <c r="AS929" s="143"/>
      <c r="AT929" s="143"/>
      <c r="AU929" s="143"/>
      <c r="AV929" s="143"/>
      <c r="AW929" s="143"/>
      <c r="AX929" s="143"/>
      <c r="AY929" s="143"/>
      <c r="AZ929" s="143"/>
      <c r="BA929" s="143"/>
      <c r="BB929" s="143"/>
      <c r="BC929" s="143"/>
      <c r="BD929" s="143"/>
      <c r="BE929" s="143"/>
      <c r="BF929" s="143"/>
      <c r="BG929" s="143"/>
      <c r="BH929" s="143"/>
      <c r="BI929" s="143"/>
      <c r="BJ929" s="143"/>
      <c r="BK929" s="143"/>
      <c r="BL929" s="143"/>
      <c r="BM929" s="143"/>
      <c r="BN929" s="143"/>
      <c r="BO929" s="143"/>
      <c r="BP929" s="143"/>
      <c r="BT929" s="143"/>
      <c r="BU929" s="143"/>
      <c r="BV929" s="143"/>
    </row>
    <row r="930" spans="1:74" s="142" customFormat="1" x14ac:dyDescent="0.25">
      <c r="A930" s="206"/>
      <c r="B930" s="160"/>
      <c r="C930" s="161"/>
      <c r="D930" s="206"/>
      <c r="E930" s="206"/>
      <c r="F930" s="206"/>
      <c r="G930" s="206"/>
      <c r="H930" s="161"/>
      <c r="I930" s="206"/>
      <c r="J930" s="206"/>
      <c r="L930" s="206"/>
      <c r="M930" s="153"/>
      <c r="N930" s="126"/>
      <c r="O930" s="153"/>
      <c r="P930" s="153"/>
      <c r="Q930" s="153"/>
      <c r="R930" s="153"/>
      <c r="AG930" s="162"/>
      <c r="AH930" s="162"/>
      <c r="AI930" s="162"/>
      <c r="AM930" s="143"/>
      <c r="AN930" s="143"/>
      <c r="AO930" s="143"/>
      <c r="AP930" s="143"/>
      <c r="AQ930" s="143"/>
      <c r="AR930" s="143"/>
      <c r="AS930" s="143"/>
      <c r="AT930" s="143"/>
      <c r="AU930" s="143"/>
      <c r="AV930" s="143"/>
      <c r="AW930" s="143"/>
      <c r="AX930" s="143"/>
      <c r="AY930" s="143"/>
      <c r="AZ930" s="143"/>
      <c r="BA930" s="143"/>
      <c r="BB930" s="143"/>
      <c r="BC930" s="143"/>
      <c r="BD930" s="143"/>
      <c r="BE930" s="143"/>
      <c r="BF930" s="143"/>
      <c r="BG930" s="143"/>
      <c r="BH930" s="143"/>
      <c r="BI930" s="143"/>
      <c r="BJ930" s="143"/>
      <c r="BK930" s="143"/>
      <c r="BL930" s="143"/>
      <c r="BM930" s="143"/>
      <c r="BN930" s="143"/>
      <c r="BO930" s="143"/>
      <c r="BP930" s="143"/>
      <c r="BT930" s="143"/>
      <c r="BU930" s="143"/>
      <c r="BV930" s="143"/>
    </row>
    <row r="931" spans="1:74" s="142" customFormat="1" x14ac:dyDescent="0.25">
      <c r="A931" s="206"/>
      <c r="B931" s="160"/>
      <c r="C931" s="161"/>
      <c r="D931" s="206"/>
      <c r="E931" s="206"/>
      <c r="F931" s="206"/>
      <c r="G931" s="206"/>
      <c r="H931" s="161"/>
      <c r="I931" s="206"/>
      <c r="J931" s="206"/>
      <c r="L931" s="206"/>
      <c r="M931" s="153"/>
      <c r="N931" s="126"/>
      <c r="O931" s="153"/>
      <c r="P931" s="153"/>
      <c r="Q931" s="153"/>
      <c r="R931" s="153"/>
      <c r="AG931" s="162"/>
      <c r="AH931" s="162"/>
      <c r="AI931" s="162"/>
      <c r="AM931" s="143"/>
      <c r="AN931" s="143"/>
      <c r="AO931" s="143"/>
      <c r="AP931" s="143"/>
      <c r="AQ931" s="143"/>
      <c r="AR931" s="143"/>
      <c r="AS931" s="143"/>
      <c r="AT931" s="143"/>
      <c r="AU931" s="143"/>
      <c r="AV931" s="143"/>
      <c r="AW931" s="143"/>
      <c r="AX931" s="143"/>
      <c r="AY931" s="143"/>
      <c r="AZ931" s="143"/>
      <c r="BA931" s="143"/>
      <c r="BB931" s="143"/>
      <c r="BC931" s="143"/>
      <c r="BD931" s="143"/>
      <c r="BE931" s="143"/>
      <c r="BF931" s="143"/>
      <c r="BG931" s="143"/>
      <c r="BH931" s="143"/>
      <c r="BI931" s="143"/>
      <c r="BJ931" s="143"/>
      <c r="BK931" s="143"/>
      <c r="BL931" s="143"/>
      <c r="BM931" s="143"/>
      <c r="BN931" s="143"/>
      <c r="BO931" s="143"/>
      <c r="BP931" s="143"/>
      <c r="BT931" s="143"/>
      <c r="BU931" s="143"/>
      <c r="BV931" s="143"/>
    </row>
    <row r="932" spans="1:74" s="142" customFormat="1" x14ac:dyDescent="0.25">
      <c r="A932" s="206"/>
      <c r="B932" s="160"/>
      <c r="C932" s="161"/>
      <c r="D932" s="206"/>
      <c r="E932" s="206"/>
      <c r="F932" s="206"/>
      <c r="G932" s="206"/>
      <c r="H932" s="161"/>
      <c r="I932" s="206"/>
      <c r="J932" s="206"/>
      <c r="L932" s="206"/>
      <c r="M932" s="153"/>
      <c r="N932" s="126"/>
      <c r="O932" s="153"/>
      <c r="P932" s="153"/>
      <c r="Q932" s="153"/>
      <c r="R932" s="153"/>
      <c r="AG932" s="162"/>
      <c r="AH932" s="162"/>
      <c r="AI932" s="162"/>
      <c r="AM932" s="143"/>
      <c r="AN932" s="143"/>
      <c r="AO932" s="143"/>
      <c r="AP932" s="143"/>
      <c r="AQ932" s="143"/>
      <c r="AR932" s="143"/>
      <c r="AS932" s="143"/>
      <c r="AT932" s="143"/>
      <c r="AU932" s="143"/>
      <c r="AV932" s="143"/>
      <c r="AW932" s="143"/>
      <c r="AX932" s="143"/>
      <c r="AY932" s="143"/>
      <c r="AZ932" s="143"/>
      <c r="BA932" s="143"/>
      <c r="BB932" s="143"/>
      <c r="BC932" s="143"/>
      <c r="BD932" s="143"/>
      <c r="BE932" s="143"/>
      <c r="BF932" s="143"/>
      <c r="BG932" s="143"/>
      <c r="BH932" s="143"/>
      <c r="BI932" s="143"/>
      <c r="BJ932" s="143"/>
      <c r="BK932" s="143"/>
      <c r="BL932" s="143"/>
      <c r="BM932" s="143"/>
      <c r="BN932" s="143"/>
      <c r="BO932" s="143"/>
      <c r="BP932" s="143"/>
      <c r="BT932" s="143"/>
      <c r="BU932" s="143"/>
      <c r="BV932" s="143"/>
    </row>
    <row r="933" spans="1:74" s="142" customFormat="1" x14ac:dyDescent="0.25">
      <c r="A933" s="206"/>
      <c r="B933" s="160"/>
      <c r="C933" s="161"/>
      <c r="D933" s="206"/>
      <c r="E933" s="206"/>
      <c r="F933" s="206"/>
      <c r="G933" s="206"/>
      <c r="H933" s="161"/>
      <c r="I933" s="206"/>
      <c r="J933" s="206"/>
      <c r="L933" s="206"/>
      <c r="M933" s="153"/>
      <c r="N933" s="126"/>
      <c r="O933" s="153"/>
      <c r="P933" s="153"/>
      <c r="Q933" s="153"/>
      <c r="R933" s="153"/>
      <c r="AG933" s="162"/>
      <c r="AH933" s="162"/>
      <c r="AI933" s="162"/>
      <c r="AM933" s="143"/>
      <c r="AN933" s="143"/>
      <c r="AO933" s="143"/>
      <c r="AP933" s="143"/>
      <c r="AQ933" s="143"/>
      <c r="AR933" s="143"/>
      <c r="AS933" s="143"/>
      <c r="AT933" s="143"/>
      <c r="AU933" s="143"/>
      <c r="AV933" s="143"/>
      <c r="AW933" s="143"/>
      <c r="AX933" s="143"/>
      <c r="AY933" s="143"/>
      <c r="AZ933" s="143"/>
      <c r="BA933" s="143"/>
      <c r="BB933" s="143"/>
      <c r="BC933" s="143"/>
      <c r="BD933" s="143"/>
      <c r="BE933" s="143"/>
      <c r="BF933" s="143"/>
      <c r="BG933" s="143"/>
      <c r="BH933" s="143"/>
      <c r="BI933" s="143"/>
      <c r="BJ933" s="143"/>
      <c r="BK933" s="143"/>
      <c r="BL933" s="143"/>
      <c r="BM933" s="143"/>
      <c r="BN933" s="143"/>
      <c r="BO933" s="143"/>
      <c r="BP933" s="143"/>
      <c r="BT933" s="143"/>
      <c r="BU933" s="143"/>
      <c r="BV933" s="143"/>
    </row>
    <row r="934" spans="1:74" s="142" customFormat="1" x14ac:dyDescent="0.25">
      <c r="A934" s="206"/>
      <c r="B934" s="160"/>
      <c r="C934" s="161"/>
      <c r="D934" s="206"/>
      <c r="E934" s="206"/>
      <c r="F934" s="206"/>
      <c r="G934" s="206"/>
      <c r="H934" s="161"/>
      <c r="I934" s="206"/>
      <c r="J934" s="206"/>
      <c r="L934" s="206"/>
      <c r="M934" s="153"/>
      <c r="N934" s="126"/>
      <c r="O934" s="153"/>
      <c r="P934" s="153"/>
      <c r="Q934" s="153"/>
      <c r="R934" s="153"/>
      <c r="AG934" s="162"/>
      <c r="AH934" s="162"/>
      <c r="AI934" s="162"/>
      <c r="AM934" s="143"/>
      <c r="AN934" s="143"/>
      <c r="AO934" s="143"/>
      <c r="AP934" s="143"/>
      <c r="AQ934" s="143"/>
      <c r="AR934" s="143"/>
      <c r="AS934" s="143"/>
      <c r="AT934" s="143"/>
      <c r="AU934" s="143"/>
      <c r="AV934" s="143"/>
      <c r="AW934" s="143"/>
      <c r="AX934" s="143"/>
      <c r="AY934" s="143"/>
      <c r="AZ934" s="143"/>
      <c r="BA934" s="143"/>
      <c r="BB934" s="143"/>
      <c r="BC934" s="143"/>
      <c r="BD934" s="143"/>
      <c r="BE934" s="143"/>
      <c r="BF934" s="143"/>
      <c r="BG934" s="143"/>
      <c r="BH934" s="143"/>
      <c r="BI934" s="143"/>
      <c r="BJ934" s="143"/>
      <c r="BK934" s="143"/>
      <c r="BL934" s="143"/>
      <c r="BM934" s="143"/>
      <c r="BN934" s="143"/>
      <c r="BO934" s="143"/>
      <c r="BP934" s="143"/>
      <c r="BT934" s="143"/>
      <c r="BU934" s="143"/>
      <c r="BV934" s="143"/>
    </row>
    <row r="935" spans="1:74" s="142" customFormat="1" x14ac:dyDescent="0.25">
      <c r="A935" s="206"/>
      <c r="B935" s="160"/>
      <c r="C935" s="161"/>
      <c r="D935" s="206"/>
      <c r="E935" s="206"/>
      <c r="F935" s="206"/>
      <c r="G935" s="206"/>
      <c r="H935" s="161"/>
      <c r="I935" s="206"/>
      <c r="J935" s="206"/>
      <c r="L935" s="206"/>
      <c r="M935" s="153"/>
      <c r="N935" s="126"/>
      <c r="O935" s="153"/>
      <c r="P935" s="153"/>
      <c r="Q935" s="153"/>
      <c r="R935" s="153"/>
      <c r="AG935" s="162"/>
      <c r="AH935" s="162"/>
      <c r="AI935" s="162"/>
      <c r="AM935" s="143"/>
      <c r="AN935" s="143"/>
      <c r="AO935" s="143"/>
      <c r="AP935" s="143"/>
      <c r="AQ935" s="143"/>
      <c r="AR935" s="143"/>
      <c r="AS935" s="143"/>
      <c r="AT935" s="143"/>
      <c r="AU935" s="143"/>
      <c r="AV935" s="143"/>
      <c r="AW935" s="143"/>
      <c r="AX935" s="143"/>
      <c r="AY935" s="143"/>
      <c r="AZ935" s="143"/>
      <c r="BA935" s="143"/>
      <c r="BB935" s="143"/>
      <c r="BC935" s="143"/>
      <c r="BD935" s="143"/>
      <c r="BE935" s="143"/>
      <c r="BF935" s="143"/>
      <c r="BG935" s="143"/>
      <c r="BH935" s="143"/>
      <c r="BI935" s="143"/>
      <c r="BJ935" s="143"/>
      <c r="BK935" s="143"/>
      <c r="BL935" s="143"/>
      <c r="BM935" s="143"/>
      <c r="BN935" s="143"/>
      <c r="BO935" s="143"/>
      <c r="BP935" s="143"/>
      <c r="BT935" s="143"/>
      <c r="BU935" s="143"/>
      <c r="BV935" s="143"/>
    </row>
    <row r="936" spans="1:74" s="142" customFormat="1" x14ac:dyDescent="0.25">
      <c r="A936" s="206"/>
      <c r="B936" s="160"/>
      <c r="C936" s="161"/>
      <c r="D936" s="206"/>
      <c r="E936" s="206"/>
      <c r="F936" s="206"/>
      <c r="G936" s="206"/>
      <c r="H936" s="161"/>
      <c r="I936" s="206"/>
      <c r="J936" s="206"/>
      <c r="L936" s="206"/>
      <c r="M936" s="153"/>
      <c r="N936" s="126"/>
      <c r="O936" s="153"/>
      <c r="P936" s="153"/>
      <c r="Q936" s="153"/>
      <c r="R936" s="153"/>
      <c r="AG936" s="162"/>
      <c r="AH936" s="162"/>
      <c r="AI936" s="162"/>
      <c r="AM936" s="143"/>
      <c r="AN936" s="143"/>
      <c r="AO936" s="143"/>
      <c r="AP936" s="143"/>
      <c r="AQ936" s="143"/>
      <c r="AR936" s="143"/>
      <c r="AS936" s="143"/>
      <c r="AT936" s="143"/>
      <c r="AU936" s="143"/>
      <c r="AV936" s="143"/>
      <c r="AW936" s="143"/>
      <c r="AX936" s="143"/>
      <c r="AY936" s="143"/>
      <c r="AZ936" s="143"/>
      <c r="BA936" s="143"/>
      <c r="BB936" s="143"/>
      <c r="BC936" s="143"/>
      <c r="BD936" s="143"/>
      <c r="BE936" s="143"/>
      <c r="BF936" s="143"/>
      <c r="BG936" s="143"/>
      <c r="BH936" s="143"/>
      <c r="BI936" s="143"/>
      <c r="BJ936" s="143"/>
      <c r="BK936" s="143"/>
      <c r="BL936" s="143"/>
      <c r="BM936" s="143"/>
      <c r="BN936" s="143"/>
      <c r="BO936" s="143"/>
      <c r="BP936" s="143"/>
      <c r="BT936" s="143"/>
      <c r="BU936" s="143"/>
      <c r="BV936" s="143"/>
    </row>
    <row r="937" spans="1:74" s="142" customFormat="1" x14ac:dyDescent="0.25">
      <c r="A937" s="206"/>
      <c r="B937" s="160"/>
      <c r="C937" s="161"/>
      <c r="D937" s="206"/>
      <c r="E937" s="206"/>
      <c r="F937" s="206"/>
      <c r="G937" s="206"/>
      <c r="H937" s="161"/>
      <c r="I937" s="206"/>
      <c r="J937" s="206"/>
      <c r="L937" s="206"/>
      <c r="M937" s="153"/>
      <c r="N937" s="126"/>
      <c r="O937" s="153"/>
      <c r="P937" s="153"/>
      <c r="Q937" s="153"/>
      <c r="R937" s="153"/>
      <c r="AG937" s="162"/>
      <c r="AH937" s="162"/>
      <c r="AI937" s="162"/>
      <c r="AM937" s="143"/>
      <c r="AN937" s="143"/>
      <c r="AO937" s="143"/>
      <c r="AP937" s="143"/>
      <c r="AQ937" s="143"/>
      <c r="AR937" s="143"/>
      <c r="AS937" s="143"/>
      <c r="AT937" s="143"/>
      <c r="AU937" s="143"/>
      <c r="AV937" s="143"/>
      <c r="AW937" s="143"/>
      <c r="AX937" s="143"/>
      <c r="AY937" s="143"/>
      <c r="AZ937" s="143"/>
      <c r="BA937" s="143"/>
      <c r="BB937" s="143"/>
      <c r="BC937" s="143"/>
      <c r="BD937" s="143"/>
      <c r="BE937" s="143"/>
      <c r="BF937" s="143"/>
      <c r="BG937" s="143"/>
      <c r="BH937" s="143"/>
      <c r="BI937" s="143"/>
      <c r="BJ937" s="143"/>
      <c r="BK937" s="143"/>
      <c r="BL937" s="143"/>
      <c r="BM937" s="143"/>
      <c r="BN937" s="143"/>
      <c r="BO937" s="143"/>
      <c r="BP937" s="143"/>
      <c r="BT937" s="143"/>
      <c r="BU937" s="143"/>
      <c r="BV937" s="143"/>
    </row>
    <row r="938" spans="1:74" s="142" customFormat="1" x14ac:dyDescent="0.25">
      <c r="A938" s="206"/>
      <c r="B938" s="160"/>
      <c r="C938" s="161"/>
      <c r="D938" s="206"/>
      <c r="E938" s="206"/>
      <c r="F938" s="206"/>
      <c r="G938" s="206"/>
      <c r="H938" s="161"/>
      <c r="I938" s="206"/>
      <c r="J938" s="206"/>
      <c r="L938" s="206"/>
      <c r="M938" s="153"/>
      <c r="N938" s="126"/>
      <c r="O938" s="153"/>
      <c r="P938" s="153"/>
      <c r="Q938" s="153"/>
      <c r="R938" s="153"/>
      <c r="AG938" s="162"/>
      <c r="AH938" s="162"/>
      <c r="AI938" s="162"/>
      <c r="AM938" s="143"/>
      <c r="AN938" s="143"/>
      <c r="AO938" s="143"/>
      <c r="AP938" s="143"/>
      <c r="AQ938" s="143"/>
      <c r="AR938" s="143"/>
      <c r="AS938" s="143"/>
      <c r="AT938" s="143"/>
      <c r="AU938" s="143"/>
      <c r="AV938" s="143"/>
      <c r="AW938" s="143"/>
      <c r="AX938" s="143"/>
      <c r="AY938" s="143"/>
      <c r="AZ938" s="143"/>
      <c r="BA938" s="143"/>
      <c r="BB938" s="143"/>
      <c r="BC938" s="143"/>
      <c r="BD938" s="143"/>
      <c r="BE938" s="143"/>
      <c r="BF938" s="143"/>
      <c r="BG938" s="143"/>
      <c r="BH938" s="143"/>
      <c r="BI938" s="143"/>
      <c r="BJ938" s="143"/>
      <c r="BK938" s="143"/>
      <c r="BL938" s="143"/>
      <c r="BM938" s="143"/>
      <c r="BN938" s="143"/>
      <c r="BO938" s="143"/>
      <c r="BP938" s="143"/>
      <c r="BT938" s="143"/>
      <c r="BU938" s="143"/>
      <c r="BV938" s="143"/>
    </row>
    <row r="939" spans="1:74" s="142" customFormat="1" x14ac:dyDescent="0.25">
      <c r="A939" s="206"/>
      <c r="B939" s="160"/>
      <c r="C939" s="161"/>
      <c r="D939" s="206"/>
      <c r="E939" s="206"/>
      <c r="F939" s="206"/>
      <c r="G939" s="206"/>
      <c r="H939" s="161"/>
      <c r="I939" s="206"/>
      <c r="J939" s="206"/>
      <c r="L939" s="206"/>
      <c r="M939" s="153"/>
      <c r="N939" s="126"/>
      <c r="O939" s="153"/>
      <c r="P939" s="153"/>
      <c r="Q939" s="153"/>
      <c r="R939" s="153"/>
      <c r="AG939" s="162"/>
      <c r="AH939" s="162"/>
      <c r="AI939" s="162"/>
      <c r="AM939" s="143"/>
      <c r="AN939" s="143"/>
      <c r="AO939" s="143"/>
      <c r="AP939" s="143"/>
      <c r="AQ939" s="143"/>
      <c r="AR939" s="143"/>
      <c r="AS939" s="143"/>
      <c r="AT939" s="143"/>
      <c r="AU939" s="143"/>
      <c r="AV939" s="143"/>
      <c r="AW939" s="143"/>
      <c r="AX939" s="143"/>
      <c r="AY939" s="143"/>
      <c r="AZ939" s="143"/>
      <c r="BA939" s="143"/>
      <c r="BB939" s="143"/>
      <c r="BC939" s="143"/>
      <c r="BD939" s="143"/>
      <c r="BE939" s="143"/>
      <c r="BF939" s="143"/>
      <c r="BG939" s="143"/>
      <c r="BH939" s="143"/>
      <c r="BI939" s="143"/>
      <c r="BJ939" s="143"/>
      <c r="BK939" s="143"/>
      <c r="BL939" s="143"/>
      <c r="BM939" s="143"/>
      <c r="BN939" s="143"/>
      <c r="BO939" s="143"/>
      <c r="BP939" s="143"/>
      <c r="BT939" s="143"/>
      <c r="BU939" s="143"/>
      <c r="BV939" s="143"/>
    </row>
    <row r="940" spans="1:74" s="142" customFormat="1" x14ac:dyDescent="0.25">
      <c r="A940" s="206"/>
      <c r="B940" s="160"/>
      <c r="C940" s="161"/>
      <c r="D940" s="206"/>
      <c r="E940" s="206"/>
      <c r="F940" s="206"/>
      <c r="G940" s="206"/>
      <c r="H940" s="161"/>
      <c r="I940" s="206"/>
      <c r="J940" s="206"/>
      <c r="L940" s="206"/>
      <c r="M940" s="153"/>
      <c r="N940" s="126"/>
      <c r="O940" s="153"/>
      <c r="P940" s="153"/>
      <c r="Q940" s="153"/>
      <c r="R940" s="153"/>
      <c r="AG940" s="162"/>
      <c r="AH940" s="162"/>
      <c r="AI940" s="162"/>
      <c r="AM940" s="143"/>
      <c r="AN940" s="143"/>
      <c r="AO940" s="143"/>
      <c r="AP940" s="143"/>
      <c r="AQ940" s="143"/>
      <c r="AR940" s="143"/>
      <c r="AS940" s="143"/>
      <c r="AT940" s="143"/>
      <c r="AU940" s="143"/>
      <c r="AV940" s="143"/>
      <c r="AW940" s="143"/>
      <c r="AX940" s="143"/>
      <c r="AY940" s="143"/>
      <c r="AZ940" s="143"/>
      <c r="BA940" s="143"/>
      <c r="BB940" s="143"/>
      <c r="BC940" s="143"/>
      <c r="BD940" s="143"/>
      <c r="BE940" s="143"/>
      <c r="BF940" s="143"/>
      <c r="BG940" s="143"/>
      <c r="BH940" s="143"/>
      <c r="BI940" s="143"/>
      <c r="BJ940" s="143"/>
      <c r="BK940" s="143"/>
      <c r="BL940" s="143"/>
      <c r="BM940" s="143"/>
      <c r="BN940" s="143"/>
      <c r="BO940" s="143"/>
      <c r="BP940" s="143"/>
      <c r="BT940" s="143"/>
      <c r="BU940" s="143"/>
      <c r="BV940" s="143"/>
    </row>
    <row r="941" spans="1:74" s="142" customFormat="1" x14ac:dyDescent="0.25">
      <c r="A941" s="206"/>
      <c r="B941" s="160"/>
      <c r="C941" s="161"/>
      <c r="D941" s="206"/>
      <c r="E941" s="206"/>
      <c r="F941" s="206"/>
      <c r="G941" s="206"/>
      <c r="H941" s="161"/>
      <c r="I941" s="206"/>
      <c r="J941" s="206"/>
      <c r="L941" s="206"/>
      <c r="M941" s="153"/>
      <c r="N941" s="126"/>
      <c r="O941" s="153"/>
      <c r="P941" s="153"/>
      <c r="Q941" s="153"/>
      <c r="R941" s="153"/>
      <c r="AG941" s="162"/>
      <c r="AH941" s="162"/>
      <c r="AI941" s="162"/>
      <c r="AM941" s="143"/>
      <c r="AN941" s="143"/>
      <c r="AO941" s="143"/>
      <c r="AP941" s="143"/>
      <c r="AQ941" s="143"/>
      <c r="AR941" s="143"/>
      <c r="AS941" s="143"/>
      <c r="AT941" s="143"/>
      <c r="AU941" s="143"/>
      <c r="AV941" s="143"/>
      <c r="AW941" s="143"/>
      <c r="AX941" s="143"/>
      <c r="AY941" s="143"/>
      <c r="AZ941" s="143"/>
      <c r="BA941" s="143"/>
      <c r="BB941" s="143"/>
      <c r="BC941" s="143"/>
      <c r="BD941" s="143"/>
      <c r="BE941" s="143"/>
      <c r="BF941" s="143"/>
      <c r="BG941" s="143"/>
      <c r="BH941" s="143"/>
      <c r="BI941" s="143"/>
      <c r="BJ941" s="143"/>
      <c r="BK941" s="143"/>
      <c r="BL941" s="143"/>
      <c r="BM941" s="143"/>
      <c r="BN941" s="143"/>
      <c r="BO941" s="143"/>
      <c r="BP941" s="143"/>
      <c r="BT941" s="143"/>
      <c r="BU941" s="143"/>
      <c r="BV941" s="143"/>
    </row>
    <row r="942" spans="1:74" s="142" customFormat="1" x14ac:dyDescent="0.25">
      <c r="A942" s="206"/>
      <c r="B942" s="160"/>
      <c r="C942" s="161"/>
      <c r="D942" s="206"/>
      <c r="E942" s="206"/>
      <c r="F942" s="206"/>
      <c r="G942" s="206"/>
      <c r="H942" s="161"/>
      <c r="I942" s="206"/>
      <c r="J942" s="206"/>
      <c r="L942" s="206"/>
      <c r="M942" s="153"/>
      <c r="N942" s="126"/>
      <c r="O942" s="153"/>
      <c r="P942" s="153"/>
      <c r="Q942" s="153"/>
      <c r="R942" s="153"/>
      <c r="AG942" s="162"/>
      <c r="AH942" s="162"/>
      <c r="AI942" s="162"/>
      <c r="AM942" s="143"/>
      <c r="AN942" s="143"/>
      <c r="AO942" s="143"/>
      <c r="AP942" s="143"/>
      <c r="AQ942" s="143"/>
      <c r="AR942" s="143"/>
      <c r="AS942" s="143"/>
      <c r="AT942" s="143"/>
      <c r="AU942" s="143"/>
      <c r="AV942" s="143"/>
      <c r="AW942" s="143"/>
      <c r="AX942" s="143"/>
      <c r="AY942" s="143"/>
      <c r="AZ942" s="143"/>
      <c r="BA942" s="143"/>
      <c r="BB942" s="143"/>
      <c r="BC942" s="143"/>
      <c r="BD942" s="143"/>
      <c r="BE942" s="143"/>
      <c r="BF942" s="143"/>
      <c r="BG942" s="143"/>
      <c r="BH942" s="143"/>
      <c r="BI942" s="143"/>
      <c r="BJ942" s="143"/>
      <c r="BK942" s="143"/>
      <c r="BL942" s="143"/>
      <c r="BM942" s="143"/>
      <c r="BN942" s="143"/>
      <c r="BO942" s="143"/>
      <c r="BP942" s="143"/>
      <c r="BT942" s="143"/>
      <c r="BU942" s="143"/>
      <c r="BV942" s="143"/>
    </row>
    <row r="943" spans="1:74" s="142" customFormat="1" x14ac:dyDescent="0.25">
      <c r="A943" s="206"/>
      <c r="B943" s="160"/>
      <c r="C943" s="161"/>
      <c r="D943" s="206"/>
      <c r="E943" s="206"/>
      <c r="F943" s="206"/>
      <c r="G943" s="206"/>
      <c r="H943" s="161"/>
      <c r="I943" s="206"/>
      <c r="J943" s="206"/>
      <c r="L943" s="206"/>
      <c r="M943" s="153"/>
      <c r="N943" s="126"/>
      <c r="O943" s="153"/>
      <c r="P943" s="153"/>
      <c r="Q943" s="153"/>
      <c r="R943" s="153"/>
      <c r="AG943" s="162"/>
      <c r="AH943" s="162"/>
      <c r="AI943" s="162"/>
      <c r="AM943" s="143"/>
      <c r="AN943" s="143"/>
      <c r="AO943" s="143"/>
      <c r="AP943" s="143"/>
      <c r="AQ943" s="143"/>
      <c r="AR943" s="143"/>
      <c r="AS943" s="143"/>
      <c r="AT943" s="143"/>
      <c r="AU943" s="143"/>
      <c r="AV943" s="143"/>
      <c r="AW943" s="143"/>
      <c r="AX943" s="143"/>
      <c r="AY943" s="143"/>
      <c r="AZ943" s="143"/>
      <c r="BA943" s="143"/>
      <c r="BB943" s="143"/>
      <c r="BC943" s="143"/>
      <c r="BD943" s="143"/>
      <c r="BE943" s="143"/>
      <c r="BF943" s="143"/>
      <c r="BG943" s="143"/>
      <c r="BH943" s="143"/>
      <c r="BI943" s="143"/>
      <c r="BJ943" s="143"/>
      <c r="BK943" s="143"/>
      <c r="BL943" s="143"/>
      <c r="BM943" s="143"/>
      <c r="BN943" s="143"/>
      <c r="BO943" s="143"/>
      <c r="BP943" s="143"/>
      <c r="BT943" s="143"/>
      <c r="BU943" s="143"/>
      <c r="BV943" s="143"/>
    </row>
    <row r="944" spans="1:74" s="142" customFormat="1" x14ac:dyDescent="0.25">
      <c r="A944" s="206"/>
      <c r="B944" s="160"/>
      <c r="C944" s="161"/>
      <c r="D944" s="206"/>
      <c r="E944" s="206"/>
      <c r="F944" s="206"/>
      <c r="G944" s="206"/>
      <c r="H944" s="161"/>
      <c r="I944" s="206"/>
      <c r="J944" s="206"/>
      <c r="L944" s="206"/>
      <c r="M944" s="153"/>
      <c r="N944" s="126"/>
      <c r="O944" s="153"/>
      <c r="P944" s="153"/>
      <c r="Q944" s="153"/>
      <c r="R944" s="153"/>
      <c r="AG944" s="162"/>
      <c r="AH944" s="162"/>
      <c r="AI944" s="162"/>
      <c r="AM944" s="143"/>
      <c r="AN944" s="143"/>
      <c r="AO944" s="143"/>
      <c r="AP944" s="143"/>
      <c r="AQ944" s="143"/>
      <c r="AR944" s="143"/>
      <c r="AS944" s="143"/>
      <c r="AT944" s="143"/>
      <c r="AU944" s="143"/>
      <c r="AV944" s="143"/>
      <c r="AW944" s="143"/>
      <c r="AX944" s="143"/>
      <c r="AY944" s="143"/>
      <c r="AZ944" s="143"/>
      <c r="BA944" s="143"/>
      <c r="BB944" s="143"/>
      <c r="BC944" s="143"/>
      <c r="BD944" s="143"/>
      <c r="BE944" s="143"/>
      <c r="BF944" s="143"/>
      <c r="BG944" s="143"/>
      <c r="BH944" s="143"/>
      <c r="BI944" s="143"/>
      <c r="BJ944" s="143"/>
      <c r="BK944" s="143"/>
      <c r="BL944" s="143"/>
      <c r="BM944" s="143"/>
      <c r="BN944" s="143"/>
      <c r="BO944" s="143"/>
      <c r="BP944" s="143"/>
      <c r="BT944" s="143"/>
      <c r="BU944" s="143"/>
      <c r="BV944" s="143"/>
    </row>
    <row r="945" spans="1:74" s="142" customFormat="1" x14ac:dyDescent="0.25">
      <c r="A945" s="206"/>
      <c r="B945" s="160"/>
      <c r="C945" s="161"/>
      <c r="D945" s="206"/>
      <c r="E945" s="206"/>
      <c r="F945" s="206"/>
      <c r="G945" s="206"/>
      <c r="H945" s="161"/>
      <c r="I945" s="206"/>
      <c r="J945" s="206"/>
      <c r="L945" s="206"/>
      <c r="M945" s="153"/>
      <c r="N945" s="126"/>
      <c r="O945" s="153"/>
      <c r="P945" s="153"/>
      <c r="Q945" s="153"/>
      <c r="R945" s="153"/>
      <c r="AG945" s="162"/>
      <c r="AH945" s="162"/>
      <c r="AI945" s="162"/>
      <c r="AM945" s="143"/>
      <c r="AN945" s="143"/>
      <c r="AO945" s="143"/>
      <c r="AP945" s="143"/>
      <c r="AQ945" s="143"/>
      <c r="AR945" s="143"/>
      <c r="AS945" s="143"/>
      <c r="AT945" s="143"/>
      <c r="AU945" s="143"/>
      <c r="AV945" s="143"/>
      <c r="AW945" s="143"/>
      <c r="AX945" s="143"/>
      <c r="AY945" s="143"/>
      <c r="AZ945" s="143"/>
      <c r="BA945" s="143"/>
      <c r="BB945" s="143"/>
      <c r="BC945" s="143"/>
      <c r="BD945" s="143"/>
      <c r="BE945" s="143"/>
      <c r="BF945" s="143"/>
      <c r="BG945" s="143"/>
      <c r="BH945" s="143"/>
      <c r="BI945" s="143"/>
      <c r="BJ945" s="143"/>
      <c r="BK945" s="143"/>
      <c r="BL945" s="143"/>
      <c r="BM945" s="143"/>
      <c r="BN945" s="143"/>
      <c r="BO945" s="143"/>
      <c r="BP945" s="143"/>
      <c r="BT945" s="143"/>
      <c r="BU945" s="143"/>
      <c r="BV945" s="143"/>
    </row>
    <row r="946" spans="1:74" s="142" customFormat="1" x14ac:dyDescent="0.25">
      <c r="A946" s="206"/>
      <c r="B946" s="160"/>
      <c r="C946" s="161"/>
      <c r="D946" s="206"/>
      <c r="E946" s="206"/>
      <c r="F946" s="206"/>
      <c r="G946" s="206"/>
      <c r="H946" s="161"/>
      <c r="I946" s="206"/>
      <c r="J946" s="206"/>
      <c r="L946" s="206"/>
      <c r="M946" s="153"/>
      <c r="N946" s="126"/>
      <c r="O946" s="153"/>
      <c r="P946" s="153"/>
      <c r="Q946" s="153"/>
      <c r="R946" s="153"/>
      <c r="AG946" s="162"/>
      <c r="AH946" s="162"/>
      <c r="AI946" s="162"/>
      <c r="AM946" s="143"/>
      <c r="AN946" s="143"/>
      <c r="AO946" s="143"/>
      <c r="AP946" s="143"/>
      <c r="AQ946" s="143"/>
      <c r="AR946" s="143"/>
      <c r="AS946" s="143"/>
      <c r="AT946" s="143"/>
      <c r="AU946" s="143"/>
      <c r="AV946" s="143"/>
      <c r="AW946" s="143"/>
      <c r="AX946" s="143"/>
      <c r="AY946" s="143"/>
      <c r="AZ946" s="143"/>
      <c r="BA946" s="143"/>
      <c r="BB946" s="143"/>
      <c r="BC946" s="143"/>
      <c r="BD946" s="143"/>
      <c r="BE946" s="143"/>
      <c r="BF946" s="143"/>
      <c r="BG946" s="143"/>
      <c r="BH946" s="143"/>
      <c r="BI946" s="143"/>
      <c r="BJ946" s="143"/>
      <c r="BK946" s="143"/>
      <c r="BL946" s="143"/>
      <c r="BM946" s="143"/>
      <c r="BN946" s="143"/>
      <c r="BO946" s="143"/>
      <c r="BP946" s="143"/>
      <c r="BT946" s="143"/>
      <c r="BU946" s="143"/>
      <c r="BV946" s="143"/>
    </row>
    <row r="947" spans="1:74" s="142" customFormat="1" x14ac:dyDescent="0.25">
      <c r="A947" s="206"/>
      <c r="B947" s="160"/>
      <c r="C947" s="161"/>
      <c r="D947" s="206"/>
      <c r="E947" s="206"/>
      <c r="F947" s="206"/>
      <c r="G947" s="206"/>
      <c r="H947" s="161"/>
      <c r="I947" s="206"/>
      <c r="J947" s="206"/>
      <c r="L947" s="206"/>
      <c r="M947" s="153"/>
      <c r="N947" s="126"/>
      <c r="O947" s="153"/>
      <c r="P947" s="153"/>
      <c r="Q947" s="153"/>
      <c r="R947" s="153"/>
      <c r="AG947" s="162"/>
      <c r="AH947" s="162"/>
      <c r="AI947" s="162"/>
      <c r="AM947" s="143"/>
      <c r="AN947" s="143"/>
      <c r="AO947" s="143"/>
      <c r="AP947" s="143"/>
      <c r="AQ947" s="143"/>
      <c r="AR947" s="143"/>
      <c r="AS947" s="143"/>
      <c r="AT947" s="143"/>
      <c r="AU947" s="143"/>
      <c r="AV947" s="143"/>
      <c r="AW947" s="143"/>
      <c r="AX947" s="143"/>
      <c r="AY947" s="143"/>
      <c r="AZ947" s="143"/>
      <c r="BA947" s="143"/>
      <c r="BB947" s="143"/>
      <c r="BC947" s="143"/>
      <c r="BD947" s="143"/>
      <c r="BE947" s="143"/>
      <c r="BF947" s="143"/>
      <c r="BG947" s="143"/>
      <c r="BH947" s="143"/>
      <c r="BI947" s="143"/>
      <c r="BJ947" s="143"/>
      <c r="BK947" s="143"/>
      <c r="BL947" s="143"/>
      <c r="BM947" s="143"/>
      <c r="BN947" s="143"/>
      <c r="BO947" s="143"/>
      <c r="BP947" s="143"/>
      <c r="BT947" s="143"/>
      <c r="BU947" s="143"/>
      <c r="BV947" s="143"/>
    </row>
    <row r="948" spans="1:74" s="142" customFormat="1" x14ac:dyDescent="0.25">
      <c r="A948" s="206"/>
      <c r="B948" s="160"/>
      <c r="C948" s="161"/>
      <c r="D948" s="206"/>
      <c r="E948" s="206"/>
      <c r="F948" s="206"/>
      <c r="G948" s="206"/>
      <c r="H948" s="161"/>
      <c r="I948" s="206"/>
      <c r="J948" s="206"/>
      <c r="L948" s="206"/>
      <c r="M948" s="153"/>
      <c r="N948" s="126"/>
      <c r="O948" s="153"/>
      <c r="P948" s="153"/>
      <c r="Q948" s="153"/>
      <c r="R948" s="153"/>
      <c r="AG948" s="162"/>
      <c r="AH948" s="162"/>
      <c r="AI948" s="162"/>
      <c r="AM948" s="143"/>
      <c r="AN948" s="143"/>
      <c r="AO948" s="143"/>
      <c r="AP948" s="143"/>
      <c r="AQ948" s="143"/>
      <c r="AR948" s="143"/>
      <c r="AS948" s="143"/>
      <c r="AT948" s="143"/>
      <c r="AU948" s="143"/>
      <c r="AV948" s="143"/>
      <c r="AW948" s="143"/>
      <c r="AX948" s="143"/>
      <c r="AY948" s="143"/>
      <c r="AZ948" s="143"/>
      <c r="BA948" s="143"/>
      <c r="BB948" s="143"/>
      <c r="BC948" s="143"/>
      <c r="BD948" s="143"/>
      <c r="BE948" s="143"/>
      <c r="BF948" s="143"/>
      <c r="BG948" s="143"/>
      <c r="BH948" s="143"/>
      <c r="BI948" s="143"/>
      <c r="BJ948" s="143"/>
      <c r="BK948" s="143"/>
      <c r="BL948" s="143"/>
      <c r="BM948" s="143"/>
      <c r="BN948" s="143"/>
      <c r="BO948" s="143"/>
      <c r="BP948" s="143"/>
      <c r="BT948" s="143"/>
      <c r="BU948" s="143"/>
      <c r="BV948" s="143"/>
    </row>
    <row r="949" spans="1:74" s="142" customFormat="1" x14ac:dyDescent="0.25">
      <c r="A949" s="206"/>
      <c r="B949" s="160"/>
      <c r="C949" s="161"/>
      <c r="D949" s="206"/>
      <c r="E949" s="206"/>
      <c r="F949" s="206"/>
      <c r="G949" s="206"/>
      <c r="H949" s="161"/>
      <c r="I949" s="206"/>
      <c r="J949" s="206"/>
      <c r="L949" s="206"/>
      <c r="M949" s="153"/>
      <c r="N949" s="126"/>
      <c r="O949" s="153"/>
      <c r="P949" s="153"/>
      <c r="Q949" s="153"/>
      <c r="R949" s="153"/>
      <c r="AG949" s="162"/>
      <c r="AH949" s="162"/>
      <c r="AI949" s="162"/>
      <c r="AM949" s="143"/>
      <c r="AN949" s="143"/>
      <c r="AO949" s="143"/>
      <c r="AP949" s="143"/>
      <c r="AQ949" s="143"/>
      <c r="AR949" s="143"/>
      <c r="AS949" s="143"/>
      <c r="AT949" s="143"/>
      <c r="AU949" s="143"/>
      <c r="AV949" s="143"/>
      <c r="AW949" s="143"/>
      <c r="AX949" s="143"/>
      <c r="AY949" s="143"/>
      <c r="AZ949" s="143"/>
      <c r="BA949" s="143"/>
      <c r="BB949" s="143"/>
      <c r="BC949" s="143"/>
      <c r="BD949" s="143"/>
      <c r="BE949" s="143"/>
      <c r="BF949" s="143"/>
      <c r="BG949" s="143"/>
      <c r="BH949" s="143"/>
      <c r="BI949" s="143"/>
      <c r="BJ949" s="143"/>
      <c r="BK949" s="143"/>
      <c r="BL949" s="143"/>
      <c r="BM949" s="143"/>
      <c r="BN949" s="143"/>
      <c r="BO949" s="143"/>
      <c r="BP949" s="143"/>
      <c r="BT949" s="143"/>
      <c r="BU949" s="143"/>
      <c r="BV949" s="143"/>
    </row>
    <row r="950" spans="1:74" s="142" customFormat="1" x14ac:dyDescent="0.25">
      <c r="A950" s="206"/>
      <c r="B950" s="160"/>
      <c r="C950" s="161"/>
      <c r="D950" s="206"/>
      <c r="E950" s="206"/>
      <c r="F950" s="206"/>
      <c r="G950" s="206"/>
      <c r="H950" s="161"/>
      <c r="I950" s="206"/>
      <c r="J950" s="206"/>
      <c r="L950" s="206"/>
      <c r="M950" s="153"/>
      <c r="N950" s="126"/>
      <c r="O950" s="153"/>
      <c r="P950" s="153"/>
      <c r="Q950" s="153"/>
      <c r="R950" s="153"/>
      <c r="AG950" s="162"/>
      <c r="AH950" s="162"/>
      <c r="AI950" s="162"/>
      <c r="AM950" s="143"/>
      <c r="AN950" s="143"/>
      <c r="AO950" s="143"/>
      <c r="AP950" s="143"/>
      <c r="AQ950" s="143"/>
      <c r="AR950" s="143"/>
      <c r="AS950" s="143"/>
      <c r="AT950" s="143"/>
      <c r="AU950" s="143"/>
      <c r="AV950" s="143"/>
      <c r="AW950" s="143"/>
      <c r="AX950" s="143"/>
      <c r="AY950" s="143"/>
      <c r="AZ950" s="143"/>
      <c r="BA950" s="143"/>
      <c r="BB950" s="143"/>
      <c r="BC950" s="143"/>
      <c r="BD950" s="143"/>
      <c r="BE950" s="143"/>
      <c r="BF950" s="143"/>
      <c r="BG950" s="143"/>
      <c r="BH950" s="143"/>
      <c r="BI950" s="143"/>
      <c r="BJ950" s="143"/>
      <c r="BK950" s="143"/>
      <c r="BL950" s="143"/>
      <c r="BM950" s="143"/>
      <c r="BN950" s="143"/>
      <c r="BO950" s="143"/>
      <c r="BP950" s="143"/>
      <c r="BT950" s="143"/>
      <c r="BU950" s="143"/>
      <c r="BV950" s="143"/>
    </row>
    <row r="951" spans="1:74" s="142" customFormat="1" x14ac:dyDescent="0.25">
      <c r="A951" s="206"/>
      <c r="B951" s="160"/>
      <c r="C951" s="161"/>
      <c r="D951" s="206"/>
      <c r="E951" s="206"/>
      <c r="F951" s="206"/>
      <c r="G951" s="206"/>
      <c r="H951" s="161"/>
      <c r="I951" s="206"/>
      <c r="J951" s="206"/>
      <c r="L951" s="206"/>
      <c r="M951" s="153"/>
      <c r="N951" s="126"/>
      <c r="O951" s="153"/>
      <c r="P951" s="153"/>
      <c r="Q951" s="153"/>
      <c r="R951" s="153"/>
      <c r="AG951" s="162"/>
      <c r="AH951" s="162"/>
      <c r="AI951" s="162"/>
      <c r="AM951" s="143"/>
      <c r="AN951" s="143"/>
      <c r="AO951" s="143"/>
      <c r="AP951" s="143"/>
      <c r="AQ951" s="143"/>
      <c r="AR951" s="143"/>
      <c r="AS951" s="143"/>
      <c r="AT951" s="143"/>
      <c r="AU951" s="143"/>
      <c r="AV951" s="143"/>
      <c r="AW951" s="143"/>
      <c r="AX951" s="143"/>
      <c r="AY951" s="143"/>
      <c r="AZ951" s="143"/>
      <c r="BA951" s="143"/>
      <c r="BB951" s="143"/>
      <c r="BC951" s="143"/>
      <c r="BD951" s="143"/>
      <c r="BE951" s="143"/>
      <c r="BF951" s="143"/>
      <c r="BG951" s="143"/>
      <c r="BH951" s="143"/>
      <c r="BI951" s="143"/>
      <c r="BJ951" s="143"/>
      <c r="BK951" s="143"/>
      <c r="BL951" s="143"/>
      <c r="BM951" s="143"/>
      <c r="BN951" s="143"/>
      <c r="BO951" s="143"/>
      <c r="BP951" s="143"/>
      <c r="BT951" s="143"/>
      <c r="BU951" s="143"/>
      <c r="BV951" s="143"/>
    </row>
    <row r="952" spans="1:74" s="142" customFormat="1" x14ac:dyDescent="0.25">
      <c r="A952" s="206"/>
      <c r="B952" s="160"/>
      <c r="C952" s="161"/>
      <c r="D952" s="206"/>
      <c r="E952" s="206"/>
      <c r="F952" s="206"/>
      <c r="G952" s="206"/>
      <c r="H952" s="161"/>
      <c r="I952" s="206"/>
      <c r="J952" s="206"/>
      <c r="L952" s="206"/>
      <c r="M952" s="153"/>
      <c r="N952" s="126"/>
      <c r="O952" s="153"/>
      <c r="P952" s="153"/>
      <c r="Q952" s="153"/>
      <c r="R952" s="153"/>
      <c r="AG952" s="162"/>
      <c r="AH952" s="162"/>
      <c r="AI952" s="162"/>
      <c r="AM952" s="143"/>
      <c r="AN952" s="143"/>
      <c r="AO952" s="143"/>
      <c r="AP952" s="143"/>
      <c r="AQ952" s="143"/>
      <c r="AR952" s="143"/>
      <c r="AS952" s="143"/>
      <c r="AT952" s="143"/>
      <c r="AU952" s="143"/>
      <c r="AV952" s="143"/>
      <c r="AW952" s="143"/>
      <c r="AX952" s="143"/>
      <c r="AY952" s="143"/>
      <c r="AZ952" s="143"/>
      <c r="BA952" s="143"/>
      <c r="BB952" s="143"/>
      <c r="BC952" s="143"/>
      <c r="BD952" s="143"/>
      <c r="BE952" s="143"/>
      <c r="BF952" s="143"/>
      <c r="BG952" s="143"/>
      <c r="BH952" s="143"/>
      <c r="BI952" s="143"/>
      <c r="BJ952" s="143"/>
      <c r="BK952" s="143"/>
      <c r="BL952" s="143"/>
      <c r="BM952" s="143"/>
      <c r="BN952" s="143"/>
      <c r="BO952" s="143"/>
      <c r="BP952" s="143"/>
      <c r="BT952" s="143"/>
      <c r="BU952" s="143"/>
      <c r="BV952" s="143"/>
    </row>
    <row r="953" spans="1:74" s="142" customFormat="1" x14ac:dyDescent="0.25">
      <c r="A953" s="206"/>
      <c r="B953" s="160"/>
      <c r="C953" s="161"/>
      <c r="D953" s="206"/>
      <c r="E953" s="206"/>
      <c r="F953" s="206"/>
      <c r="G953" s="206"/>
      <c r="H953" s="161"/>
      <c r="I953" s="206"/>
      <c r="J953" s="206"/>
      <c r="L953" s="206"/>
      <c r="M953" s="153"/>
      <c r="N953" s="126"/>
      <c r="O953" s="153"/>
      <c r="P953" s="153"/>
      <c r="Q953" s="153"/>
      <c r="R953" s="153"/>
      <c r="AG953" s="162"/>
      <c r="AH953" s="162"/>
      <c r="AI953" s="162"/>
      <c r="AM953" s="143"/>
      <c r="AN953" s="143"/>
      <c r="AO953" s="143"/>
      <c r="AP953" s="143"/>
      <c r="AQ953" s="143"/>
      <c r="AR953" s="143"/>
      <c r="AS953" s="143"/>
      <c r="AT953" s="143"/>
      <c r="AU953" s="143"/>
      <c r="AV953" s="143"/>
      <c r="AW953" s="143"/>
      <c r="AX953" s="143"/>
      <c r="AY953" s="143"/>
      <c r="AZ953" s="143"/>
      <c r="BA953" s="143"/>
      <c r="BB953" s="143"/>
      <c r="BC953" s="143"/>
      <c r="BD953" s="143"/>
      <c r="BE953" s="143"/>
      <c r="BF953" s="143"/>
      <c r="BG953" s="143"/>
      <c r="BH953" s="143"/>
      <c r="BI953" s="143"/>
      <c r="BJ953" s="143"/>
      <c r="BK953" s="143"/>
      <c r="BL953" s="143"/>
      <c r="BM953" s="143"/>
      <c r="BN953" s="143"/>
      <c r="BO953" s="143"/>
      <c r="BP953" s="143"/>
      <c r="BT953" s="143"/>
      <c r="BU953" s="143"/>
      <c r="BV953" s="143"/>
    </row>
    <row r="954" spans="1:74" s="142" customFormat="1" x14ac:dyDescent="0.25">
      <c r="A954" s="206"/>
      <c r="B954" s="160"/>
      <c r="C954" s="161"/>
      <c r="D954" s="206"/>
      <c r="E954" s="206"/>
      <c r="F954" s="206"/>
      <c r="G954" s="206"/>
      <c r="H954" s="161"/>
      <c r="I954" s="206"/>
      <c r="J954" s="206"/>
      <c r="L954" s="206"/>
      <c r="M954" s="153"/>
      <c r="N954" s="126"/>
      <c r="O954" s="153"/>
      <c r="P954" s="153"/>
      <c r="Q954" s="153"/>
      <c r="R954" s="153"/>
      <c r="AG954" s="162"/>
      <c r="AH954" s="162"/>
      <c r="AI954" s="162"/>
      <c r="AM954" s="143"/>
      <c r="AN954" s="143"/>
      <c r="AO954" s="143"/>
      <c r="AP954" s="143"/>
      <c r="AQ954" s="143"/>
      <c r="AR954" s="143"/>
      <c r="AS954" s="143"/>
      <c r="AT954" s="143"/>
      <c r="AU954" s="143"/>
      <c r="AV954" s="143"/>
      <c r="AW954" s="143"/>
      <c r="AX954" s="143"/>
      <c r="AY954" s="143"/>
      <c r="AZ954" s="143"/>
      <c r="BA954" s="143"/>
      <c r="BB954" s="143"/>
      <c r="BC954" s="143"/>
      <c r="BD954" s="143"/>
      <c r="BE954" s="143"/>
      <c r="BF954" s="143"/>
      <c r="BG954" s="143"/>
      <c r="BH954" s="143"/>
      <c r="BI954" s="143"/>
      <c r="BJ954" s="143"/>
      <c r="BK954" s="143"/>
      <c r="BL954" s="143"/>
      <c r="BM954" s="143"/>
      <c r="BN954" s="143"/>
      <c r="BO954" s="143"/>
      <c r="BP954" s="143"/>
      <c r="BT954" s="143"/>
      <c r="BU954" s="143"/>
      <c r="BV954" s="143"/>
    </row>
    <row r="955" spans="1:74" s="142" customFormat="1" x14ac:dyDescent="0.25">
      <c r="A955" s="206"/>
      <c r="B955" s="160"/>
      <c r="C955" s="161"/>
      <c r="D955" s="206"/>
      <c r="E955" s="206"/>
      <c r="F955" s="206"/>
      <c r="G955" s="206"/>
      <c r="H955" s="161"/>
      <c r="I955" s="206"/>
      <c r="J955" s="206"/>
      <c r="L955" s="206"/>
      <c r="M955" s="153"/>
      <c r="N955" s="126"/>
      <c r="O955" s="153"/>
      <c r="P955" s="153"/>
      <c r="Q955" s="153"/>
      <c r="R955" s="153"/>
      <c r="AG955" s="162"/>
      <c r="AH955" s="162"/>
      <c r="AI955" s="162"/>
      <c r="AM955" s="143"/>
      <c r="AN955" s="143"/>
      <c r="AO955" s="143"/>
      <c r="AP955" s="143"/>
      <c r="AQ955" s="143"/>
      <c r="AR955" s="143"/>
      <c r="AS955" s="143"/>
      <c r="AT955" s="143"/>
      <c r="AU955" s="143"/>
      <c r="AV955" s="143"/>
      <c r="AW955" s="143"/>
      <c r="AX955" s="143"/>
      <c r="AY955" s="143"/>
      <c r="AZ955" s="143"/>
      <c r="BA955" s="143"/>
      <c r="BB955" s="143"/>
      <c r="BC955" s="143"/>
      <c r="BD955" s="143"/>
      <c r="BE955" s="143"/>
      <c r="BF955" s="143"/>
      <c r="BG955" s="143"/>
      <c r="BH955" s="143"/>
      <c r="BI955" s="143"/>
      <c r="BJ955" s="143"/>
      <c r="BK955" s="143"/>
      <c r="BL955" s="143"/>
      <c r="BM955" s="143"/>
      <c r="BN955" s="143"/>
      <c r="BO955" s="143"/>
      <c r="BP955" s="143"/>
      <c r="BT955" s="143"/>
      <c r="BU955" s="143"/>
      <c r="BV955" s="143"/>
    </row>
    <row r="956" spans="1:74" s="142" customFormat="1" x14ac:dyDescent="0.25">
      <c r="A956" s="206"/>
      <c r="B956" s="160"/>
      <c r="C956" s="161"/>
      <c r="D956" s="206"/>
      <c r="E956" s="206"/>
      <c r="F956" s="206"/>
      <c r="G956" s="206"/>
      <c r="H956" s="161"/>
      <c r="I956" s="206"/>
      <c r="J956" s="206"/>
      <c r="L956" s="206"/>
      <c r="M956" s="153"/>
      <c r="N956" s="126"/>
      <c r="O956" s="153"/>
      <c r="P956" s="153"/>
      <c r="Q956" s="153"/>
      <c r="R956" s="153"/>
      <c r="AG956" s="162"/>
      <c r="AH956" s="162"/>
      <c r="AI956" s="162"/>
      <c r="AM956" s="143"/>
      <c r="AN956" s="143"/>
      <c r="AO956" s="143"/>
      <c r="AP956" s="143"/>
      <c r="AQ956" s="143"/>
      <c r="AR956" s="143"/>
      <c r="AS956" s="143"/>
      <c r="AT956" s="143"/>
      <c r="AU956" s="143"/>
      <c r="AV956" s="143"/>
      <c r="AW956" s="143"/>
      <c r="AX956" s="143"/>
      <c r="AY956" s="143"/>
      <c r="AZ956" s="143"/>
      <c r="BA956" s="143"/>
      <c r="BB956" s="143"/>
      <c r="BC956" s="143"/>
      <c r="BD956" s="143"/>
      <c r="BE956" s="143"/>
      <c r="BF956" s="143"/>
      <c r="BG956" s="143"/>
      <c r="BH956" s="143"/>
      <c r="BI956" s="143"/>
      <c r="BJ956" s="143"/>
      <c r="BK956" s="143"/>
      <c r="BL956" s="143"/>
      <c r="BM956" s="143"/>
      <c r="BN956" s="143"/>
      <c r="BO956" s="143"/>
      <c r="BP956" s="143"/>
      <c r="BT956" s="143"/>
      <c r="BU956" s="143"/>
      <c r="BV956" s="143"/>
    </row>
    <row r="957" spans="1:74" s="142" customFormat="1" x14ac:dyDescent="0.25">
      <c r="A957" s="206"/>
      <c r="B957" s="160"/>
      <c r="C957" s="161"/>
      <c r="D957" s="206"/>
      <c r="E957" s="206"/>
      <c r="F957" s="206"/>
      <c r="G957" s="206"/>
      <c r="H957" s="161"/>
      <c r="I957" s="206"/>
      <c r="J957" s="206"/>
      <c r="L957" s="206"/>
      <c r="M957" s="153"/>
      <c r="N957" s="126"/>
      <c r="O957" s="153"/>
      <c r="P957" s="153"/>
      <c r="Q957" s="153"/>
      <c r="R957" s="153"/>
      <c r="AG957" s="162"/>
      <c r="AH957" s="162"/>
      <c r="AI957" s="162"/>
      <c r="AM957" s="143"/>
      <c r="AN957" s="143"/>
      <c r="AO957" s="143"/>
      <c r="AP957" s="143"/>
      <c r="AQ957" s="143"/>
      <c r="AR957" s="143"/>
      <c r="AS957" s="143"/>
      <c r="AT957" s="143"/>
      <c r="AU957" s="143"/>
      <c r="AV957" s="143"/>
      <c r="AW957" s="143"/>
      <c r="AX957" s="143"/>
      <c r="AY957" s="143"/>
      <c r="AZ957" s="143"/>
      <c r="BA957" s="143"/>
      <c r="BB957" s="143"/>
      <c r="BC957" s="143"/>
      <c r="BD957" s="143"/>
      <c r="BE957" s="143"/>
      <c r="BF957" s="143"/>
      <c r="BG957" s="143"/>
      <c r="BH957" s="143"/>
      <c r="BI957" s="143"/>
      <c r="BJ957" s="143"/>
      <c r="BK957" s="143"/>
      <c r="BL957" s="143"/>
      <c r="BM957" s="143"/>
      <c r="BN957" s="143"/>
      <c r="BO957" s="143"/>
      <c r="BP957" s="143"/>
      <c r="BT957" s="143"/>
      <c r="BU957" s="143"/>
      <c r="BV957" s="143"/>
    </row>
    <row r="958" spans="1:74" s="142" customFormat="1" x14ac:dyDescent="0.25">
      <c r="A958" s="206"/>
      <c r="B958" s="160"/>
      <c r="C958" s="161"/>
      <c r="D958" s="206"/>
      <c r="E958" s="206"/>
      <c r="F958" s="206"/>
      <c r="G958" s="206"/>
      <c r="H958" s="161"/>
      <c r="I958" s="206"/>
      <c r="J958" s="206"/>
      <c r="L958" s="206"/>
      <c r="M958" s="153"/>
      <c r="N958" s="126"/>
      <c r="O958" s="153"/>
      <c r="P958" s="153"/>
      <c r="Q958" s="153"/>
      <c r="R958" s="153"/>
      <c r="AG958" s="162"/>
      <c r="AH958" s="162"/>
      <c r="AI958" s="162"/>
      <c r="AM958" s="143"/>
      <c r="AN958" s="143"/>
      <c r="AO958" s="143"/>
      <c r="AP958" s="143"/>
      <c r="AQ958" s="143"/>
      <c r="AR958" s="143"/>
      <c r="AS958" s="143"/>
      <c r="AT958" s="143"/>
      <c r="AU958" s="143"/>
      <c r="AV958" s="143"/>
      <c r="AW958" s="143"/>
      <c r="AX958" s="143"/>
      <c r="AY958" s="143"/>
      <c r="AZ958" s="143"/>
      <c r="BA958" s="143"/>
      <c r="BB958" s="143"/>
      <c r="BC958" s="143"/>
      <c r="BD958" s="143"/>
      <c r="BE958" s="143"/>
      <c r="BF958" s="143"/>
      <c r="BG958" s="143"/>
      <c r="BH958" s="143"/>
      <c r="BI958" s="143"/>
      <c r="BJ958" s="143"/>
      <c r="BK958" s="143"/>
      <c r="BL958" s="143"/>
      <c r="BM958" s="143"/>
      <c r="BN958" s="143"/>
      <c r="BO958" s="143"/>
      <c r="BP958" s="143"/>
      <c r="BT958" s="143"/>
      <c r="BU958" s="143"/>
      <c r="BV958" s="143"/>
    </row>
    <row r="959" spans="1:74" s="142" customFormat="1" x14ac:dyDescent="0.25">
      <c r="A959" s="206"/>
      <c r="B959" s="160"/>
      <c r="C959" s="161"/>
      <c r="D959" s="206"/>
      <c r="E959" s="206"/>
      <c r="F959" s="206"/>
      <c r="G959" s="206"/>
      <c r="H959" s="161"/>
      <c r="I959" s="206"/>
      <c r="J959" s="206"/>
      <c r="L959" s="206"/>
      <c r="M959" s="153"/>
      <c r="N959" s="126"/>
      <c r="O959" s="153"/>
      <c r="P959" s="153"/>
      <c r="Q959" s="153"/>
      <c r="R959" s="153"/>
      <c r="AG959" s="162"/>
      <c r="AH959" s="162"/>
      <c r="AI959" s="162"/>
      <c r="AM959" s="143"/>
      <c r="AN959" s="143"/>
      <c r="AO959" s="143"/>
      <c r="AP959" s="143"/>
      <c r="AQ959" s="143"/>
      <c r="AR959" s="143"/>
      <c r="AS959" s="143"/>
      <c r="AT959" s="143"/>
      <c r="AU959" s="143"/>
      <c r="AV959" s="143"/>
      <c r="AW959" s="143"/>
      <c r="AX959" s="143"/>
      <c r="AY959" s="143"/>
      <c r="AZ959" s="143"/>
      <c r="BA959" s="143"/>
      <c r="BB959" s="143"/>
      <c r="BC959" s="143"/>
      <c r="BD959" s="143"/>
      <c r="BE959" s="143"/>
      <c r="BF959" s="143"/>
      <c r="BG959" s="143"/>
      <c r="BH959" s="143"/>
      <c r="BI959" s="143"/>
      <c r="BJ959" s="143"/>
      <c r="BK959" s="143"/>
      <c r="BL959" s="143"/>
      <c r="BM959" s="143"/>
      <c r="BN959" s="143"/>
      <c r="BO959" s="143"/>
      <c r="BP959" s="143"/>
      <c r="BT959" s="143"/>
      <c r="BU959" s="143"/>
      <c r="BV959" s="143"/>
    </row>
    <row r="960" spans="1:74" s="142" customFormat="1" x14ac:dyDescent="0.25">
      <c r="A960" s="206"/>
      <c r="B960" s="160"/>
      <c r="C960" s="161"/>
      <c r="D960" s="206"/>
      <c r="E960" s="206"/>
      <c r="F960" s="206"/>
      <c r="G960" s="206"/>
      <c r="H960" s="161"/>
      <c r="I960" s="206"/>
      <c r="J960" s="206"/>
      <c r="L960" s="206"/>
      <c r="M960" s="153"/>
      <c r="N960" s="126"/>
      <c r="O960" s="153"/>
      <c r="P960" s="153"/>
      <c r="Q960" s="153"/>
      <c r="R960" s="153"/>
      <c r="AG960" s="162"/>
      <c r="AH960" s="162"/>
      <c r="AI960" s="162"/>
      <c r="AM960" s="143"/>
      <c r="AN960" s="143"/>
      <c r="AO960" s="143"/>
      <c r="AP960" s="143"/>
      <c r="AQ960" s="143"/>
      <c r="AR960" s="143"/>
      <c r="AS960" s="143"/>
      <c r="AT960" s="143"/>
      <c r="AU960" s="143"/>
      <c r="AV960" s="143"/>
      <c r="AW960" s="143"/>
      <c r="AX960" s="143"/>
      <c r="AY960" s="143"/>
      <c r="AZ960" s="143"/>
      <c r="BA960" s="143"/>
      <c r="BB960" s="143"/>
      <c r="BC960" s="143"/>
      <c r="BD960" s="143"/>
      <c r="BE960" s="143"/>
      <c r="BF960" s="143"/>
      <c r="BG960" s="143"/>
      <c r="BH960" s="143"/>
      <c r="BI960" s="143"/>
      <c r="BJ960" s="143"/>
      <c r="BK960" s="143"/>
      <c r="BL960" s="143"/>
      <c r="BM960" s="143"/>
      <c r="BN960" s="143"/>
      <c r="BO960" s="143"/>
      <c r="BP960" s="143"/>
      <c r="BT960" s="143"/>
      <c r="BU960" s="143"/>
      <c r="BV960" s="143"/>
    </row>
    <row r="961" spans="1:74" s="142" customFormat="1" x14ac:dyDescent="0.25">
      <c r="A961" s="206"/>
      <c r="B961" s="160"/>
      <c r="C961" s="161"/>
      <c r="D961" s="206"/>
      <c r="E961" s="206"/>
      <c r="F961" s="206"/>
      <c r="G961" s="206"/>
      <c r="H961" s="161"/>
      <c r="I961" s="206"/>
      <c r="J961" s="206"/>
      <c r="L961" s="206"/>
      <c r="M961" s="153"/>
      <c r="N961" s="126"/>
      <c r="O961" s="153"/>
      <c r="P961" s="153"/>
      <c r="Q961" s="153"/>
      <c r="R961" s="153"/>
      <c r="AG961" s="162"/>
      <c r="AH961" s="162"/>
      <c r="AI961" s="162"/>
      <c r="AM961" s="143"/>
      <c r="AN961" s="143"/>
      <c r="AO961" s="143"/>
      <c r="AP961" s="143"/>
      <c r="AQ961" s="143"/>
      <c r="AR961" s="143"/>
      <c r="AS961" s="143"/>
      <c r="AT961" s="143"/>
      <c r="AU961" s="143"/>
      <c r="AV961" s="143"/>
      <c r="AW961" s="143"/>
      <c r="AX961" s="143"/>
      <c r="AY961" s="143"/>
      <c r="AZ961" s="143"/>
      <c r="BA961" s="143"/>
      <c r="BB961" s="143"/>
      <c r="BC961" s="143"/>
      <c r="BD961" s="143"/>
      <c r="BE961" s="143"/>
      <c r="BF961" s="143"/>
      <c r="BG961" s="143"/>
      <c r="BH961" s="143"/>
      <c r="BI961" s="143"/>
      <c r="BJ961" s="143"/>
      <c r="BK961" s="143"/>
      <c r="BL961" s="143"/>
      <c r="BM961" s="143"/>
      <c r="BN961" s="143"/>
      <c r="BO961" s="143"/>
      <c r="BP961" s="143"/>
      <c r="BT961" s="143"/>
      <c r="BU961" s="143"/>
      <c r="BV961" s="143"/>
    </row>
    <row r="962" spans="1:74" s="142" customFormat="1" x14ac:dyDescent="0.25">
      <c r="A962" s="206"/>
      <c r="B962" s="160"/>
      <c r="C962" s="161"/>
      <c r="D962" s="206"/>
      <c r="E962" s="206"/>
      <c r="F962" s="206"/>
      <c r="G962" s="206"/>
      <c r="H962" s="161"/>
      <c r="I962" s="206"/>
      <c r="J962" s="206"/>
      <c r="L962" s="206"/>
      <c r="M962" s="153"/>
      <c r="N962" s="126"/>
      <c r="O962" s="153"/>
      <c r="P962" s="153"/>
      <c r="Q962" s="153"/>
      <c r="R962" s="153"/>
      <c r="AG962" s="162"/>
      <c r="AH962" s="162"/>
      <c r="AI962" s="162"/>
      <c r="AM962" s="143"/>
      <c r="AN962" s="143"/>
      <c r="AO962" s="143"/>
      <c r="AP962" s="143"/>
      <c r="AQ962" s="143"/>
      <c r="AR962" s="143"/>
      <c r="AS962" s="143"/>
      <c r="AT962" s="143"/>
      <c r="AU962" s="143"/>
      <c r="AV962" s="143"/>
      <c r="AW962" s="143"/>
      <c r="AX962" s="143"/>
      <c r="AY962" s="143"/>
      <c r="AZ962" s="143"/>
      <c r="BA962" s="143"/>
      <c r="BB962" s="143"/>
      <c r="BC962" s="143"/>
      <c r="BD962" s="143"/>
      <c r="BE962" s="143"/>
      <c r="BF962" s="143"/>
      <c r="BG962" s="143"/>
      <c r="BH962" s="143"/>
      <c r="BI962" s="143"/>
      <c r="BJ962" s="143"/>
      <c r="BK962" s="143"/>
      <c r="BL962" s="143"/>
      <c r="BM962" s="143"/>
      <c r="BN962" s="143"/>
      <c r="BO962" s="143"/>
      <c r="BP962" s="143"/>
      <c r="BT962" s="143"/>
      <c r="BU962" s="143"/>
      <c r="BV962" s="143"/>
    </row>
    <row r="963" spans="1:74" s="142" customFormat="1" x14ac:dyDescent="0.25">
      <c r="A963" s="206"/>
      <c r="B963" s="160"/>
      <c r="C963" s="161"/>
      <c r="D963" s="206"/>
      <c r="E963" s="206"/>
      <c r="F963" s="206"/>
      <c r="G963" s="206"/>
      <c r="H963" s="161"/>
      <c r="I963" s="206"/>
      <c r="J963" s="206"/>
      <c r="L963" s="206"/>
      <c r="M963" s="153"/>
      <c r="N963" s="126"/>
      <c r="O963" s="153"/>
      <c r="P963" s="153"/>
      <c r="Q963" s="153"/>
      <c r="R963" s="153"/>
      <c r="AG963" s="162"/>
      <c r="AH963" s="162"/>
      <c r="AI963" s="162"/>
      <c r="AM963" s="143"/>
      <c r="AN963" s="143"/>
      <c r="AO963" s="143"/>
      <c r="AP963" s="143"/>
      <c r="AQ963" s="143"/>
      <c r="AR963" s="143"/>
      <c r="AS963" s="143"/>
      <c r="AT963" s="143"/>
      <c r="AU963" s="143"/>
      <c r="AV963" s="143"/>
      <c r="AW963" s="143"/>
      <c r="AX963" s="143"/>
      <c r="AY963" s="143"/>
      <c r="AZ963" s="143"/>
      <c r="BA963" s="143"/>
      <c r="BB963" s="143"/>
      <c r="BC963" s="143"/>
      <c r="BD963" s="143"/>
      <c r="BE963" s="143"/>
      <c r="BF963" s="143"/>
      <c r="BG963" s="143"/>
      <c r="BH963" s="143"/>
      <c r="BI963" s="143"/>
      <c r="BJ963" s="143"/>
      <c r="BK963" s="143"/>
      <c r="BL963" s="143"/>
      <c r="BM963" s="143"/>
      <c r="BN963" s="143"/>
      <c r="BO963" s="143"/>
      <c r="BP963" s="143"/>
      <c r="BT963" s="143"/>
      <c r="BU963" s="143"/>
      <c r="BV963" s="143"/>
    </row>
    <row r="964" spans="1:74" s="142" customFormat="1" x14ac:dyDescent="0.25">
      <c r="A964" s="206"/>
      <c r="B964" s="160"/>
      <c r="C964" s="161"/>
      <c r="D964" s="206"/>
      <c r="E964" s="206"/>
      <c r="F964" s="206"/>
      <c r="G964" s="206"/>
      <c r="H964" s="161"/>
      <c r="I964" s="206"/>
      <c r="J964" s="206"/>
      <c r="L964" s="206"/>
      <c r="M964" s="153"/>
      <c r="N964" s="126"/>
      <c r="O964" s="153"/>
      <c r="P964" s="153"/>
      <c r="Q964" s="153"/>
      <c r="R964" s="153"/>
      <c r="AG964" s="162"/>
      <c r="AH964" s="162"/>
      <c r="AI964" s="162"/>
      <c r="AM964" s="143"/>
      <c r="AN964" s="143"/>
      <c r="AO964" s="143"/>
      <c r="AP964" s="143"/>
      <c r="AQ964" s="143"/>
      <c r="AR964" s="143"/>
      <c r="AS964" s="143"/>
      <c r="AT964" s="143"/>
      <c r="AU964" s="143"/>
      <c r="AV964" s="143"/>
      <c r="AW964" s="143"/>
      <c r="AX964" s="143"/>
      <c r="AY964" s="143"/>
      <c r="AZ964" s="143"/>
      <c r="BA964" s="143"/>
      <c r="BB964" s="143"/>
      <c r="BC964" s="143"/>
      <c r="BD964" s="143"/>
      <c r="BE964" s="143"/>
      <c r="BF964" s="143"/>
      <c r="BG964" s="143"/>
      <c r="BH964" s="143"/>
      <c r="BI964" s="143"/>
      <c r="BJ964" s="143"/>
      <c r="BK964" s="143"/>
      <c r="BL964" s="143"/>
      <c r="BM964" s="143"/>
      <c r="BN964" s="143"/>
      <c r="BO964" s="143"/>
      <c r="BP964" s="143"/>
      <c r="BT964" s="143"/>
      <c r="BU964" s="143"/>
      <c r="BV964" s="143"/>
    </row>
    <row r="965" spans="1:74" s="142" customFormat="1" x14ac:dyDescent="0.25">
      <c r="A965" s="206"/>
      <c r="B965" s="160"/>
      <c r="C965" s="161"/>
      <c r="D965" s="206"/>
      <c r="E965" s="206"/>
      <c r="F965" s="206"/>
      <c r="G965" s="206"/>
      <c r="H965" s="161"/>
      <c r="I965" s="206"/>
      <c r="J965" s="206"/>
      <c r="L965" s="206"/>
      <c r="M965" s="153"/>
      <c r="N965" s="126"/>
      <c r="O965" s="153"/>
      <c r="P965" s="153"/>
      <c r="Q965" s="153"/>
      <c r="R965" s="153"/>
      <c r="AG965" s="162"/>
      <c r="AH965" s="162"/>
      <c r="AI965" s="162"/>
      <c r="AM965" s="143"/>
      <c r="AN965" s="143"/>
      <c r="AO965" s="143"/>
      <c r="AP965" s="143"/>
      <c r="AQ965" s="143"/>
      <c r="AR965" s="143"/>
      <c r="AS965" s="143"/>
      <c r="AT965" s="143"/>
      <c r="AU965" s="143"/>
      <c r="AV965" s="143"/>
      <c r="AW965" s="143"/>
      <c r="AX965" s="143"/>
      <c r="AY965" s="143"/>
      <c r="AZ965" s="143"/>
      <c r="BA965" s="143"/>
      <c r="BB965" s="143"/>
      <c r="BC965" s="143"/>
      <c r="BD965" s="143"/>
      <c r="BE965" s="143"/>
      <c r="BF965" s="143"/>
      <c r="BG965" s="143"/>
      <c r="BH965" s="143"/>
      <c r="BI965" s="143"/>
      <c r="BJ965" s="143"/>
      <c r="BK965" s="143"/>
      <c r="BL965" s="143"/>
      <c r="BM965" s="143"/>
      <c r="BN965" s="143"/>
      <c r="BO965" s="143"/>
      <c r="BP965" s="143"/>
      <c r="BT965" s="143"/>
      <c r="BU965" s="143"/>
      <c r="BV965" s="143"/>
    </row>
    <row r="966" spans="1:74" s="142" customFormat="1" x14ac:dyDescent="0.25">
      <c r="A966" s="206"/>
      <c r="B966" s="160"/>
      <c r="C966" s="161"/>
      <c r="D966" s="206"/>
      <c r="E966" s="206"/>
      <c r="F966" s="206"/>
      <c r="G966" s="206"/>
      <c r="H966" s="161"/>
      <c r="I966" s="206"/>
      <c r="J966" s="206"/>
      <c r="L966" s="206"/>
      <c r="M966" s="153"/>
      <c r="N966" s="126"/>
      <c r="O966" s="153"/>
      <c r="P966" s="153"/>
      <c r="Q966" s="153"/>
      <c r="R966" s="153"/>
      <c r="AG966" s="162"/>
      <c r="AH966" s="162"/>
      <c r="AI966" s="162"/>
      <c r="AM966" s="143"/>
      <c r="AN966" s="143"/>
      <c r="AO966" s="143"/>
      <c r="AP966" s="143"/>
      <c r="AQ966" s="143"/>
      <c r="AR966" s="143"/>
      <c r="AS966" s="143"/>
      <c r="AT966" s="143"/>
      <c r="AU966" s="143"/>
      <c r="AV966" s="143"/>
      <c r="AW966" s="143"/>
      <c r="AX966" s="143"/>
      <c r="AY966" s="143"/>
      <c r="AZ966" s="143"/>
      <c r="BA966" s="143"/>
      <c r="BB966" s="143"/>
      <c r="BC966" s="143"/>
      <c r="BD966" s="143"/>
      <c r="BE966" s="143"/>
      <c r="BF966" s="143"/>
      <c r="BG966" s="143"/>
      <c r="BH966" s="143"/>
      <c r="BI966" s="143"/>
      <c r="BJ966" s="143"/>
      <c r="BK966" s="143"/>
      <c r="BL966" s="143"/>
      <c r="BM966" s="143"/>
      <c r="BN966" s="143"/>
      <c r="BO966" s="143"/>
      <c r="BP966" s="143"/>
      <c r="BT966" s="143"/>
      <c r="BU966" s="143"/>
      <c r="BV966" s="143"/>
    </row>
    <row r="967" spans="1:74" s="142" customFormat="1" x14ac:dyDescent="0.25">
      <c r="A967" s="206"/>
      <c r="B967" s="160"/>
      <c r="C967" s="161"/>
      <c r="D967" s="206"/>
      <c r="E967" s="206"/>
      <c r="F967" s="206"/>
      <c r="G967" s="206"/>
      <c r="H967" s="161"/>
      <c r="I967" s="206"/>
      <c r="J967" s="206"/>
      <c r="L967" s="206"/>
      <c r="M967" s="153"/>
      <c r="N967" s="126"/>
      <c r="O967" s="153"/>
      <c r="P967" s="153"/>
      <c r="Q967" s="153"/>
      <c r="R967" s="153"/>
      <c r="AG967" s="162"/>
      <c r="AH967" s="162"/>
      <c r="AI967" s="162"/>
      <c r="AM967" s="143"/>
      <c r="AN967" s="143"/>
      <c r="AO967" s="143"/>
      <c r="AP967" s="143"/>
      <c r="AQ967" s="143"/>
      <c r="AR967" s="143"/>
      <c r="AS967" s="143"/>
      <c r="AT967" s="143"/>
      <c r="AU967" s="143"/>
      <c r="AV967" s="143"/>
      <c r="AW967" s="143"/>
      <c r="AX967" s="143"/>
      <c r="AY967" s="143"/>
      <c r="AZ967" s="143"/>
      <c r="BA967" s="143"/>
      <c r="BB967" s="143"/>
      <c r="BC967" s="143"/>
      <c r="BD967" s="143"/>
      <c r="BE967" s="143"/>
      <c r="BF967" s="143"/>
      <c r="BG967" s="143"/>
      <c r="BH967" s="143"/>
      <c r="BI967" s="143"/>
      <c r="BJ967" s="143"/>
      <c r="BK967" s="143"/>
      <c r="BL967" s="143"/>
      <c r="BM967" s="143"/>
      <c r="BN967" s="143"/>
      <c r="BO967" s="143"/>
      <c r="BP967" s="143"/>
      <c r="BT967" s="143"/>
      <c r="BU967" s="143"/>
      <c r="BV967" s="143"/>
    </row>
    <row r="968" spans="1:74" s="142" customFormat="1" x14ac:dyDescent="0.25">
      <c r="A968" s="206"/>
      <c r="B968" s="160"/>
      <c r="C968" s="161"/>
      <c r="D968" s="206"/>
      <c r="E968" s="206"/>
      <c r="F968" s="206"/>
      <c r="G968" s="206"/>
      <c r="H968" s="161"/>
      <c r="I968" s="206"/>
      <c r="J968" s="206"/>
      <c r="L968" s="206"/>
      <c r="M968" s="153"/>
      <c r="N968" s="126"/>
      <c r="O968" s="153"/>
      <c r="P968" s="153"/>
      <c r="Q968" s="153"/>
      <c r="R968" s="153"/>
      <c r="AG968" s="162"/>
      <c r="AH968" s="162"/>
      <c r="AI968" s="162"/>
      <c r="AM968" s="143"/>
      <c r="AN968" s="143"/>
      <c r="AO968" s="143"/>
      <c r="AP968" s="143"/>
      <c r="AQ968" s="143"/>
      <c r="AR968" s="143"/>
      <c r="AS968" s="143"/>
      <c r="AT968" s="143"/>
      <c r="AU968" s="143"/>
      <c r="AV968" s="143"/>
      <c r="AW968" s="143"/>
      <c r="AX968" s="143"/>
      <c r="AY968" s="143"/>
      <c r="AZ968" s="143"/>
      <c r="BA968" s="143"/>
      <c r="BB968" s="143"/>
      <c r="BC968" s="143"/>
      <c r="BD968" s="143"/>
      <c r="BE968" s="143"/>
      <c r="BF968" s="143"/>
      <c r="BG968" s="143"/>
      <c r="BH968" s="143"/>
      <c r="BI968" s="143"/>
      <c r="BJ968" s="143"/>
      <c r="BK968" s="143"/>
      <c r="BL968" s="143"/>
      <c r="BM968" s="143"/>
      <c r="BN968" s="143"/>
      <c r="BO968" s="143"/>
      <c r="BP968" s="143"/>
      <c r="BT968" s="143"/>
      <c r="BU968" s="143"/>
      <c r="BV968" s="143"/>
    </row>
    <row r="969" spans="1:74" s="142" customFormat="1" x14ac:dyDescent="0.25">
      <c r="A969" s="206"/>
      <c r="B969" s="160"/>
      <c r="C969" s="161"/>
      <c r="D969" s="206"/>
      <c r="E969" s="206"/>
      <c r="F969" s="206"/>
      <c r="G969" s="206"/>
      <c r="H969" s="161"/>
      <c r="I969" s="206"/>
      <c r="J969" s="206"/>
      <c r="L969" s="206"/>
      <c r="M969" s="153"/>
      <c r="N969" s="126"/>
      <c r="O969" s="153"/>
      <c r="P969" s="153"/>
      <c r="Q969" s="153"/>
      <c r="R969" s="153"/>
      <c r="AG969" s="162"/>
      <c r="AH969" s="162"/>
      <c r="AI969" s="162"/>
      <c r="AM969" s="143"/>
      <c r="AN969" s="143"/>
      <c r="AO969" s="143"/>
      <c r="AP969" s="143"/>
      <c r="AQ969" s="143"/>
      <c r="AR969" s="143"/>
      <c r="AS969" s="143"/>
      <c r="AT969" s="143"/>
      <c r="AU969" s="143"/>
      <c r="AV969" s="143"/>
      <c r="AW969" s="143"/>
      <c r="AX969" s="143"/>
      <c r="AY969" s="143"/>
      <c r="AZ969" s="143"/>
      <c r="BA969" s="143"/>
      <c r="BB969" s="143"/>
      <c r="BC969" s="143"/>
      <c r="BD969" s="143"/>
      <c r="BE969" s="143"/>
      <c r="BF969" s="143"/>
      <c r="BG969" s="143"/>
      <c r="BH969" s="143"/>
      <c r="BI969" s="143"/>
      <c r="BJ969" s="143"/>
      <c r="BK969" s="143"/>
      <c r="BL969" s="143"/>
      <c r="BM969" s="143"/>
      <c r="BN969" s="143"/>
      <c r="BO969" s="143"/>
      <c r="BP969" s="143"/>
      <c r="BT969" s="143"/>
      <c r="BU969" s="143"/>
      <c r="BV969" s="143"/>
    </row>
    <row r="970" spans="1:74" s="142" customFormat="1" x14ac:dyDescent="0.25">
      <c r="A970" s="206"/>
      <c r="B970" s="160"/>
      <c r="C970" s="161"/>
      <c r="D970" s="206"/>
      <c r="E970" s="206"/>
      <c r="F970" s="206"/>
      <c r="G970" s="206"/>
      <c r="H970" s="161"/>
      <c r="I970" s="206"/>
      <c r="J970" s="206"/>
      <c r="L970" s="206"/>
      <c r="M970" s="153"/>
      <c r="N970" s="126"/>
      <c r="O970" s="153"/>
      <c r="P970" s="153"/>
      <c r="Q970" s="153"/>
      <c r="R970" s="153"/>
      <c r="AG970" s="162"/>
      <c r="AH970" s="162"/>
      <c r="AI970" s="162"/>
      <c r="AM970" s="143"/>
      <c r="AN970" s="143"/>
      <c r="AO970" s="143"/>
      <c r="AP970" s="143"/>
      <c r="AQ970" s="143"/>
      <c r="AR970" s="143"/>
      <c r="AS970" s="143"/>
      <c r="AT970" s="143"/>
      <c r="AU970" s="143"/>
      <c r="AV970" s="143"/>
      <c r="AW970" s="143"/>
      <c r="AX970" s="143"/>
      <c r="AY970" s="143"/>
      <c r="AZ970" s="143"/>
      <c r="BA970" s="143"/>
      <c r="BB970" s="143"/>
      <c r="BC970" s="143"/>
      <c r="BD970" s="143"/>
      <c r="BE970" s="143"/>
      <c r="BF970" s="143"/>
      <c r="BG970" s="143"/>
      <c r="BH970" s="143"/>
      <c r="BI970" s="143"/>
      <c r="BJ970" s="143"/>
      <c r="BK970" s="143"/>
      <c r="BL970" s="143"/>
      <c r="BM970" s="143"/>
      <c r="BN970" s="143"/>
      <c r="BO970" s="143"/>
      <c r="BP970" s="143"/>
      <c r="BT970" s="143"/>
      <c r="BU970" s="143"/>
      <c r="BV970" s="143"/>
    </row>
    <row r="971" spans="1:74" s="142" customFormat="1" x14ac:dyDescent="0.25">
      <c r="A971" s="206"/>
      <c r="B971" s="160"/>
      <c r="C971" s="161"/>
      <c r="D971" s="206"/>
      <c r="E971" s="206"/>
      <c r="F971" s="206"/>
      <c r="G971" s="206"/>
      <c r="H971" s="161"/>
      <c r="I971" s="206"/>
      <c r="J971" s="206"/>
      <c r="L971" s="206"/>
      <c r="M971" s="153"/>
      <c r="N971" s="126"/>
      <c r="O971" s="153"/>
      <c r="P971" s="153"/>
      <c r="Q971" s="153"/>
      <c r="R971" s="153"/>
      <c r="AG971" s="162"/>
      <c r="AH971" s="162"/>
      <c r="AI971" s="162"/>
      <c r="AM971" s="143"/>
      <c r="AN971" s="143"/>
      <c r="AO971" s="143"/>
      <c r="AP971" s="143"/>
      <c r="AQ971" s="143"/>
      <c r="AR971" s="143"/>
      <c r="AS971" s="143"/>
      <c r="AT971" s="143"/>
      <c r="AU971" s="143"/>
      <c r="AV971" s="143"/>
      <c r="AW971" s="143"/>
      <c r="AX971" s="143"/>
      <c r="AY971" s="143"/>
      <c r="AZ971" s="143"/>
      <c r="BA971" s="143"/>
      <c r="BB971" s="143"/>
      <c r="BC971" s="143"/>
      <c r="BD971" s="143"/>
      <c r="BE971" s="143"/>
      <c r="BF971" s="143"/>
      <c r="BG971" s="143"/>
      <c r="BH971" s="143"/>
      <c r="BI971" s="143"/>
      <c r="BJ971" s="143"/>
      <c r="BK971" s="143"/>
      <c r="BL971" s="143"/>
      <c r="BM971" s="143"/>
      <c r="BN971" s="143"/>
      <c r="BO971" s="143"/>
      <c r="BP971" s="143"/>
      <c r="BT971" s="143"/>
      <c r="BU971" s="143"/>
      <c r="BV971" s="143"/>
    </row>
    <row r="972" spans="1:74" s="142" customFormat="1" x14ac:dyDescent="0.25">
      <c r="A972" s="206"/>
      <c r="B972" s="160"/>
      <c r="C972" s="161"/>
      <c r="D972" s="206"/>
      <c r="E972" s="206"/>
      <c r="F972" s="206"/>
      <c r="G972" s="206"/>
      <c r="H972" s="161"/>
      <c r="I972" s="206"/>
      <c r="J972" s="206"/>
      <c r="L972" s="206"/>
      <c r="M972" s="153"/>
      <c r="N972" s="126"/>
      <c r="O972" s="153"/>
      <c r="P972" s="153"/>
      <c r="Q972" s="153"/>
      <c r="R972" s="153"/>
      <c r="AG972" s="162"/>
      <c r="AH972" s="162"/>
      <c r="AI972" s="162"/>
      <c r="AM972" s="143"/>
      <c r="AN972" s="143"/>
      <c r="AO972" s="143"/>
      <c r="AP972" s="143"/>
      <c r="AQ972" s="143"/>
      <c r="AR972" s="143"/>
      <c r="AS972" s="143"/>
      <c r="AT972" s="143"/>
      <c r="AU972" s="143"/>
      <c r="AV972" s="143"/>
      <c r="AW972" s="143"/>
      <c r="AX972" s="143"/>
      <c r="AY972" s="143"/>
      <c r="AZ972" s="143"/>
      <c r="BA972" s="143"/>
      <c r="BB972" s="143"/>
      <c r="BC972" s="143"/>
      <c r="BD972" s="143"/>
      <c r="BE972" s="143"/>
      <c r="BF972" s="143"/>
      <c r="BG972" s="143"/>
      <c r="BH972" s="143"/>
      <c r="BI972" s="143"/>
      <c r="BJ972" s="143"/>
      <c r="BK972" s="143"/>
      <c r="BL972" s="143"/>
      <c r="BM972" s="143"/>
      <c r="BN972" s="143"/>
      <c r="BO972" s="143"/>
      <c r="BP972" s="143"/>
      <c r="BT972" s="143"/>
      <c r="BU972" s="143"/>
      <c r="BV972" s="143"/>
    </row>
    <row r="973" spans="1:74" s="142" customFormat="1" x14ac:dyDescent="0.25">
      <c r="A973" s="206"/>
      <c r="B973" s="160"/>
      <c r="C973" s="161"/>
      <c r="D973" s="206"/>
      <c r="E973" s="206"/>
      <c r="F973" s="206"/>
      <c r="G973" s="206"/>
      <c r="H973" s="161"/>
      <c r="I973" s="206"/>
      <c r="J973" s="206"/>
      <c r="L973" s="206"/>
      <c r="M973" s="153"/>
      <c r="N973" s="126"/>
      <c r="O973" s="153"/>
      <c r="P973" s="153"/>
      <c r="Q973" s="153"/>
      <c r="R973" s="153"/>
      <c r="AG973" s="162"/>
      <c r="AH973" s="162"/>
      <c r="AI973" s="162"/>
      <c r="AM973" s="143"/>
      <c r="AN973" s="143"/>
      <c r="AO973" s="143"/>
      <c r="AP973" s="143"/>
      <c r="AQ973" s="143"/>
      <c r="AR973" s="143"/>
      <c r="AS973" s="143"/>
      <c r="AT973" s="143"/>
      <c r="AU973" s="143"/>
      <c r="AV973" s="143"/>
      <c r="AW973" s="143"/>
      <c r="AX973" s="143"/>
      <c r="AY973" s="143"/>
      <c r="AZ973" s="143"/>
      <c r="BA973" s="143"/>
      <c r="BB973" s="143"/>
      <c r="BC973" s="143"/>
      <c r="BD973" s="143"/>
      <c r="BE973" s="143"/>
      <c r="BF973" s="143"/>
      <c r="BG973" s="143"/>
      <c r="BH973" s="143"/>
      <c r="BI973" s="143"/>
      <c r="BJ973" s="143"/>
      <c r="BK973" s="143"/>
      <c r="BL973" s="143"/>
      <c r="BM973" s="143"/>
      <c r="BN973" s="143"/>
      <c r="BO973" s="143"/>
      <c r="BP973" s="143"/>
      <c r="BT973" s="143"/>
      <c r="BU973" s="143"/>
      <c r="BV973" s="143"/>
    </row>
    <row r="974" spans="1:74" s="142" customFormat="1" x14ac:dyDescent="0.25">
      <c r="A974" s="206"/>
      <c r="B974" s="160"/>
      <c r="C974" s="161"/>
      <c r="D974" s="206"/>
      <c r="E974" s="206"/>
      <c r="F974" s="206"/>
      <c r="G974" s="206"/>
      <c r="H974" s="161"/>
      <c r="I974" s="206"/>
      <c r="J974" s="206"/>
      <c r="L974" s="206"/>
      <c r="M974" s="153"/>
      <c r="N974" s="126"/>
      <c r="O974" s="153"/>
      <c r="P974" s="153"/>
      <c r="Q974" s="153"/>
      <c r="R974" s="153"/>
      <c r="AG974" s="162"/>
      <c r="AH974" s="162"/>
      <c r="AI974" s="162"/>
      <c r="AM974" s="143"/>
      <c r="AN974" s="143"/>
      <c r="AO974" s="143"/>
      <c r="AP974" s="143"/>
      <c r="AQ974" s="143"/>
      <c r="AR974" s="143"/>
      <c r="AS974" s="143"/>
      <c r="AT974" s="143"/>
      <c r="AU974" s="143"/>
      <c r="AV974" s="143"/>
      <c r="AW974" s="143"/>
      <c r="AX974" s="143"/>
      <c r="AY974" s="143"/>
      <c r="AZ974" s="143"/>
      <c r="BA974" s="143"/>
      <c r="BB974" s="143"/>
      <c r="BC974" s="143"/>
      <c r="BD974" s="143"/>
      <c r="BE974" s="143"/>
      <c r="BF974" s="143"/>
      <c r="BG974" s="143"/>
      <c r="BH974" s="143"/>
      <c r="BI974" s="143"/>
      <c r="BJ974" s="143"/>
      <c r="BK974" s="143"/>
      <c r="BL974" s="143"/>
      <c r="BM974" s="143"/>
      <c r="BN974" s="143"/>
      <c r="BO974" s="143"/>
      <c r="BP974" s="143"/>
      <c r="BT974" s="143"/>
      <c r="BU974" s="143"/>
      <c r="BV974" s="143"/>
    </row>
    <row r="975" spans="1:74" s="142" customFormat="1" x14ac:dyDescent="0.25">
      <c r="A975" s="206"/>
      <c r="B975" s="160"/>
      <c r="C975" s="161"/>
      <c r="D975" s="206"/>
      <c r="E975" s="206"/>
      <c r="F975" s="206"/>
      <c r="G975" s="206"/>
      <c r="H975" s="161"/>
      <c r="I975" s="206"/>
      <c r="J975" s="206"/>
      <c r="L975" s="206"/>
      <c r="M975" s="153"/>
      <c r="N975" s="126"/>
      <c r="O975" s="153"/>
      <c r="P975" s="153"/>
      <c r="Q975" s="153"/>
      <c r="R975" s="153"/>
      <c r="AG975" s="162"/>
      <c r="AH975" s="162"/>
      <c r="AI975" s="162"/>
      <c r="AM975" s="143"/>
      <c r="AN975" s="143"/>
      <c r="AO975" s="143"/>
      <c r="AP975" s="143"/>
      <c r="AQ975" s="143"/>
      <c r="AR975" s="143"/>
      <c r="AS975" s="143"/>
      <c r="AT975" s="143"/>
      <c r="AU975" s="143"/>
      <c r="AV975" s="143"/>
      <c r="AW975" s="143"/>
      <c r="AX975" s="143"/>
      <c r="AY975" s="143"/>
      <c r="AZ975" s="143"/>
      <c r="BA975" s="143"/>
      <c r="BB975" s="143"/>
      <c r="BC975" s="143"/>
      <c r="BD975" s="143"/>
      <c r="BE975" s="143"/>
      <c r="BF975" s="143"/>
      <c r="BG975" s="143"/>
      <c r="BH975" s="143"/>
      <c r="BI975" s="143"/>
      <c r="BJ975" s="143"/>
      <c r="BK975" s="143"/>
      <c r="BL975" s="143"/>
      <c r="BM975" s="143"/>
      <c r="BN975" s="143"/>
      <c r="BO975" s="143"/>
      <c r="BP975" s="143"/>
      <c r="BT975" s="143"/>
      <c r="BU975" s="143"/>
      <c r="BV975" s="143"/>
    </row>
    <row r="976" spans="1:74" s="142" customFormat="1" x14ac:dyDescent="0.25">
      <c r="A976" s="206"/>
      <c r="B976" s="160"/>
      <c r="C976" s="161"/>
      <c r="D976" s="206"/>
      <c r="E976" s="206"/>
      <c r="F976" s="206"/>
      <c r="G976" s="206"/>
      <c r="H976" s="161"/>
      <c r="I976" s="206"/>
      <c r="J976" s="206"/>
      <c r="L976" s="206"/>
      <c r="M976" s="153"/>
      <c r="N976" s="126"/>
      <c r="O976" s="153"/>
      <c r="P976" s="153"/>
      <c r="Q976" s="153"/>
      <c r="R976" s="153"/>
      <c r="AG976" s="162"/>
      <c r="AH976" s="162"/>
      <c r="AI976" s="162"/>
      <c r="AM976" s="143"/>
      <c r="AN976" s="143"/>
      <c r="AO976" s="143"/>
      <c r="AP976" s="143"/>
      <c r="AQ976" s="143"/>
      <c r="AR976" s="143"/>
      <c r="AS976" s="143"/>
      <c r="AT976" s="143"/>
      <c r="AU976" s="143"/>
      <c r="AV976" s="143"/>
      <c r="AW976" s="143"/>
      <c r="AX976" s="143"/>
      <c r="AY976" s="143"/>
      <c r="AZ976" s="143"/>
      <c r="BA976" s="143"/>
      <c r="BB976" s="143"/>
      <c r="BC976" s="143"/>
      <c r="BD976" s="143"/>
      <c r="BE976" s="143"/>
      <c r="BF976" s="143"/>
      <c r="BG976" s="143"/>
      <c r="BH976" s="143"/>
      <c r="BI976" s="143"/>
      <c r="BJ976" s="143"/>
      <c r="BK976" s="143"/>
      <c r="BL976" s="143"/>
      <c r="BM976" s="143"/>
      <c r="BN976" s="143"/>
      <c r="BO976" s="143"/>
      <c r="BP976" s="143"/>
      <c r="BT976" s="143"/>
      <c r="BU976" s="143"/>
      <c r="BV976" s="143"/>
    </row>
    <row r="977" spans="1:74" s="142" customFormat="1" x14ac:dyDescent="0.25">
      <c r="A977" s="206"/>
      <c r="B977" s="160"/>
      <c r="C977" s="161"/>
      <c r="D977" s="206"/>
      <c r="E977" s="206"/>
      <c r="F977" s="206"/>
      <c r="G977" s="206"/>
      <c r="H977" s="161"/>
      <c r="I977" s="206"/>
      <c r="J977" s="206"/>
      <c r="L977" s="206"/>
      <c r="M977" s="153"/>
      <c r="N977" s="126"/>
      <c r="O977" s="153"/>
      <c r="P977" s="153"/>
      <c r="Q977" s="153"/>
      <c r="R977" s="153"/>
      <c r="AG977" s="162"/>
      <c r="AH977" s="162"/>
      <c r="AI977" s="162"/>
      <c r="AM977" s="143"/>
      <c r="AN977" s="143"/>
      <c r="AO977" s="143"/>
      <c r="AP977" s="143"/>
      <c r="AQ977" s="143"/>
      <c r="AR977" s="143"/>
      <c r="AS977" s="143"/>
      <c r="AT977" s="143"/>
      <c r="AU977" s="143"/>
      <c r="AV977" s="143"/>
      <c r="AW977" s="143"/>
      <c r="AX977" s="143"/>
      <c r="AY977" s="143"/>
      <c r="AZ977" s="143"/>
      <c r="BA977" s="143"/>
      <c r="BB977" s="143"/>
      <c r="BC977" s="143"/>
      <c r="BD977" s="143"/>
      <c r="BE977" s="143"/>
      <c r="BF977" s="143"/>
      <c r="BG977" s="143"/>
      <c r="BH977" s="143"/>
      <c r="BI977" s="143"/>
      <c r="BJ977" s="143"/>
      <c r="BK977" s="143"/>
      <c r="BL977" s="143"/>
      <c r="BM977" s="143"/>
      <c r="BN977" s="143"/>
      <c r="BO977" s="143"/>
      <c r="BP977" s="143"/>
      <c r="BT977" s="143"/>
      <c r="BU977" s="143"/>
      <c r="BV977" s="143"/>
    </row>
    <row r="978" spans="1:74" s="142" customFormat="1" x14ac:dyDescent="0.25">
      <c r="A978" s="206"/>
      <c r="B978" s="160"/>
      <c r="C978" s="161"/>
      <c r="D978" s="206"/>
      <c r="E978" s="206"/>
      <c r="F978" s="206"/>
      <c r="G978" s="206"/>
      <c r="H978" s="161"/>
      <c r="I978" s="206"/>
      <c r="J978" s="206"/>
      <c r="L978" s="206"/>
      <c r="M978" s="153"/>
      <c r="N978" s="126"/>
      <c r="O978" s="153"/>
      <c r="P978" s="153"/>
      <c r="Q978" s="153"/>
      <c r="R978" s="153"/>
      <c r="AG978" s="162"/>
      <c r="AH978" s="162"/>
      <c r="AI978" s="162"/>
      <c r="AM978" s="143"/>
      <c r="AN978" s="143"/>
      <c r="AO978" s="143"/>
      <c r="AP978" s="143"/>
      <c r="AQ978" s="143"/>
      <c r="AR978" s="143"/>
      <c r="AS978" s="143"/>
      <c r="AT978" s="143"/>
      <c r="AU978" s="143"/>
      <c r="AV978" s="143"/>
      <c r="AW978" s="143"/>
      <c r="AX978" s="143"/>
      <c r="AY978" s="143"/>
      <c r="AZ978" s="143"/>
      <c r="BA978" s="143"/>
      <c r="BB978" s="143"/>
      <c r="BC978" s="143"/>
      <c r="BD978" s="143"/>
      <c r="BE978" s="143"/>
      <c r="BF978" s="143"/>
      <c r="BG978" s="143"/>
      <c r="BH978" s="143"/>
      <c r="BI978" s="143"/>
      <c r="BJ978" s="143"/>
      <c r="BK978" s="143"/>
      <c r="BL978" s="143"/>
      <c r="BM978" s="143"/>
      <c r="BN978" s="143"/>
      <c r="BO978" s="143"/>
      <c r="BP978" s="143"/>
      <c r="BT978" s="143"/>
      <c r="BU978" s="143"/>
      <c r="BV978" s="143"/>
    </row>
    <row r="979" spans="1:74" s="142" customFormat="1" x14ac:dyDescent="0.25">
      <c r="A979" s="206"/>
      <c r="B979" s="160"/>
      <c r="C979" s="161"/>
      <c r="D979" s="206"/>
      <c r="E979" s="206"/>
      <c r="F979" s="206"/>
      <c r="G979" s="206"/>
      <c r="H979" s="161"/>
      <c r="I979" s="206"/>
      <c r="J979" s="206"/>
      <c r="L979" s="206"/>
      <c r="M979" s="153"/>
      <c r="N979" s="126"/>
      <c r="O979" s="153"/>
      <c r="P979" s="153"/>
      <c r="Q979" s="153"/>
      <c r="R979" s="153"/>
      <c r="AG979" s="162"/>
      <c r="AH979" s="162"/>
      <c r="AI979" s="162"/>
      <c r="AM979" s="143"/>
      <c r="AN979" s="143"/>
      <c r="AO979" s="143"/>
      <c r="AP979" s="143"/>
      <c r="AQ979" s="143"/>
      <c r="AR979" s="143"/>
      <c r="AS979" s="143"/>
      <c r="AT979" s="143"/>
      <c r="AU979" s="143"/>
      <c r="AV979" s="143"/>
      <c r="AW979" s="143"/>
      <c r="AX979" s="143"/>
      <c r="AY979" s="143"/>
      <c r="AZ979" s="143"/>
      <c r="BA979" s="143"/>
      <c r="BB979" s="143"/>
      <c r="BC979" s="143"/>
      <c r="BD979" s="143"/>
      <c r="BE979" s="143"/>
      <c r="BF979" s="143"/>
      <c r="BG979" s="143"/>
      <c r="BH979" s="143"/>
      <c r="BI979" s="143"/>
      <c r="BJ979" s="143"/>
      <c r="BK979" s="143"/>
      <c r="BL979" s="143"/>
      <c r="BM979" s="143"/>
      <c r="BN979" s="143"/>
      <c r="BO979" s="143"/>
      <c r="BP979" s="143"/>
      <c r="BT979" s="143"/>
      <c r="BU979" s="143"/>
      <c r="BV979" s="143"/>
    </row>
    <row r="980" spans="1:74" s="142" customFormat="1" x14ac:dyDescent="0.25">
      <c r="A980" s="206"/>
      <c r="B980" s="160"/>
      <c r="C980" s="161"/>
      <c r="D980" s="206"/>
      <c r="E980" s="206"/>
      <c r="F980" s="206"/>
      <c r="G980" s="206"/>
      <c r="H980" s="161"/>
      <c r="I980" s="206"/>
      <c r="J980" s="206"/>
      <c r="L980" s="206"/>
      <c r="M980" s="153"/>
      <c r="N980" s="126"/>
      <c r="O980" s="153"/>
      <c r="P980" s="153"/>
      <c r="Q980" s="153"/>
      <c r="R980" s="153"/>
      <c r="AG980" s="162"/>
      <c r="AH980" s="162"/>
      <c r="AI980" s="162"/>
      <c r="AM980" s="143"/>
      <c r="AN980" s="143"/>
      <c r="AO980" s="143"/>
      <c r="AP980" s="143"/>
      <c r="AQ980" s="143"/>
      <c r="AR980" s="143"/>
      <c r="AS980" s="143"/>
      <c r="AT980" s="143"/>
      <c r="AU980" s="143"/>
      <c r="AV980" s="143"/>
      <c r="AW980" s="143"/>
      <c r="AX980" s="143"/>
      <c r="AY980" s="143"/>
      <c r="AZ980" s="143"/>
      <c r="BA980" s="143"/>
      <c r="BB980" s="143"/>
      <c r="BC980" s="143"/>
      <c r="BD980" s="143"/>
      <c r="BE980" s="143"/>
      <c r="BF980" s="143"/>
      <c r="BG980" s="143"/>
      <c r="BH980" s="143"/>
      <c r="BI980" s="143"/>
      <c r="BJ980" s="143"/>
      <c r="BK980" s="143"/>
      <c r="BL980" s="143"/>
      <c r="BM980" s="143"/>
      <c r="BN980" s="143"/>
      <c r="BO980" s="143"/>
      <c r="BP980" s="143"/>
      <c r="BT980" s="143"/>
      <c r="BU980" s="143"/>
      <c r="BV980" s="143"/>
    </row>
    <row r="981" spans="1:74" s="142" customFormat="1" x14ac:dyDescent="0.25">
      <c r="A981" s="206"/>
      <c r="B981" s="160"/>
      <c r="C981" s="161"/>
      <c r="D981" s="206"/>
      <c r="E981" s="206"/>
      <c r="F981" s="206"/>
      <c r="G981" s="206"/>
      <c r="H981" s="161"/>
      <c r="I981" s="206"/>
      <c r="J981" s="206"/>
      <c r="L981" s="206"/>
      <c r="M981" s="153"/>
      <c r="N981" s="126"/>
      <c r="O981" s="153"/>
      <c r="P981" s="153"/>
      <c r="Q981" s="153"/>
      <c r="R981" s="153"/>
      <c r="AG981" s="162"/>
      <c r="AH981" s="162"/>
      <c r="AI981" s="162"/>
      <c r="AM981" s="143"/>
      <c r="AN981" s="143"/>
      <c r="AO981" s="143"/>
      <c r="AP981" s="143"/>
      <c r="AQ981" s="143"/>
      <c r="AR981" s="143"/>
      <c r="AS981" s="143"/>
      <c r="AT981" s="143"/>
      <c r="AU981" s="143"/>
      <c r="AV981" s="143"/>
      <c r="AW981" s="143"/>
      <c r="AX981" s="143"/>
      <c r="AY981" s="143"/>
      <c r="AZ981" s="143"/>
      <c r="BA981" s="143"/>
      <c r="BB981" s="143"/>
      <c r="BC981" s="143"/>
      <c r="BD981" s="143"/>
      <c r="BE981" s="143"/>
      <c r="BF981" s="143"/>
      <c r="BG981" s="143"/>
      <c r="BH981" s="143"/>
      <c r="BI981" s="143"/>
      <c r="BJ981" s="143"/>
      <c r="BK981" s="143"/>
      <c r="BL981" s="143"/>
      <c r="BM981" s="143"/>
      <c r="BN981" s="143"/>
      <c r="BO981" s="143"/>
      <c r="BP981" s="143"/>
      <c r="BT981" s="143"/>
      <c r="BU981" s="143"/>
      <c r="BV981" s="143"/>
    </row>
    <row r="982" spans="1:74" s="142" customFormat="1" x14ac:dyDescent="0.25">
      <c r="A982" s="206"/>
      <c r="B982" s="160"/>
      <c r="C982" s="161"/>
      <c r="D982" s="206"/>
      <c r="E982" s="206"/>
      <c r="F982" s="206"/>
      <c r="G982" s="206"/>
      <c r="H982" s="161"/>
      <c r="I982" s="206"/>
      <c r="J982" s="206"/>
      <c r="L982" s="206"/>
      <c r="M982" s="153"/>
      <c r="N982" s="126"/>
      <c r="O982" s="153"/>
      <c r="P982" s="153"/>
      <c r="Q982" s="153"/>
      <c r="R982" s="153"/>
      <c r="AG982" s="162"/>
      <c r="AH982" s="162"/>
      <c r="AI982" s="162"/>
      <c r="AM982" s="143"/>
      <c r="AN982" s="143"/>
      <c r="AO982" s="143"/>
      <c r="AP982" s="143"/>
      <c r="AQ982" s="143"/>
      <c r="AR982" s="143"/>
      <c r="AS982" s="143"/>
      <c r="AT982" s="143"/>
      <c r="AU982" s="143"/>
      <c r="AV982" s="143"/>
      <c r="AW982" s="143"/>
      <c r="AX982" s="143"/>
      <c r="AY982" s="143"/>
      <c r="AZ982" s="143"/>
      <c r="BA982" s="143"/>
      <c r="BB982" s="143"/>
      <c r="BC982" s="143"/>
      <c r="BD982" s="143"/>
      <c r="BE982" s="143"/>
      <c r="BF982" s="143"/>
      <c r="BG982" s="143"/>
      <c r="BH982" s="143"/>
      <c r="BI982" s="143"/>
      <c r="BJ982" s="143"/>
      <c r="BK982" s="143"/>
      <c r="BL982" s="143"/>
      <c r="BM982" s="143"/>
      <c r="BN982" s="143"/>
      <c r="BO982" s="143"/>
      <c r="BP982" s="143"/>
      <c r="BT982" s="143"/>
      <c r="BU982" s="143"/>
      <c r="BV982" s="143"/>
    </row>
    <row r="983" spans="1:74" s="142" customFormat="1" x14ac:dyDescent="0.25">
      <c r="A983" s="206"/>
      <c r="B983" s="160"/>
      <c r="C983" s="161"/>
      <c r="D983" s="206"/>
      <c r="E983" s="206"/>
      <c r="F983" s="206"/>
      <c r="G983" s="206"/>
      <c r="H983" s="161"/>
      <c r="I983" s="206"/>
      <c r="J983" s="206"/>
      <c r="L983" s="206"/>
      <c r="M983" s="153"/>
      <c r="N983" s="126"/>
      <c r="O983" s="153"/>
      <c r="P983" s="153"/>
      <c r="Q983" s="153"/>
      <c r="R983" s="153"/>
      <c r="AG983" s="162"/>
      <c r="AH983" s="162"/>
      <c r="AI983" s="162"/>
      <c r="AM983" s="143"/>
      <c r="AN983" s="143"/>
      <c r="AO983" s="143"/>
      <c r="AP983" s="143"/>
      <c r="AQ983" s="143"/>
      <c r="AR983" s="143"/>
      <c r="AS983" s="143"/>
      <c r="AT983" s="143"/>
      <c r="AU983" s="143"/>
      <c r="AV983" s="143"/>
      <c r="AW983" s="143"/>
      <c r="AX983" s="143"/>
      <c r="AY983" s="143"/>
      <c r="AZ983" s="143"/>
      <c r="BA983" s="143"/>
      <c r="BB983" s="143"/>
      <c r="BC983" s="143"/>
      <c r="BD983" s="143"/>
      <c r="BE983" s="143"/>
      <c r="BF983" s="143"/>
      <c r="BG983" s="143"/>
      <c r="BH983" s="143"/>
      <c r="BI983" s="143"/>
      <c r="BJ983" s="143"/>
      <c r="BK983" s="143"/>
      <c r="BL983" s="143"/>
      <c r="BM983" s="143"/>
      <c r="BN983" s="143"/>
      <c r="BO983" s="143"/>
      <c r="BP983" s="143"/>
      <c r="BT983" s="143"/>
      <c r="BU983" s="143"/>
      <c r="BV983" s="143"/>
    </row>
    <row r="984" spans="1:74" s="142" customFormat="1" x14ac:dyDescent="0.25">
      <c r="A984" s="206"/>
      <c r="B984" s="160"/>
      <c r="C984" s="161"/>
      <c r="D984" s="206"/>
      <c r="E984" s="206"/>
      <c r="F984" s="206"/>
      <c r="G984" s="206"/>
      <c r="H984" s="161"/>
      <c r="I984" s="206"/>
      <c r="J984" s="206"/>
      <c r="L984" s="206"/>
      <c r="M984" s="153"/>
      <c r="N984" s="126"/>
      <c r="O984" s="153"/>
      <c r="P984" s="153"/>
      <c r="Q984" s="153"/>
      <c r="R984" s="153"/>
      <c r="AG984" s="162"/>
      <c r="AH984" s="162"/>
      <c r="AI984" s="162"/>
      <c r="AM984" s="143"/>
      <c r="AN984" s="143"/>
      <c r="AO984" s="143"/>
      <c r="AP984" s="143"/>
      <c r="AQ984" s="143"/>
      <c r="AR984" s="143"/>
      <c r="AS984" s="143"/>
      <c r="AT984" s="143"/>
      <c r="AU984" s="143"/>
      <c r="AV984" s="143"/>
      <c r="AW984" s="143"/>
      <c r="AX984" s="143"/>
      <c r="AY984" s="143"/>
      <c r="AZ984" s="143"/>
      <c r="BA984" s="143"/>
      <c r="BB984" s="143"/>
      <c r="BC984" s="143"/>
      <c r="BD984" s="143"/>
      <c r="BE984" s="143"/>
      <c r="BF984" s="143"/>
      <c r="BG984" s="143"/>
      <c r="BH984" s="143"/>
      <c r="BI984" s="143"/>
      <c r="BJ984" s="143"/>
      <c r="BK984" s="143"/>
      <c r="BL984" s="143"/>
      <c r="BM984" s="143"/>
      <c r="BN984" s="143"/>
      <c r="BO984" s="143"/>
      <c r="BP984" s="143"/>
      <c r="BT984" s="143"/>
      <c r="BU984" s="143"/>
      <c r="BV984" s="143"/>
    </row>
    <row r="985" spans="1:74" s="142" customFormat="1" x14ac:dyDescent="0.25">
      <c r="A985" s="206"/>
      <c r="B985" s="160"/>
      <c r="C985" s="161"/>
      <c r="D985" s="206"/>
      <c r="E985" s="206"/>
      <c r="F985" s="206"/>
      <c r="G985" s="206"/>
      <c r="H985" s="161"/>
      <c r="I985" s="206"/>
      <c r="J985" s="206"/>
      <c r="L985" s="206"/>
      <c r="M985" s="153"/>
      <c r="N985" s="126"/>
      <c r="O985" s="153"/>
      <c r="P985" s="153"/>
      <c r="Q985" s="153"/>
      <c r="R985" s="153"/>
      <c r="AG985" s="162"/>
      <c r="AH985" s="162"/>
      <c r="AI985" s="162"/>
      <c r="AM985" s="143"/>
      <c r="AN985" s="143"/>
      <c r="AO985" s="143"/>
      <c r="AP985" s="143"/>
      <c r="AQ985" s="143"/>
      <c r="AR985" s="143"/>
      <c r="AS985" s="143"/>
      <c r="AT985" s="143"/>
      <c r="AU985" s="143"/>
      <c r="AV985" s="143"/>
      <c r="AW985" s="143"/>
      <c r="AX985" s="143"/>
      <c r="AY985" s="143"/>
      <c r="AZ985" s="143"/>
      <c r="BA985" s="143"/>
      <c r="BB985" s="143"/>
      <c r="BC985" s="143"/>
      <c r="BD985" s="143"/>
      <c r="BE985" s="143"/>
      <c r="BF985" s="143"/>
      <c r="BG985" s="143"/>
      <c r="BH985" s="143"/>
      <c r="BI985" s="143"/>
      <c r="BJ985" s="143"/>
      <c r="BK985" s="143"/>
      <c r="BL985" s="143"/>
      <c r="BM985" s="143"/>
      <c r="BN985" s="143"/>
      <c r="BO985" s="143"/>
      <c r="BP985" s="143"/>
      <c r="BT985" s="143"/>
      <c r="BU985" s="143"/>
      <c r="BV985" s="143"/>
    </row>
    <row r="986" spans="1:74" s="142" customFormat="1" x14ac:dyDescent="0.25">
      <c r="A986" s="206"/>
      <c r="B986" s="160"/>
      <c r="C986" s="161"/>
      <c r="D986" s="206"/>
      <c r="E986" s="206"/>
      <c r="F986" s="206"/>
      <c r="G986" s="206"/>
      <c r="H986" s="161"/>
      <c r="I986" s="206"/>
      <c r="J986" s="206"/>
      <c r="L986" s="206"/>
      <c r="M986" s="153"/>
      <c r="N986" s="126"/>
      <c r="O986" s="153"/>
      <c r="P986" s="153"/>
      <c r="Q986" s="153"/>
      <c r="R986" s="153"/>
      <c r="AG986" s="162"/>
      <c r="AH986" s="162"/>
      <c r="AI986" s="162"/>
      <c r="AM986" s="143"/>
      <c r="AN986" s="143"/>
      <c r="AO986" s="143"/>
      <c r="AP986" s="143"/>
      <c r="AQ986" s="143"/>
      <c r="AR986" s="143"/>
      <c r="AS986" s="143"/>
      <c r="AT986" s="143"/>
      <c r="AU986" s="143"/>
      <c r="AV986" s="143"/>
      <c r="AW986" s="143"/>
      <c r="AX986" s="143"/>
      <c r="AY986" s="143"/>
      <c r="AZ986" s="143"/>
      <c r="BA986" s="143"/>
      <c r="BB986" s="143"/>
      <c r="BC986" s="143"/>
      <c r="BD986" s="143"/>
      <c r="BE986" s="143"/>
      <c r="BF986" s="143"/>
      <c r="BG986" s="143"/>
      <c r="BH986" s="143"/>
      <c r="BI986" s="143"/>
      <c r="BJ986" s="143"/>
      <c r="BK986" s="143"/>
      <c r="BL986" s="143"/>
      <c r="BM986" s="143"/>
      <c r="BN986" s="143"/>
      <c r="BO986" s="143"/>
      <c r="BP986" s="143"/>
      <c r="BT986" s="143"/>
      <c r="BU986" s="143"/>
      <c r="BV986" s="143"/>
    </row>
    <row r="987" spans="1:74" s="142" customFormat="1" x14ac:dyDescent="0.25">
      <c r="A987" s="206"/>
      <c r="B987" s="160"/>
      <c r="C987" s="161"/>
      <c r="D987" s="206"/>
      <c r="E987" s="206"/>
      <c r="F987" s="206"/>
      <c r="G987" s="206"/>
      <c r="H987" s="161"/>
      <c r="I987" s="206"/>
      <c r="J987" s="206"/>
      <c r="L987" s="206"/>
      <c r="M987" s="153"/>
      <c r="N987" s="126"/>
      <c r="O987" s="153"/>
      <c r="P987" s="153"/>
      <c r="Q987" s="153"/>
      <c r="R987" s="153"/>
      <c r="AG987" s="162"/>
      <c r="AH987" s="162"/>
      <c r="AI987" s="162"/>
      <c r="AM987" s="143"/>
      <c r="AN987" s="143"/>
      <c r="AO987" s="143"/>
      <c r="AP987" s="143"/>
      <c r="AQ987" s="143"/>
      <c r="AR987" s="143"/>
      <c r="AS987" s="143"/>
      <c r="AT987" s="143"/>
      <c r="AU987" s="143"/>
      <c r="AV987" s="143"/>
      <c r="AW987" s="143"/>
      <c r="AX987" s="143"/>
      <c r="AY987" s="143"/>
      <c r="AZ987" s="143"/>
      <c r="BA987" s="143"/>
      <c r="BB987" s="143"/>
      <c r="BC987" s="143"/>
      <c r="BD987" s="143"/>
      <c r="BE987" s="143"/>
      <c r="BF987" s="143"/>
      <c r="BG987" s="143"/>
      <c r="BH987" s="143"/>
      <c r="BI987" s="143"/>
      <c r="BJ987" s="143"/>
      <c r="BK987" s="143"/>
      <c r="BL987" s="143"/>
      <c r="BM987" s="143"/>
      <c r="BN987" s="143"/>
      <c r="BO987" s="143"/>
      <c r="BP987" s="143"/>
      <c r="BT987" s="143"/>
      <c r="BU987" s="143"/>
      <c r="BV987" s="143"/>
    </row>
    <row r="988" spans="1:74" s="142" customFormat="1" x14ac:dyDescent="0.25">
      <c r="A988" s="206"/>
      <c r="B988" s="160"/>
      <c r="C988" s="161"/>
      <c r="D988" s="206"/>
      <c r="E988" s="206"/>
      <c r="F988" s="206"/>
      <c r="G988" s="206"/>
      <c r="H988" s="161"/>
      <c r="I988" s="206"/>
      <c r="J988" s="206"/>
      <c r="L988" s="206"/>
      <c r="M988" s="153"/>
      <c r="N988" s="126"/>
      <c r="O988" s="153"/>
      <c r="P988" s="153"/>
      <c r="Q988" s="153"/>
      <c r="R988" s="153"/>
      <c r="AG988" s="162"/>
      <c r="AH988" s="162"/>
      <c r="AI988" s="162"/>
      <c r="AM988" s="143"/>
      <c r="AN988" s="143"/>
      <c r="AO988" s="143"/>
      <c r="AP988" s="143"/>
      <c r="AQ988" s="143"/>
      <c r="AR988" s="143"/>
      <c r="AS988" s="143"/>
      <c r="AT988" s="143"/>
      <c r="AU988" s="143"/>
      <c r="AV988" s="143"/>
      <c r="AW988" s="143"/>
      <c r="AX988" s="143"/>
      <c r="AY988" s="143"/>
      <c r="AZ988" s="143"/>
      <c r="BA988" s="143"/>
      <c r="BB988" s="143"/>
      <c r="BC988" s="143"/>
      <c r="BD988" s="143"/>
      <c r="BE988" s="143"/>
      <c r="BF988" s="143"/>
      <c r="BG988" s="143"/>
      <c r="BH988" s="143"/>
      <c r="BI988" s="143"/>
      <c r="BJ988" s="143"/>
      <c r="BK988" s="143"/>
      <c r="BL988" s="143"/>
      <c r="BM988" s="143"/>
      <c r="BN988" s="143"/>
      <c r="BO988" s="143"/>
      <c r="BP988" s="143"/>
      <c r="BT988" s="143"/>
      <c r="BU988" s="143"/>
      <c r="BV988" s="143"/>
    </row>
    <row r="989" spans="1:74" s="142" customFormat="1" x14ac:dyDescent="0.25">
      <c r="A989" s="206"/>
      <c r="B989" s="160"/>
      <c r="C989" s="161"/>
      <c r="D989" s="206"/>
      <c r="E989" s="206"/>
      <c r="F989" s="206"/>
      <c r="G989" s="206"/>
      <c r="H989" s="161"/>
      <c r="I989" s="206"/>
      <c r="J989" s="206"/>
      <c r="L989" s="206"/>
      <c r="M989" s="153"/>
      <c r="N989" s="126"/>
      <c r="O989" s="153"/>
      <c r="P989" s="153"/>
      <c r="Q989" s="153"/>
      <c r="R989" s="153"/>
      <c r="AG989" s="162"/>
      <c r="AH989" s="162"/>
      <c r="AI989" s="162"/>
      <c r="AM989" s="143"/>
      <c r="AN989" s="143"/>
      <c r="AO989" s="143"/>
      <c r="AP989" s="143"/>
      <c r="AQ989" s="143"/>
      <c r="AR989" s="143"/>
      <c r="AS989" s="143"/>
      <c r="AT989" s="143"/>
      <c r="AU989" s="143"/>
      <c r="AV989" s="143"/>
      <c r="AW989" s="143"/>
      <c r="AX989" s="143"/>
      <c r="AY989" s="143"/>
      <c r="AZ989" s="143"/>
      <c r="BA989" s="143"/>
      <c r="BB989" s="143"/>
      <c r="BC989" s="143"/>
      <c r="BD989" s="143"/>
      <c r="BE989" s="143"/>
      <c r="BF989" s="143"/>
      <c r="BG989" s="143"/>
      <c r="BH989" s="143"/>
      <c r="BI989" s="143"/>
      <c r="BJ989" s="143"/>
      <c r="BK989" s="143"/>
      <c r="BL989" s="143"/>
      <c r="BM989" s="143"/>
      <c r="BN989" s="143"/>
      <c r="BO989" s="143"/>
      <c r="BP989" s="143"/>
      <c r="BT989" s="143"/>
      <c r="BU989" s="143"/>
      <c r="BV989" s="143"/>
    </row>
    <row r="990" spans="1:74" s="142" customFormat="1" x14ac:dyDescent="0.25">
      <c r="A990" s="206"/>
      <c r="B990" s="160"/>
      <c r="C990" s="161"/>
      <c r="D990" s="206"/>
      <c r="E990" s="206"/>
      <c r="F990" s="206"/>
      <c r="G990" s="206"/>
      <c r="H990" s="161"/>
      <c r="I990" s="206"/>
      <c r="J990" s="206"/>
      <c r="L990" s="206"/>
      <c r="M990" s="153"/>
      <c r="N990" s="126"/>
      <c r="O990" s="153"/>
      <c r="P990" s="153"/>
      <c r="Q990" s="153"/>
      <c r="R990" s="153"/>
      <c r="AG990" s="162"/>
      <c r="AH990" s="162"/>
      <c r="AI990" s="162"/>
      <c r="AM990" s="143"/>
      <c r="AN990" s="143"/>
      <c r="AO990" s="143"/>
      <c r="AP990" s="143"/>
      <c r="AQ990" s="143"/>
      <c r="AR990" s="143"/>
      <c r="AS990" s="143"/>
      <c r="AT990" s="143"/>
      <c r="AU990" s="143"/>
      <c r="AV990" s="143"/>
      <c r="AW990" s="143"/>
      <c r="AX990" s="143"/>
      <c r="AY990" s="143"/>
      <c r="AZ990" s="143"/>
      <c r="BA990" s="143"/>
      <c r="BB990" s="143"/>
      <c r="BC990" s="143"/>
      <c r="BD990" s="143"/>
      <c r="BE990" s="143"/>
      <c r="BF990" s="143"/>
      <c r="BG990" s="143"/>
      <c r="BH990" s="143"/>
      <c r="BI990" s="143"/>
      <c r="BJ990" s="143"/>
      <c r="BK990" s="143"/>
      <c r="BL990" s="143"/>
      <c r="BM990" s="143"/>
      <c r="BN990" s="143"/>
      <c r="BO990" s="143"/>
      <c r="BP990" s="143"/>
      <c r="BT990" s="143"/>
      <c r="BU990" s="143"/>
      <c r="BV990" s="143"/>
    </row>
    <row r="991" spans="1:74" s="142" customFormat="1" x14ac:dyDescent="0.25">
      <c r="A991" s="206"/>
      <c r="B991" s="160"/>
      <c r="C991" s="161"/>
      <c r="D991" s="206"/>
      <c r="E991" s="206"/>
      <c r="F991" s="206"/>
      <c r="G991" s="206"/>
      <c r="H991" s="161"/>
      <c r="I991" s="206"/>
      <c r="J991" s="206"/>
      <c r="L991" s="206"/>
      <c r="M991" s="153"/>
      <c r="N991" s="126"/>
      <c r="O991" s="153"/>
      <c r="P991" s="153"/>
      <c r="Q991" s="153"/>
      <c r="R991" s="153"/>
      <c r="AG991" s="162"/>
      <c r="AH991" s="162"/>
      <c r="AI991" s="162"/>
      <c r="AM991" s="143"/>
      <c r="AN991" s="143"/>
      <c r="AO991" s="143"/>
      <c r="AP991" s="143"/>
      <c r="AQ991" s="143"/>
      <c r="AR991" s="143"/>
      <c r="AS991" s="143"/>
      <c r="AT991" s="143"/>
      <c r="AU991" s="143"/>
      <c r="AV991" s="143"/>
      <c r="AW991" s="143"/>
      <c r="AX991" s="143"/>
      <c r="AY991" s="143"/>
      <c r="AZ991" s="143"/>
      <c r="BA991" s="143"/>
      <c r="BB991" s="143"/>
      <c r="BC991" s="143"/>
      <c r="BD991" s="143"/>
      <c r="BE991" s="143"/>
      <c r="BF991" s="143"/>
      <c r="BG991" s="143"/>
      <c r="BH991" s="143"/>
      <c r="BI991" s="143"/>
      <c r="BJ991" s="143"/>
      <c r="BK991" s="143"/>
      <c r="BL991" s="143"/>
      <c r="BM991" s="143"/>
      <c r="BN991" s="143"/>
      <c r="BO991" s="143"/>
      <c r="BP991" s="143"/>
      <c r="BT991" s="143"/>
      <c r="BU991" s="143"/>
      <c r="BV991" s="143"/>
    </row>
    <row r="992" spans="1:74" s="142" customFormat="1" x14ac:dyDescent="0.25">
      <c r="A992" s="206"/>
      <c r="B992" s="160"/>
      <c r="C992" s="161"/>
      <c r="D992" s="206"/>
      <c r="E992" s="206"/>
      <c r="F992" s="206"/>
      <c r="G992" s="206"/>
      <c r="H992" s="161"/>
      <c r="I992" s="206"/>
      <c r="J992" s="206"/>
      <c r="L992" s="206"/>
      <c r="M992" s="153"/>
      <c r="N992" s="126"/>
      <c r="O992" s="153"/>
      <c r="P992" s="153"/>
      <c r="Q992" s="153"/>
      <c r="R992" s="153"/>
      <c r="AG992" s="162"/>
      <c r="AH992" s="162"/>
      <c r="AI992" s="162"/>
      <c r="AM992" s="143"/>
      <c r="AN992" s="143"/>
      <c r="AO992" s="143"/>
      <c r="AP992" s="143"/>
      <c r="AQ992" s="143"/>
      <c r="AR992" s="143"/>
      <c r="AS992" s="143"/>
      <c r="AT992" s="143"/>
      <c r="AU992" s="143"/>
      <c r="AV992" s="143"/>
      <c r="AW992" s="143"/>
      <c r="AX992" s="143"/>
      <c r="AY992" s="143"/>
      <c r="AZ992" s="143"/>
      <c r="BA992" s="143"/>
      <c r="BB992" s="143"/>
      <c r="BC992" s="143"/>
      <c r="BD992" s="143"/>
      <c r="BE992" s="143"/>
      <c r="BF992" s="143"/>
      <c r="BG992" s="143"/>
      <c r="BH992" s="143"/>
      <c r="BI992" s="143"/>
      <c r="BJ992" s="143"/>
      <c r="BK992" s="143"/>
      <c r="BL992" s="143"/>
      <c r="BM992" s="143"/>
      <c r="BN992" s="143"/>
      <c r="BO992" s="143"/>
      <c r="BP992" s="143"/>
      <c r="BT992" s="143"/>
      <c r="BU992" s="143"/>
      <c r="BV992" s="143"/>
    </row>
    <row r="993" spans="1:74" s="142" customFormat="1" x14ac:dyDescent="0.25">
      <c r="A993" s="206"/>
      <c r="B993" s="160"/>
      <c r="C993" s="161"/>
      <c r="D993" s="206"/>
      <c r="E993" s="206"/>
      <c r="F993" s="206"/>
      <c r="G993" s="206"/>
      <c r="H993" s="161"/>
      <c r="I993" s="206"/>
      <c r="J993" s="206"/>
      <c r="L993" s="206"/>
      <c r="M993" s="153"/>
      <c r="N993" s="126"/>
      <c r="O993" s="153"/>
      <c r="P993" s="153"/>
      <c r="Q993" s="153"/>
      <c r="R993" s="153"/>
      <c r="AG993" s="162"/>
      <c r="AH993" s="162"/>
      <c r="AI993" s="162"/>
      <c r="AM993" s="143"/>
      <c r="AN993" s="143"/>
      <c r="AO993" s="143"/>
      <c r="AP993" s="143"/>
      <c r="AQ993" s="143"/>
      <c r="AR993" s="143"/>
      <c r="AS993" s="143"/>
      <c r="AT993" s="143"/>
      <c r="AU993" s="143"/>
      <c r="AV993" s="143"/>
      <c r="AW993" s="143"/>
      <c r="AX993" s="143"/>
      <c r="AY993" s="143"/>
      <c r="AZ993" s="143"/>
      <c r="BA993" s="143"/>
      <c r="BB993" s="143"/>
      <c r="BC993" s="143"/>
      <c r="BD993" s="143"/>
      <c r="BE993" s="143"/>
      <c r="BF993" s="143"/>
      <c r="BG993" s="143"/>
      <c r="BH993" s="143"/>
      <c r="BI993" s="143"/>
      <c r="BJ993" s="143"/>
      <c r="BK993" s="143"/>
      <c r="BL993" s="143"/>
      <c r="BM993" s="143"/>
      <c r="BN993" s="143"/>
      <c r="BO993" s="143"/>
      <c r="BP993" s="143"/>
      <c r="BT993" s="143"/>
      <c r="BU993" s="143"/>
      <c r="BV993" s="143"/>
    </row>
    <row r="994" spans="1:74" s="142" customFormat="1" x14ac:dyDescent="0.25">
      <c r="A994" s="206"/>
      <c r="B994" s="160"/>
      <c r="C994" s="161"/>
      <c r="D994" s="206"/>
      <c r="E994" s="206"/>
      <c r="F994" s="206"/>
      <c r="G994" s="206"/>
      <c r="H994" s="161"/>
      <c r="I994" s="206"/>
      <c r="J994" s="206"/>
      <c r="L994" s="206"/>
      <c r="M994" s="153"/>
      <c r="N994" s="126"/>
      <c r="O994" s="153"/>
      <c r="P994" s="153"/>
      <c r="Q994" s="153"/>
      <c r="R994" s="153"/>
      <c r="AG994" s="162"/>
      <c r="AH994" s="162"/>
      <c r="AI994" s="162"/>
      <c r="AM994" s="143"/>
      <c r="AN994" s="143"/>
      <c r="AO994" s="143"/>
      <c r="AP994" s="143"/>
      <c r="AQ994" s="143"/>
      <c r="AR994" s="143"/>
      <c r="AS994" s="143"/>
      <c r="AT994" s="143"/>
      <c r="AU994" s="143"/>
      <c r="AV994" s="143"/>
      <c r="AW994" s="143"/>
      <c r="AX994" s="143"/>
      <c r="AY994" s="143"/>
      <c r="AZ994" s="143"/>
      <c r="BA994" s="143"/>
      <c r="BB994" s="143"/>
      <c r="BC994" s="143"/>
      <c r="BD994" s="143"/>
      <c r="BE994" s="143"/>
      <c r="BF994" s="143"/>
      <c r="BG994" s="143"/>
      <c r="BH994" s="143"/>
      <c r="BI994" s="143"/>
      <c r="BJ994" s="143"/>
      <c r="BK994" s="143"/>
      <c r="BL994" s="143"/>
      <c r="BM994" s="143"/>
      <c r="BN994" s="143"/>
      <c r="BO994" s="143"/>
      <c r="BP994" s="143"/>
      <c r="BT994" s="143"/>
      <c r="BU994" s="143"/>
      <c r="BV994" s="143"/>
    </row>
    <row r="995" spans="1:74" s="142" customFormat="1" x14ac:dyDescent="0.25">
      <c r="A995" s="206"/>
      <c r="B995" s="160"/>
      <c r="C995" s="161"/>
      <c r="D995" s="206"/>
      <c r="E995" s="206"/>
      <c r="F995" s="206"/>
      <c r="G995" s="206"/>
      <c r="H995" s="161"/>
      <c r="I995" s="206"/>
      <c r="J995" s="206"/>
      <c r="L995" s="206"/>
      <c r="M995" s="153"/>
      <c r="N995" s="126"/>
      <c r="O995" s="153"/>
      <c r="P995" s="153"/>
      <c r="Q995" s="153"/>
      <c r="R995" s="153"/>
      <c r="AG995" s="162"/>
      <c r="AH995" s="162"/>
      <c r="AI995" s="162"/>
      <c r="AM995" s="143"/>
      <c r="AN995" s="143"/>
      <c r="AO995" s="143"/>
      <c r="AP995" s="143"/>
      <c r="AQ995" s="143"/>
      <c r="AR995" s="143"/>
      <c r="AS995" s="143"/>
      <c r="AT995" s="143"/>
      <c r="AU995" s="143"/>
      <c r="AV995" s="143"/>
      <c r="AW995" s="143"/>
      <c r="AX995" s="143"/>
      <c r="AY995" s="143"/>
      <c r="AZ995" s="143"/>
      <c r="BA995" s="143"/>
      <c r="BB995" s="143"/>
      <c r="BC995" s="143"/>
      <c r="BD995" s="143"/>
      <c r="BE995" s="143"/>
      <c r="BF995" s="143"/>
      <c r="BG995" s="143"/>
      <c r="BH995" s="143"/>
      <c r="BI995" s="143"/>
      <c r="BJ995" s="143"/>
      <c r="BK995" s="143"/>
      <c r="BL995" s="143"/>
      <c r="BM995" s="143"/>
      <c r="BN995" s="143"/>
      <c r="BO995" s="143"/>
      <c r="BP995" s="143"/>
      <c r="BT995" s="143"/>
      <c r="BU995" s="143"/>
      <c r="BV995" s="143"/>
    </row>
    <row r="996" spans="1:74" s="142" customFormat="1" x14ac:dyDescent="0.25">
      <c r="A996" s="206"/>
      <c r="B996" s="160"/>
      <c r="C996" s="161"/>
      <c r="D996" s="206"/>
      <c r="E996" s="206"/>
      <c r="F996" s="206"/>
      <c r="G996" s="206"/>
      <c r="H996" s="161"/>
      <c r="I996" s="206"/>
      <c r="J996" s="206"/>
      <c r="L996" s="206"/>
      <c r="M996" s="153"/>
      <c r="N996" s="126"/>
      <c r="O996" s="153"/>
      <c r="P996" s="153"/>
      <c r="Q996" s="153"/>
      <c r="R996" s="153"/>
      <c r="AG996" s="162"/>
      <c r="AH996" s="162"/>
      <c r="AI996" s="162"/>
      <c r="AM996" s="143"/>
      <c r="AN996" s="143"/>
      <c r="AO996" s="143"/>
      <c r="AP996" s="143"/>
      <c r="AQ996" s="143"/>
      <c r="AR996" s="143"/>
      <c r="AS996" s="143"/>
      <c r="AT996" s="143"/>
      <c r="AU996" s="143"/>
      <c r="AV996" s="143"/>
      <c r="AW996" s="143"/>
      <c r="AX996" s="143"/>
      <c r="AY996" s="143"/>
      <c r="AZ996" s="143"/>
      <c r="BA996" s="143"/>
      <c r="BB996" s="143"/>
      <c r="BC996" s="143"/>
      <c r="BD996" s="143"/>
      <c r="BE996" s="143"/>
      <c r="BF996" s="143"/>
      <c r="BG996" s="143"/>
      <c r="BH996" s="143"/>
      <c r="BI996" s="143"/>
      <c r="BJ996" s="143"/>
      <c r="BK996" s="143"/>
      <c r="BL996" s="143"/>
      <c r="BM996" s="143"/>
      <c r="BN996" s="143"/>
      <c r="BO996" s="143"/>
      <c r="BP996" s="143"/>
      <c r="BT996" s="143"/>
      <c r="BU996" s="143"/>
      <c r="BV996" s="143"/>
    </row>
    <row r="997" spans="1:74" s="142" customFormat="1" x14ac:dyDescent="0.25">
      <c r="A997" s="206"/>
      <c r="B997" s="160"/>
      <c r="C997" s="161"/>
      <c r="D997" s="206"/>
      <c r="E997" s="206"/>
      <c r="F997" s="206"/>
      <c r="G997" s="206"/>
      <c r="H997" s="161"/>
      <c r="I997" s="206"/>
      <c r="J997" s="206"/>
      <c r="L997" s="206"/>
      <c r="M997" s="153"/>
      <c r="N997" s="126"/>
      <c r="O997" s="153"/>
      <c r="P997" s="153"/>
      <c r="Q997" s="153"/>
      <c r="R997" s="153"/>
      <c r="AG997" s="162"/>
      <c r="AH997" s="162"/>
      <c r="AI997" s="162"/>
      <c r="AM997" s="143"/>
      <c r="AN997" s="143"/>
      <c r="AO997" s="143"/>
      <c r="AP997" s="143"/>
      <c r="AQ997" s="143"/>
      <c r="AR997" s="143"/>
      <c r="AS997" s="143"/>
      <c r="AT997" s="143"/>
      <c r="AU997" s="143"/>
      <c r="AV997" s="143"/>
      <c r="AW997" s="143"/>
      <c r="AX997" s="143"/>
      <c r="AY997" s="143"/>
      <c r="AZ997" s="143"/>
      <c r="BA997" s="143"/>
      <c r="BB997" s="143"/>
      <c r="BC997" s="143"/>
      <c r="BD997" s="143"/>
      <c r="BE997" s="143"/>
      <c r="BF997" s="143"/>
      <c r="BG997" s="143"/>
      <c r="BH997" s="143"/>
      <c r="BI997" s="143"/>
      <c r="BJ997" s="143"/>
      <c r="BK997" s="143"/>
      <c r="BL997" s="143"/>
      <c r="BM997" s="143"/>
      <c r="BN997" s="143"/>
      <c r="BO997" s="143"/>
      <c r="BP997" s="143"/>
      <c r="BT997" s="143"/>
      <c r="BU997" s="143"/>
      <c r="BV997" s="143"/>
    </row>
    <row r="998" spans="1:74" s="142" customFormat="1" x14ac:dyDescent="0.25">
      <c r="A998" s="206"/>
      <c r="B998" s="160"/>
      <c r="C998" s="161"/>
      <c r="D998" s="206"/>
      <c r="E998" s="206"/>
      <c r="F998" s="206"/>
      <c r="G998" s="206"/>
      <c r="H998" s="161"/>
      <c r="I998" s="206"/>
      <c r="J998" s="206"/>
      <c r="L998" s="206"/>
      <c r="M998" s="153"/>
      <c r="N998" s="126"/>
      <c r="O998" s="153"/>
      <c r="P998" s="153"/>
      <c r="Q998" s="153"/>
      <c r="R998" s="153"/>
      <c r="AG998" s="162"/>
      <c r="AH998" s="162"/>
      <c r="AI998" s="162"/>
      <c r="AM998" s="143"/>
      <c r="AN998" s="143"/>
      <c r="AO998" s="143"/>
      <c r="AP998" s="143"/>
      <c r="AQ998" s="143"/>
      <c r="AR998" s="143"/>
      <c r="AS998" s="143"/>
      <c r="AT998" s="143"/>
      <c r="AU998" s="143"/>
      <c r="AV998" s="143"/>
      <c r="AW998" s="143"/>
      <c r="AX998" s="143"/>
      <c r="AY998" s="143"/>
      <c r="AZ998" s="143"/>
      <c r="BA998" s="143"/>
      <c r="BB998" s="143"/>
      <c r="BC998" s="143"/>
      <c r="BD998" s="143"/>
      <c r="BE998" s="143"/>
      <c r="BF998" s="143"/>
      <c r="BG998" s="143"/>
      <c r="BH998" s="143"/>
      <c r="BI998" s="143"/>
      <c r="BJ998" s="143"/>
      <c r="BK998" s="143"/>
      <c r="BL998" s="143"/>
      <c r="BM998" s="143"/>
      <c r="BN998" s="143"/>
      <c r="BO998" s="143"/>
      <c r="BP998" s="143"/>
      <c r="BT998" s="143"/>
      <c r="BU998" s="143"/>
      <c r="BV998" s="143"/>
    </row>
    <row r="999" spans="1:74" s="142" customFormat="1" x14ac:dyDescent="0.25">
      <c r="A999" s="206"/>
      <c r="B999" s="160"/>
      <c r="C999" s="161"/>
      <c r="D999" s="206"/>
      <c r="E999" s="206"/>
      <c r="F999" s="206"/>
      <c r="G999" s="206"/>
      <c r="H999" s="161"/>
      <c r="I999" s="206"/>
      <c r="J999" s="206"/>
      <c r="L999" s="206"/>
      <c r="M999" s="153"/>
      <c r="N999" s="126"/>
      <c r="O999" s="153"/>
      <c r="P999" s="153"/>
      <c r="Q999" s="153"/>
      <c r="R999" s="153"/>
      <c r="AG999" s="162"/>
      <c r="AH999" s="162"/>
      <c r="AI999" s="162"/>
      <c r="AM999" s="143"/>
      <c r="AN999" s="143"/>
      <c r="AO999" s="143"/>
      <c r="AP999" s="143"/>
      <c r="AQ999" s="143"/>
      <c r="AR999" s="143"/>
      <c r="AS999" s="143"/>
      <c r="AT999" s="143"/>
      <c r="AU999" s="143"/>
      <c r="AV999" s="143"/>
      <c r="AW999" s="143"/>
      <c r="AX999" s="143"/>
      <c r="AY999" s="143"/>
      <c r="AZ999" s="143"/>
      <c r="BA999" s="143"/>
      <c r="BB999" s="143"/>
      <c r="BC999" s="143"/>
      <c r="BD999" s="143"/>
      <c r="BE999" s="143"/>
      <c r="BF999" s="143"/>
      <c r="BG999" s="143"/>
      <c r="BH999" s="143"/>
      <c r="BI999" s="143"/>
      <c r="BJ999" s="143"/>
      <c r="BK999" s="143"/>
      <c r="BL999" s="143"/>
      <c r="BM999" s="143"/>
      <c r="BN999" s="143"/>
      <c r="BO999" s="143"/>
      <c r="BP999" s="143"/>
      <c r="BT999" s="143"/>
      <c r="BU999" s="143"/>
      <c r="BV999" s="143"/>
    </row>
    <row r="1000" spans="1:74" s="142" customFormat="1" x14ac:dyDescent="0.25">
      <c r="A1000" s="206"/>
      <c r="B1000" s="160"/>
      <c r="C1000" s="161"/>
      <c r="D1000" s="206"/>
      <c r="E1000" s="206"/>
      <c r="F1000" s="206"/>
      <c r="G1000" s="206"/>
      <c r="H1000" s="161"/>
      <c r="I1000" s="206"/>
      <c r="J1000" s="206"/>
      <c r="L1000" s="206"/>
      <c r="M1000" s="153"/>
      <c r="N1000" s="126"/>
      <c r="O1000" s="153"/>
      <c r="P1000" s="153"/>
      <c r="Q1000" s="153"/>
      <c r="R1000" s="153"/>
      <c r="AG1000" s="162"/>
      <c r="AH1000" s="162"/>
      <c r="AI1000" s="162"/>
      <c r="AM1000" s="143"/>
      <c r="AN1000" s="143"/>
      <c r="AO1000" s="143"/>
      <c r="AP1000" s="143"/>
      <c r="AQ1000" s="143"/>
      <c r="AR1000" s="143"/>
      <c r="AS1000" s="143"/>
      <c r="AT1000" s="143"/>
      <c r="AU1000" s="143"/>
      <c r="AV1000" s="143"/>
      <c r="AW1000" s="143"/>
      <c r="AX1000" s="143"/>
      <c r="AY1000" s="143"/>
      <c r="AZ1000" s="143"/>
      <c r="BA1000" s="143"/>
      <c r="BB1000" s="143"/>
      <c r="BC1000" s="143"/>
      <c r="BD1000" s="143"/>
      <c r="BE1000" s="143"/>
      <c r="BF1000" s="143"/>
      <c r="BG1000" s="143"/>
      <c r="BH1000" s="143"/>
      <c r="BI1000" s="143"/>
      <c r="BJ1000" s="143"/>
      <c r="BK1000" s="143"/>
      <c r="BL1000" s="143"/>
      <c r="BM1000" s="143"/>
      <c r="BN1000" s="143"/>
      <c r="BO1000" s="143"/>
      <c r="BP1000" s="143"/>
      <c r="BT1000" s="143"/>
      <c r="BU1000" s="143"/>
      <c r="BV1000" s="143"/>
    </row>
    <row r="1001" spans="1:74" s="142" customFormat="1" x14ac:dyDescent="0.25">
      <c r="A1001" s="206"/>
      <c r="B1001" s="160"/>
      <c r="C1001" s="161"/>
      <c r="D1001" s="206"/>
      <c r="E1001" s="206"/>
      <c r="F1001" s="206"/>
      <c r="G1001" s="206"/>
      <c r="H1001" s="161"/>
      <c r="I1001" s="206"/>
      <c r="J1001" s="206"/>
      <c r="L1001" s="206"/>
      <c r="M1001" s="153"/>
      <c r="N1001" s="126"/>
      <c r="O1001" s="153"/>
      <c r="P1001" s="153"/>
      <c r="Q1001" s="153"/>
      <c r="R1001" s="153"/>
      <c r="AG1001" s="162"/>
      <c r="AH1001" s="162"/>
      <c r="AI1001" s="162"/>
      <c r="AM1001" s="143"/>
      <c r="AN1001" s="143"/>
      <c r="AO1001" s="143"/>
      <c r="AP1001" s="143"/>
      <c r="AQ1001" s="143"/>
      <c r="AR1001" s="143"/>
      <c r="AS1001" s="143"/>
      <c r="AT1001" s="143"/>
      <c r="AU1001" s="143"/>
      <c r="AV1001" s="143"/>
      <c r="AW1001" s="143"/>
      <c r="AX1001" s="143"/>
      <c r="AY1001" s="143"/>
      <c r="AZ1001" s="143"/>
      <c r="BA1001" s="143"/>
      <c r="BB1001" s="143"/>
      <c r="BC1001" s="143"/>
      <c r="BD1001" s="143"/>
      <c r="BE1001" s="143"/>
      <c r="BF1001" s="143"/>
      <c r="BG1001" s="143"/>
      <c r="BH1001" s="143"/>
      <c r="BI1001" s="143"/>
      <c r="BJ1001" s="143"/>
      <c r="BK1001" s="143"/>
      <c r="BL1001" s="143"/>
      <c r="BM1001" s="143"/>
      <c r="BN1001" s="143"/>
      <c r="BO1001" s="143"/>
      <c r="BP1001" s="143"/>
      <c r="BT1001" s="143"/>
      <c r="BU1001" s="143"/>
      <c r="BV1001" s="143"/>
    </row>
    <row r="1002" spans="1:74" s="142" customFormat="1" x14ac:dyDescent="0.25">
      <c r="A1002" s="206"/>
      <c r="B1002" s="160"/>
      <c r="C1002" s="161"/>
      <c r="D1002" s="206"/>
      <c r="E1002" s="206"/>
      <c r="F1002" s="206"/>
      <c r="G1002" s="206"/>
      <c r="H1002" s="161"/>
      <c r="I1002" s="206"/>
      <c r="J1002" s="206"/>
      <c r="L1002" s="206"/>
      <c r="M1002" s="153"/>
      <c r="N1002" s="126"/>
      <c r="O1002" s="153"/>
      <c r="P1002" s="153"/>
      <c r="Q1002" s="153"/>
      <c r="R1002" s="153"/>
      <c r="AG1002" s="162"/>
      <c r="AH1002" s="162"/>
      <c r="AI1002" s="162"/>
      <c r="AM1002" s="143"/>
      <c r="AN1002" s="143"/>
      <c r="AO1002" s="143"/>
      <c r="AP1002" s="143"/>
      <c r="AQ1002" s="143"/>
      <c r="AR1002" s="143"/>
      <c r="AS1002" s="143"/>
      <c r="AT1002" s="143"/>
      <c r="AU1002" s="143"/>
      <c r="AV1002" s="143"/>
      <c r="AW1002" s="143"/>
      <c r="AX1002" s="143"/>
      <c r="AY1002" s="143"/>
      <c r="AZ1002" s="143"/>
      <c r="BA1002" s="143"/>
      <c r="BB1002" s="143"/>
      <c r="BC1002" s="143"/>
      <c r="BD1002" s="143"/>
      <c r="BE1002" s="143"/>
      <c r="BF1002" s="143"/>
      <c r="BG1002" s="143"/>
      <c r="BH1002" s="143"/>
      <c r="BI1002" s="143"/>
      <c r="BJ1002" s="143"/>
      <c r="BK1002" s="143"/>
      <c r="BL1002" s="143"/>
      <c r="BM1002" s="143"/>
      <c r="BN1002" s="143"/>
      <c r="BO1002" s="143"/>
      <c r="BP1002" s="143"/>
      <c r="BT1002" s="143"/>
      <c r="BU1002" s="143"/>
      <c r="BV1002" s="143"/>
    </row>
    <row r="1003" spans="1:74" s="142" customFormat="1" x14ac:dyDescent="0.25">
      <c r="A1003" s="206"/>
      <c r="B1003" s="160"/>
      <c r="C1003" s="161"/>
      <c r="D1003" s="206"/>
      <c r="E1003" s="206"/>
      <c r="F1003" s="206"/>
      <c r="G1003" s="206"/>
      <c r="H1003" s="161"/>
      <c r="I1003" s="206"/>
      <c r="J1003" s="206"/>
      <c r="L1003" s="206"/>
      <c r="M1003" s="153"/>
      <c r="N1003" s="126"/>
      <c r="O1003" s="153"/>
      <c r="P1003" s="153"/>
      <c r="Q1003" s="153"/>
      <c r="R1003" s="153"/>
      <c r="AG1003" s="162"/>
      <c r="AH1003" s="162"/>
      <c r="AI1003" s="162"/>
      <c r="AM1003" s="143"/>
      <c r="AN1003" s="143"/>
      <c r="AO1003" s="143"/>
      <c r="AP1003" s="143"/>
      <c r="AQ1003" s="143"/>
      <c r="AR1003" s="143"/>
      <c r="AS1003" s="143"/>
      <c r="AT1003" s="143"/>
      <c r="AU1003" s="143"/>
      <c r="AV1003" s="143"/>
      <c r="AW1003" s="143"/>
      <c r="AX1003" s="143"/>
      <c r="AY1003" s="143"/>
      <c r="AZ1003" s="143"/>
      <c r="BA1003" s="143"/>
      <c r="BB1003" s="143"/>
      <c r="BC1003" s="143"/>
      <c r="BD1003" s="143"/>
      <c r="BE1003" s="143"/>
      <c r="BF1003" s="143"/>
      <c r="BG1003" s="143"/>
      <c r="BH1003" s="143"/>
      <c r="BI1003" s="143"/>
      <c r="BJ1003" s="143"/>
      <c r="BK1003" s="143"/>
      <c r="BL1003" s="143"/>
      <c r="BM1003" s="143"/>
      <c r="BN1003" s="143"/>
      <c r="BO1003" s="143"/>
      <c r="BP1003" s="143"/>
      <c r="BT1003" s="143"/>
      <c r="BU1003" s="143"/>
      <c r="BV1003" s="143"/>
    </row>
    <row r="1004" spans="1:74" s="142" customFormat="1" x14ac:dyDescent="0.25">
      <c r="A1004" s="206"/>
      <c r="B1004" s="160"/>
      <c r="C1004" s="161"/>
      <c r="D1004" s="206"/>
      <c r="E1004" s="206"/>
      <c r="F1004" s="206"/>
      <c r="G1004" s="206"/>
      <c r="H1004" s="161"/>
      <c r="I1004" s="206"/>
      <c r="J1004" s="206"/>
      <c r="L1004" s="206"/>
      <c r="M1004" s="153"/>
      <c r="N1004" s="126"/>
      <c r="O1004" s="153"/>
      <c r="P1004" s="153"/>
      <c r="Q1004" s="153"/>
      <c r="R1004" s="153"/>
      <c r="AG1004" s="162"/>
      <c r="AH1004" s="162"/>
      <c r="AI1004" s="162"/>
      <c r="AM1004" s="143"/>
      <c r="AN1004" s="143"/>
      <c r="AO1004" s="143"/>
      <c r="AP1004" s="143"/>
      <c r="AQ1004" s="143"/>
      <c r="AR1004" s="143"/>
      <c r="AS1004" s="143"/>
      <c r="AT1004" s="143"/>
      <c r="AU1004" s="143"/>
      <c r="AV1004" s="143"/>
      <c r="AW1004" s="143"/>
      <c r="AX1004" s="143"/>
      <c r="AY1004" s="143"/>
      <c r="AZ1004" s="143"/>
      <c r="BA1004" s="143"/>
      <c r="BB1004" s="143"/>
      <c r="BC1004" s="143"/>
      <c r="BD1004" s="143"/>
      <c r="BE1004" s="143"/>
      <c r="BF1004" s="143"/>
      <c r="BG1004" s="143"/>
      <c r="BH1004" s="143"/>
      <c r="BI1004" s="143"/>
      <c r="BJ1004" s="143"/>
      <c r="BK1004" s="143"/>
      <c r="BL1004" s="143"/>
      <c r="BM1004" s="143"/>
      <c r="BN1004" s="143"/>
      <c r="BO1004" s="143"/>
      <c r="BP1004" s="143"/>
      <c r="BT1004" s="143"/>
      <c r="BU1004" s="143"/>
      <c r="BV1004" s="143"/>
    </row>
    <row r="1005" spans="1:74" s="142" customFormat="1" x14ac:dyDescent="0.25">
      <c r="A1005" s="206"/>
      <c r="B1005" s="160"/>
      <c r="C1005" s="161"/>
      <c r="D1005" s="206"/>
      <c r="E1005" s="206"/>
      <c r="F1005" s="206"/>
      <c r="G1005" s="206"/>
      <c r="H1005" s="161"/>
      <c r="I1005" s="206"/>
      <c r="J1005" s="206"/>
      <c r="L1005" s="206"/>
      <c r="M1005" s="153"/>
      <c r="N1005" s="126"/>
      <c r="O1005" s="153"/>
      <c r="P1005" s="153"/>
      <c r="Q1005" s="153"/>
      <c r="R1005" s="153"/>
      <c r="AG1005" s="162"/>
      <c r="AH1005" s="162"/>
      <c r="AI1005" s="162"/>
      <c r="AM1005" s="143"/>
      <c r="AN1005" s="143"/>
      <c r="AO1005" s="143"/>
      <c r="AP1005" s="143"/>
      <c r="AQ1005" s="143"/>
      <c r="AR1005" s="143"/>
      <c r="AS1005" s="143"/>
      <c r="AT1005" s="143"/>
      <c r="AU1005" s="143"/>
      <c r="AV1005" s="143"/>
      <c r="AW1005" s="143"/>
      <c r="AX1005" s="143"/>
      <c r="AY1005" s="143"/>
      <c r="AZ1005" s="143"/>
      <c r="BA1005" s="143"/>
      <c r="BB1005" s="143"/>
      <c r="BC1005" s="143"/>
      <c r="BD1005" s="143"/>
      <c r="BE1005" s="143"/>
      <c r="BF1005" s="143"/>
      <c r="BG1005" s="143"/>
      <c r="BH1005" s="143"/>
      <c r="BI1005" s="143"/>
      <c r="BJ1005" s="143"/>
      <c r="BK1005" s="143"/>
      <c r="BL1005" s="143"/>
      <c r="BM1005" s="143"/>
      <c r="BN1005" s="143"/>
      <c r="BO1005" s="143"/>
      <c r="BP1005" s="143"/>
      <c r="BT1005" s="143"/>
      <c r="BU1005" s="143"/>
      <c r="BV1005" s="143"/>
    </row>
    <row r="1006" spans="1:74" s="142" customFormat="1" x14ac:dyDescent="0.25">
      <c r="A1006" s="206"/>
      <c r="B1006" s="160"/>
      <c r="C1006" s="161"/>
      <c r="D1006" s="206"/>
      <c r="E1006" s="206"/>
      <c r="F1006" s="206"/>
      <c r="G1006" s="206"/>
      <c r="H1006" s="161"/>
      <c r="I1006" s="206"/>
      <c r="J1006" s="206"/>
      <c r="L1006" s="206"/>
      <c r="M1006" s="153"/>
      <c r="N1006" s="126"/>
      <c r="O1006" s="153"/>
      <c r="P1006" s="153"/>
      <c r="Q1006" s="153"/>
      <c r="R1006" s="153"/>
      <c r="AG1006" s="162"/>
      <c r="AH1006" s="162"/>
      <c r="AI1006" s="162"/>
      <c r="AM1006" s="143"/>
      <c r="AN1006" s="143"/>
      <c r="AO1006" s="143"/>
      <c r="AP1006" s="143"/>
      <c r="AQ1006" s="143"/>
      <c r="AR1006" s="143"/>
      <c r="AS1006" s="143"/>
      <c r="AT1006" s="143"/>
      <c r="AU1006" s="143"/>
      <c r="AV1006" s="143"/>
      <c r="AW1006" s="143"/>
      <c r="AX1006" s="143"/>
      <c r="AY1006" s="143"/>
      <c r="AZ1006" s="143"/>
      <c r="BA1006" s="143"/>
      <c r="BB1006" s="143"/>
      <c r="BC1006" s="143"/>
      <c r="BD1006" s="143"/>
      <c r="BE1006" s="143"/>
      <c r="BF1006" s="143"/>
      <c r="BG1006" s="143"/>
      <c r="BH1006" s="143"/>
      <c r="BI1006" s="143"/>
      <c r="BJ1006" s="143"/>
      <c r="BK1006" s="143"/>
      <c r="BL1006" s="143"/>
      <c r="BM1006" s="143"/>
      <c r="BN1006" s="143"/>
      <c r="BO1006" s="143"/>
      <c r="BP1006" s="143"/>
      <c r="BT1006" s="143"/>
      <c r="BU1006" s="143"/>
      <c r="BV1006" s="143"/>
    </row>
    <row r="1007" spans="1:74" s="142" customFormat="1" x14ac:dyDescent="0.25">
      <c r="A1007" s="206"/>
      <c r="B1007" s="160"/>
      <c r="C1007" s="161"/>
      <c r="D1007" s="206"/>
      <c r="E1007" s="206"/>
      <c r="F1007" s="206"/>
      <c r="G1007" s="206"/>
      <c r="H1007" s="161"/>
      <c r="I1007" s="206"/>
      <c r="J1007" s="206"/>
      <c r="L1007" s="206"/>
      <c r="M1007" s="153"/>
      <c r="N1007" s="126"/>
      <c r="O1007" s="153"/>
      <c r="P1007" s="153"/>
      <c r="Q1007" s="153"/>
      <c r="R1007" s="153"/>
      <c r="AG1007" s="162"/>
      <c r="AH1007" s="162"/>
      <c r="AI1007" s="162"/>
      <c r="AM1007" s="143"/>
      <c r="AN1007" s="143"/>
      <c r="AO1007" s="143"/>
      <c r="AP1007" s="143"/>
      <c r="AQ1007" s="143"/>
      <c r="AR1007" s="143"/>
      <c r="AS1007" s="143"/>
      <c r="AT1007" s="143"/>
      <c r="AU1007" s="143"/>
      <c r="AV1007" s="143"/>
      <c r="AW1007" s="143"/>
      <c r="AX1007" s="143"/>
      <c r="AY1007" s="143"/>
      <c r="AZ1007" s="143"/>
      <c r="BA1007" s="143"/>
      <c r="BB1007" s="143"/>
      <c r="BC1007" s="143"/>
      <c r="BD1007" s="143"/>
      <c r="BE1007" s="143"/>
      <c r="BF1007" s="143"/>
      <c r="BG1007" s="143"/>
      <c r="BH1007" s="143"/>
      <c r="BI1007" s="143"/>
      <c r="BJ1007" s="143"/>
      <c r="BK1007" s="143"/>
      <c r="BL1007" s="143"/>
      <c r="BM1007" s="143"/>
      <c r="BN1007" s="143"/>
      <c r="BO1007" s="143"/>
      <c r="BP1007" s="143"/>
      <c r="BT1007" s="143"/>
      <c r="BU1007" s="143"/>
      <c r="BV1007" s="143"/>
    </row>
    <row r="1008" spans="1:74" s="142" customFormat="1" x14ac:dyDescent="0.25">
      <c r="A1008" s="206"/>
      <c r="B1008" s="160"/>
      <c r="C1008" s="161"/>
      <c r="D1008" s="206"/>
      <c r="E1008" s="206"/>
      <c r="F1008" s="206"/>
      <c r="G1008" s="206"/>
      <c r="H1008" s="161"/>
      <c r="I1008" s="206"/>
      <c r="J1008" s="206"/>
      <c r="L1008" s="206"/>
      <c r="M1008" s="153"/>
      <c r="N1008" s="126"/>
      <c r="O1008" s="153"/>
      <c r="P1008" s="153"/>
      <c r="Q1008" s="153"/>
      <c r="R1008" s="153"/>
      <c r="AG1008" s="162"/>
      <c r="AH1008" s="162"/>
      <c r="AI1008" s="162"/>
      <c r="AM1008" s="143"/>
      <c r="AN1008" s="143"/>
      <c r="AO1008" s="143"/>
      <c r="AP1008" s="143"/>
      <c r="AQ1008" s="143"/>
      <c r="AR1008" s="143"/>
      <c r="AS1008" s="143"/>
      <c r="AT1008" s="143"/>
      <c r="AU1008" s="143"/>
      <c r="AV1008" s="143"/>
      <c r="AW1008" s="143"/>
      <c r="AX1008" s="143"/>
      <c r="AY1008" s="143"/>
      <c r="AZ1008" s="143"/>
      <c r="BA1008" s="143"/>
      <c r="BB1008" s="143"/>
      <c r="BC1008" s="143"/>
      <c r="BD1008" s="143"/>
      <c r="BE1008" s="143"/>
      <c r="BF1008" s="143"/>
      <c r="BG1008" s="143"/>
      <c r="BH1008" s="143"/>
      <c r="BI1008" s="143"/>
      <c r="BJ1008" s="143"/>
      <c r="BK1008" s="143"/>
      <c r="BL1008" s="143"/>
      <c r="BM1008" s="143"/>
      <c r="BN1008" s="143"/>
      <c r="BO1008" s="143"/>
      <c r="BP1008" s="143"/>
      <c r="BT1008" s="143"/>
      <c r="BU1008" s="143"/>
      <c r="BV1008" s="143"/>
    </row>
    <row r="1009" spans="1:74" s="142" customFormat="1" x14ac:dyDescent="0.25">
      <c r="A1009" s="206"/>
      <c r="B1009" s="160"/>
      <c r="C1009" s="161"/>
      <c r="D1009" s="206"/>
      <c r="E1009" s="206"/>
      <c r="F1009" s="206"/>
      <c r="G1009" s="206"/>
      <c r="H1009" s="161"/>
      <c r="I1009" s="206"/>
      <c r="J1009" s="206"/>
      <c r="L1009" s="206"/>
      <c r="M1009" s="153"/>
      <c r="N1009" s="126"/>
      <c r="O1009" s="153"/>
      <c r="P1009" s="153"/>
      <c r="Q1009" s="153"/>
      <c r="R1009" s="153"/>
      <c r="AG1009" s="162"/>
      <c r="AH1009" s="162"/>
      <c r="AI1009" s="162"/>
      <c r="AM1009" s="143"/>
      <c r="AN1009" s="143"/>
      <c r="AO1009" s="143"/>
      <c r="AP1009" s="143"/>
      <c r="AQ1009" s="143"/>
      <c r="AR1009" s="143"/>
      <c r="AS1009" s="143"/>
      <c r="AT1009" s="143"/>
      <c r="AU1009" s="143"/>
      <c r="AV1009" s="143"/>
      <c r="AW1009" s="143"/>
      <c r="AX1009" s="143"/>
      <c r="AY1009" s="143"/>
      <c r="AZ1009" s="143"/>
      <c r="BA1009" s="143"/>
      <c r="BB1009" s="143"/>
      <c r="BC1009" s="143"/>
      <c r="BD1009" s="143"/>
      <c r="BE1009" s="143"/>
      <c r="BF1009" s="143"/>
      <c r="BG1009" s="143"/>
      <c r="BH1009" s="143"/>
      <c r="BI1009" s="143"/>
      <c r="BJ1009" s="143"/>
      <c r="BK1009" s="143"/>
      <c r="BL1009" s="143"/>
      <c r="BM1009" s="143"/>
      <c r="BN1009" s="143"/>
      <c r="BO1009" s="143"/>
      <c r="BP1009" s="143"/>
      <c r="BT1009" s="143"/>
      <c r="BU1009" s="143"/>
      <c r="BV1009" s="143"/>
    </row>
    <row r="1010" spans="1:74" s="142" customFormat="1" x14ac:dyDescent="0.25">
      <c r="A1010" s="206"/>
      <c r="B1010" s="160"/>
      <c r="C1010" s="161"/>
      <c r="D1010" s="206"/>
      <c r="E1010" s="206"/>
      <c r="F1010" s="206"/>
      <c r="G1010" s="206"/>
      <c r="H1010" s="161"/>
      <c r="I1010" s="206"/>
      <c r="J1010" s="206"/>
      <c r="L1010" s="206"/>
      <c r="M1010" s="153"/>
      <c r="N1010" s="126"/>
      <c r="O1010" s="153"/>
      <c r="P1010" s="153"/>
      <c r="Q1010" s="153"/>
      <c r="R1010" s="153"/>
      <c r="AG1010" s="162"/>
      <c r="AH1010" s="162"/>
      <c r="AI1010" s="162"/>
      <c r="AM1010" s="143"/>
      <c r="AN1010" s="143"/>
      <c r="AO1010" s="143"/>
      <c r="AP1010" s="143"/>
      <c r="AQ1010" s="143"/>
      <c r="AR1010" s="143"/>
      <c r="AS1010" s="143"/>
      <c r="AT1010" s="143"/>
      <c r="AU1010" s="143"/>
      <c r="AV1010" s="143"/>
      <c r="AW1010" s="143"/>
      <c r="AX1010" s="143"/>
      <c r="AY1010" s="143"/>
      <c r="AZ1010" s="143"/>
      <c r="BA1010" s="143"/>
      <c r="BB1010" s="143"/>
      <c r="BC1010" s="143"/>
      <c r="BD1010" s="143"/>
      <c r="BE1010" s="143"/>
      <c r="BF1010" s="143"/>
      <c r="BG1010" s="143"/>
      <c r="BH1010" s="143"/>
      <c r="BI1010" s="143"/>
      <c r="BJ1010" s="143"/>
      <c r="BK1010" s="143"/>
      <c r="BL1010" s="143"/>
      <c r="BM1010" s="143"/>
      <c r="BN1010" s="143"/>
      <c r="BO1010" s="143"/>
      <c r="BP1010" s="143"/>
      <c r="BT1010" s="143"/>
      <c r="BU1010" s="143"/>
      <c r="BV1010" s="143"/>
    </row>
    <row r="1011" spans="1:74" s="142" customFormat="1" x14ac:dyDescent="0.25">
      <c r="A1011" s="206"/>
      <c r="B1011" s="160"/>
      <c r="C1011" s="161"/>
      <c r="D1011" s="206"/>
      <c r="E1011" s="206"/>
      <c r="F1011" s="206"/>
      <c r="G1011" s="206"/>
      <c r="H1011" s="161"/>
      <c r="I1011" s="206"/>
      <c r="J1011" s="206"/>
      <c r="L1011" s="206"/>
      <c r="M1011" s="153"/>
      <c r="N1011" s="126"/>
      <c r="O1011" s="153"/>
      <c r="P1011" s="153"/>
      <c r="Q1011" s="153"/>
      <c r="R1011" s="153"/>
      <c r="AG1011" s="162"/>
      <c r="AH1011" s="162"/>
      <c r="AI1011" s="162"/>
      <c r="AM1011" s="143"/>
      <c r="AN1011" s="143"/>
      <c r="AO1011" s="143"/>
      <c r="AP1011" s="143"/>
      <c r="AQ1011" s="143"/>
      <c r="AR1011" s="143"/>
      <c r="AS1011" s="143"/>
      <c r="AT1011" s="143"/>
      <c r="AU1011" s="143"/>
      <c r="AV1011" s="143"/>
      <c r="AW1011" s="143"/>
      <c r="AX1011" s="143"/>
      <c r="AY1011" s="143"/>
      <c r="AZ1011" s="143"/>
      <c r="BA1011" s="143"/>
      <c r="BB1011" s="143"/>
      <c r="BC1011" s="143"/>
      <c r="BD1011" s="143"/>
      <c r="BE1011" s="143"/>
      <c r="BF1011" s="143"/>
      <c r="BG1011" s="143"/>
      <c r="BH1011" s="143"/>
      <c r="BI1011" s="143"/>
      <c r="BJ1011" s="143"/>
      <c r="BK1011" s="143"/>
      <c r="BL1011" s="143"/>
      <c r="BM1011" s="143"/>
      <c r="BN1011" s="143"/>
      <c r="BO1011" s="143"/>
      <c r="BP1011" s="143"/>
      <c r="BT1011" s="143"/>
      <c r="BU1011" s="143"/>
      <c r="BV1011" s="143"/>
    </row>
    <row r="1012" spans="1:74" s="142" customFormat="1" x14ac:dyDescent="0.25">
      <c r="A1012" s="206"/>
      <c r="B1012" s="160"/>
      <c r="C1012" s="161"/>
      <c r="D1012" s="206"/>
      <c r="E1012" s="206"/>
      <c r="F1012" s="206"/>
      <c r="G1012" s="206"/>
      <c r="H1012" s="161"/>
      <c r="I1012" s="206"/>
      <c r="J1012" s="206"/>
      <c r="L1012" s="206"/>
      <c r="M1012" s="153"/>
      <c r="N1012" s="126"/>
      <c r="O1012" s="153"/>
      <c r="P1012" s="153"/>
      <c r="Q1012" s="153"/>
      <c r="R1012" s="153"/>
      <c r="AG1012" s="162"/>
      <c r="AH1012" s="162"/>
      <c r="AI1012" s="162"/>
      <c r="AM1012" s="143"/>
      <c r="AN1012" s="143"/>
      <c r="AO1012" s="143"/>
      <c r="AP1012" s="143"/>
      <c r="AQ1012" s="143"/>
      <c r="AR1012" s="143"/>
      <c r="AS1012" s="143"/>
      <c r="AT1012" s="143"/>
      <c r="AU1012" s="143"/>
      <c r="AV1012" s="143"/>
      <c r="AW1012" s="143"/>
      <c r="AX1012" s="143"/>
      <c r="AY1012" s="143"/>
      <c r="AZ1012" s="143"/>
      <c r="BA1012" s="143"/>
      <c r="BB1012" s="143"/>
      <c r="BC1012" s="143"/>
      <c r="BD1012" s="143"/>
      <c r="BE1012" s="143"/>
      <c r="BF1012" s="143"/>
      <c r="BG1012" s="143"/>
      <c r="BH1012" s="143"/>
      <c r="BI1012" s="143"/>
      <c r="BJ1012" s="143"/>
      <c r="BK1012" s="143"/>
      <c r="BL1012" s="143"/>
      <c r="BM1012" s="143"/>
      <c r="BN1012" s="143"/>
      <c r="BO1012" s="143"/>
      <c r="BP1012" s="143"/>
      <c r="BT1012" s="143"/>
      <c r="BU1012" s="143"/>
      <c r="BV1012" s="143"/>
    </row>
    <row r="1013" spans="1:74" s="142" customFormat="1" x14ac:dyDescent="0.25">
      <c r="A1013" s="206"/>
      <c r="B1013" s="160"/>
      <c r="C1013" s="161"/>
      <c r="D1013" s="206"/>
      <c r="E1013" s="206"/>
      <c r="F1013" s="206"/>
      <c r="G1013" s="206"/>
      <c r="H1013" s="161"/>
      <c r="I1013" s="206"/>
      <c r="J1013" s="206"/>
      <c r="L1013" s="206"/>
      <c r="M1013" s="153"/>
      <c r="N1013" s="126"/>
      <c r="O1013" s="153"/>
      <c r="P1013" s="153"/>
      <c r="Q1013" s="153"/>
      <c r="R1013" s="153"/>
      <c r="AG1013" s="162"/>
      <c r="AH1013" s="162"/>
      <c r="AI1013" s="162"/>
      <c r="AM1013" s="143"/>
      <c r="AN1013" s="143"/>
      <c r="AO1013" s="143"/>
      <c r="AP1013" s="143"/>
      <c r="AQ1013" s="143"/>
      <c r="AR1013" s="143"/>
      <c r="AS1013" s="143"/>
      <c r="AT1013" s="143"/>
      <c r="AU1013" s="143"/>
      <c r="AV1013" s="143"/>
      <c r="AW1013" s="143"/>
      <c r="AX1013" s="143"/>
      <c r="AY1013" s="143"/>
      <c r="AZ1013" s="143"/>
      <c r="BA1013" s="143"/>
      <c r="BB1013" s="143"/>
      <c r="BC1013" s="143"/>
      <c r="BD1013" s="143"/>
      <c r="BE1013" s="143"/>
      <c r="BF1013" s="143"/>
      <c r="BG1013" s="143"/>
      <c r="BH1013" s="143"/>
      <c r="BI1013" s="143"/>
      <c r="BJ1013" s="143"/>
      <c r="BK1013" s="143"/>
      <c r="BL1013" s="143"/>
      <c r="BM1013" s="143"/>
      <c r="BN1013" s="143"/>
      <c r="BO1013" s="143"/>
      <c r="BP1013" s="143"/>
      <c r="BT1013" s="143"/>
      <c r="BU1013" s="143"/>
      <c r="BV1013" s="143"/>
    </row>
    <row r="1014" spans="1:74" s="142" customFormat="1" x14ac:dyDescent="0.25">
      <c r="A1014" s="206"/>
      <c r="B1014" s="160"/>
      <c r="C1014" s="161"/>
      <c r="D1014" s="206"/>
      <c r="E1014" s="206"/>
      <c r="F1014" s="206"/>
      <c r="G1014" s="206"/>
      <c r="H1014" s="161"/>
      <c r="I1014" s="206"/>
      <c r="J1014" s="206"/>
      <c r="L1014" s="206"/>
      <c r="M1014" s="153"/>
      <c r="N1014" s="126"/>
      <c r="O1014" s="153"/>
      <c r="P1014" s="153"/>
      <c r="Q1014" s="153"/>
      <c r="R1014" s="153"/>
      <c r="AG1014" s="162"/>
      <c r="AH1014" s="162"/>
      <c r="AI1014" s="162"/>
      <c r="AM1014" s="143"/>
      <c r="AN1014" s="143"/>
      <c r="AO1014" s="143"/>
      <c r="AP1014" s="143"/>
      <c r="AQ1014" s="143"/>
      <c r="AR1014" s="143"/>
      <c r="AS1014" s="143"/>
      <c r="AT1014" s="143"/>
      <c r="AU1014" s="143"/>
      <c r="AV1014" s="143"/>
      <c r="AW1014" s="143"/>
      <c r="AX1014" s="143"/>
      <c r="AY1014" s="143"/>
      <c r="AZ1014" s="143"/>
      <c r="BA1014" s="143"/>
      <c r="BB1014" s="143"/>
      <c r="BC1014" s="143"/>
      <c r="BD1014" s="143"/>
      <c r="BE1014" s="143"/>
      <c r="BF1014" s="143"/>
      <c r="BG1014" s="143"/>
      <c r="BH1014" s="143"/>
      <c r="BI1014" s="143"/>
      <c r="BJ1014" s="143"/>
      <c r="BK1014" s="143"/>
      <c r="BL1014" s="143"/>
      <c r="BM1014" s="143"/>
      <c r="BN1014" s="143"/>
      <c r="BO1014" s="143"/>
      <c r="BP1014" s="143"/>
      <c r="BT1014" s="143"/>
      <c r="BU1014" s="143"/>
      <c r="BV1014" s="143"/>
    </row>
    <row r="1015" spans="1:74" s="142" customFormat="1" x14ac:dyDescent="0.25">
      <c r="A1015" s="206"/>
      <c r="B1015" s="160"/>
      <c r="C1015" s="161"/>
      <c r="D1015" s="206"/>
      <c r="E1015" s="206"/>
      <c r="F1015" s="206"/>
      <c r="G1015" s="206"/>
      <c r="H1015" s="161"/>
      <c r="I1015" s="206"/>
      <c r="J1015" s="206"/>
      <c r="L1015" s="206"/>
      <c r="M1015" s="153"/>
      <c r="N1015" s="126"/>
      <c r="O1015" s="153"/>
      <c r="P1015" s="153"/>
      <c r="Q1015" s="153"/>
      <c r="R1015" s="153"/>
      <c r="AG1015" s="162"/>
      <c r="AH1015" s="162"/>
      <c r="AI1015" s="162"/>
      <c r="AM1015" s="143"/>
      <c r="AN1015" s="143"/>
      <c r="AO1015" s="143"/>
      <c r="AP1015" s="143"/>
      <c r="AQ1015" s="143"/>
      <c r="AR1015" s="143"/>
      <c r="AS1015" s="143"/>
      <c r="AT1015" s="143"/>
      <c r="AU1015" s="143"/>
      <c r="AV1015" s="143"/>
      <c r="AW1015" s="143"/>
      <c r="AX1015" s="143"/>
      <c r="AY1015" s="143"/>
      <c r="AZ1015" s="143"/>
      <c r="BA1015" s="143"/>
      <c r="BB1015" s="143"/>
      <c r="BC1015" s="143"/>
      <c r="BD1015" s="143"/>
      <c r="BE1015" s="143"/>
      <c r="BF1015" s="143"/>
      <c r="BG1015" s="143"/>
      <c r="BH1015" s="143"/>
      <c r="BI1015" s="143"/>
      <c r="BJ1015" s="143"/>
      <c r="BK1015" s="143"/>
      <c r="BL1015" s="143"/>
      <c r="BM1015" s="143"/>
      <c r="BN1015" s="143"/>
      <c r="BO1015" s="143"/>
      <c r="BP1015" s="143"/>
      <c r="BT1015" s="143"/>
      <c r="BU1015" s="143"/>
      <c r="BV1015" s="143"/>
    </row>
    <row r="1016" spans="1:74" s="142" customFormat="1" x14ac:dyDescent="0.25">
      <c r="A1016" s="206"/>
      <c r="B1016" s="160"/>
      <c r="C1016" s="161"/>
      <c r="D1016" s="206"/>
      <c r="E1016" s="206"/>
      <c r="F1016" s="206"/>
      <c r="G1016" s="206"/>
      <c r="H1016" s="161"/>
      <c r="I1016" s="206"/>
      <c r="J1016" s="206"/>
      <c r="L1016" s="206"/>
      <c r="M1016" s="153"/>
      <c r="N1016" s="126"/>
      <c r="O1016" s="153"/>
      <c r="P1016" s="153"/>
      <c r="Q1016" s="153"/>
      <c r="R1016" s="153"/>
      <c r="AG1016" s="162"/>
      <c r="AH1016" s="162"/>
      <c r="AI1016" s="162"/>
      <c r="AM1016" s="143"/>
      <c r="AN1016" s="143"/>
      <c r="AO1016" s="143"/>
      <c r="AP1016" s="143"/>
      <c r="AQ1016" s="143"/>
      <c r="AR1016" s="143"/>
      <c r="AS1016" s="143"/>
      <c r="AT1016" s="143"/>
      <c r="AU1016" s="143"/>
      <c r="AV1016" s="143"/>
      <c r="AW1016" s="143"/>
      <c r="AX1016" s="143"/>
      <c r="AY1016" s="143"/>
      <c r="AZ1016" s="143"/>
      <c r="BA1016" s="143"/>
      <c r="BB1016" s="143"/>
      <c r="BC1016" s="143"/>
      <c r="BD1016" s="143"/>
      <c r="BE1016" s="143"/>
      <c r="BF1016" s="143"/>
      <c r="BG1016" s="143"/>
      <c r="BH1016" s="143"/>
      <c r="BI1016" s="143"/>
      <c r="BJ1016" s="143"/>
      <c r="BK1016" s="143"/>
      <c r="BL1016" s="143"/>
      <c r="BM1016" s="143"/>
      <c r="BN1016" s="143"/>
      <c r="BO1016" s="143"/>
      <c r="BP1016" s="143"/>
      <c r="BT1016" s="143"/>
      <c r="BU1016" s="143"/>
      <c r="BV1016" s="143"/>
    </row>
    <row r="1017" spans="1:74" s="142" customFormat="1" x14ac:dyDescent="0.25">
      <c r="A1017" s="206"/>
      <c r="B1017" s="160"/>
      <c r="C1017" s="161"/>
      <c r="D1017" s="206"/>
      <c r="E1017" s="206"/>
      <c r="F1017" s="206"/>
      <c r="G1017" s="206"/>
      <c r="H1017" s="161"/>
      <c r="I1017" s="206"/>
      <c r="J1017" s="206"/>
      <c r="L1017" s="206"/>
      <c r="M1017" s="153"/>
      <c r="N1017" s="126"/>
      <c r="O1017" s="153"/>
      <c r="P1017" s="153"/>
      <c r="Q1017" s="153"/>
      <c r="R1017" s="153"/>
      <c r="AG1017" s="162"/>
      <c r="AH1017" s="162"/>
      <c r="AI1017" s="162"/>
      <c r="AM1017" s="143"/>
      <c r="AN1017" s="143"/>
      <c r="AO1017" s="143"/>
      <c r="AP1017" s="143"/>
      <c r="AQ1017" s="143"/>
      <c r="AR1017" s="143"/>
      <c r="AS1017" s="143"/>
      <c r="AT1017" s="143"/>
      <c r="AU1017" s="143"/>
      <c r="AV1017" s="143"/>
      <c r="AW1017" s="143"/>
      <c r="AX1017" s="143"/>
      <c r="AY1017" s="143"/>
      <c r="AZ1017" s="143"/>
      <c r="BA1017" s="143"/>
      <c r="BB1017" s="143"/>
      <c r="BC1017" s="143"/>
      <c r="BD1017" s="143"/>
      <c r="BE1017" s="143"/>
      <c r="BF1017" s="143"/>
      <c r="BG1017" s="143"/>
      <c r="BH1017" s="143"/>
      <c r="BI1017" s="143"/>
      <c r="BJ1017" s="143"/>
      <c r="BK1017" s="143"/>
      <c r="BL1017" s="143"/>
      <c r="BM1017" s="143"/>
      <c r="BN1017" s="143"/>
      <c r="BO1017" s="143"/>
      <c r="BP1017" s="143"/>
      <c r="BT1017" s="143"/>
      <c r="BU1017" s="143"/>
      <c r="BV1017" s="143"/>
    </row>
    <row r="1018" spans="1:74" s="142" customFormat="1" x14ac:dyDescent="0.25">
      <c r="A1018" s="206"/>
      <c r="B1018" s="160"/>
      <c r="C1018" s="161"/>
      <c r="D1018" s="206"/>
      <c r="E1018" s="206"/>
      <c r="F1018" s="206"/>
      <c r="G1018" s="206"/>
      <c r="H1018" s="161"/>
      <c r="I1018" s="206"/>
      <c r="J1018" s="206"/>
      <c r="L1018" s="206"/>
      <c r="M1018" s="153"/>
      <c r="N1018" s="126"/>
      <c r="O1018" s="153"/>
      <c r="P1018" s="153"/>
      <c r="Q1018" s="153"/>
      <c r="R1018" s="153"/>
      <c r="AG1018" s="162"/>
      <c r="AH1018" s="162"/>
      <c r="AI1018" s="162"/>
      <c r="AM1018" s="143"/>
      <c r="AN1018" s="143"/>
      <c r="AO1018" s="143"/>
      <c r="AP1018" s="143"/>
      <c r="AQ1018" s="143"/>
      <c r="AR1018" s="143"/>
      <c r="AS1018" s="143"/>
      <c r="AT1018" s="143"/>
      <c r="AU1018" s="143"/>
      <c r="AV1018" s="143"/>
      <c r="AW1018" s="143"/>
      <c r="AX1018" s="143"/>
      <c r="AY1018" s="143"/>
      <c r="AZ1018" s="143"/>
      <c r="BA1018" s="143"/>
      <c r="BB1018" s="143"/>
      <c r="BC1018" s="143"/>
      <c r="BD1018" s="143"/>
      <c r="BE1018" s="143"/>
      <c r="BF1018" s="143"/>
      <c r="BG1018" s="143"/>
      <c r="BH1018" s="143"/>
      <c r="BI1018" s="143"/>
      <c r="BJ1018" s="143"/>
      <c r="BK1018" s="143"/>
      <c r="BL1018" s="143"/>
      <c r="BM1018" s="143"/>
      <c r="BN1018" s="143"/>
      <c r="BO1018" s="143"/>
      <c r="BP1018" s="143"/>
      <c r="BT1018" s="143"/>
      <c r="BU1018" s="143"/>
      <c r="BV1018" s="143"/>
    </row>
    <row r="1019" spans="1:74" s="142" customFormat="1" x14ac:dyDescent="0.25">
      <c r="A1019" s="206"/>
      <c r="B1019" s="160"/>
      <c r="C1019" s="161"/>
      <c r="D1019" s="206"/>
      <c r="E1019" s="206"/>
      <c r="F1019" s="206"/>
      <c r="G1019" s="206"/>
      <c r="H1019" s="161"/>
      <c r="I1019" s="206"/>
      <c r="J1019" s="206"/>
      <c r="L1019" s="206"/>
      <c r="M1019" s="153"/>
      <c r="N1019" s="126"/>
      <c r="O1019" s="153"/>
      <c r="P1019" s="153"/>
      <c r="Q1019" s="153"/>
      <c r="R1019" s="153"/>
      <c r="AG1019" s="162"/>
      <c r="AH1019" s="162"/>
      <c r="AI1019" s="162"/>
      <c r="AM1019" s="143"/>
      <c r="AN1019" s="143"/>
      <c r="AO1019" s="143"/>
      <c r="AP1019" s="143"/>
      <c r="AQ1019" s="143"/>
      <c r="AR1019" s="143"/>
      <c r="AS1019" s="143"/>
      <c r="AT1019" s="143"/>
      <c r="AU1019" s="143"/>
      <c r="AV1019" s="143"/>
      <c r="AW1019" s="143"/>
      <c r="AX1019" s="143"/>
      <c r="AY1019" s="143"/>
      <c r="AZ1019" s="143"/>
      <c r="BA1019" s="143"/>
      <c r="BB1019" s="143"/>
      <c r="BC1019" s="143"/>
      <c r="BD1019" s="143"/>
      <c r="BE1019" s="143"/>
      <c r="BF1019" s="143"/>
      <c r="BG1019" s="143"/>
      <c r="BH1019" s="143"/>
      <c r="BI1019" s="143"/>
      <c r="BJ1019" s="143"/>
      <c r="BK1019" s="143"/>
      <c r="BL1019" s="143"/>
      <c r="BM1019" s="143"/>
      <c r="BN1019" s="143"/>
      <c r="BO1019" s="143"/>
      <c r="BP1019" s="143"/>
      <c r="BT1019" s="143"/>
      <c r="BU1019" s="143"/>
      <c r="BV1019" s="143"/>
    </row>
    <row r="1020" spans="1:74" s="142" customFormat="1" x14ac:dyDescent="0.25">
      <c r="A1020" s="206"/>
      <c r="B1020" s="160"/>
      <c r="C1020" s="161"/>
      <c r="D1020" s="206"/>
      <c r="E1020" s="206"/>
      <c r="F1020" s="206"/>
      <c r="G1020" s="206"/>
      <c r="H1020" s="161"/>
      <c r="I1020" s="206"/>
      <c r="J1020" s="206"/>
      <c r="L1020" s="206"/>
      <c r="M1020" s="153"/>
      <c r="N1020" s="126"/>
      <c r="O1020" s="153"/>
      <c r="P1020" s="153"/>
      <c r="Q1020" s="153"/>
      <c r="R1020" s="153"/>
      <c r="AG1020" s="162"/>
      <c r="AH1020" s="162"/>
      <c r="AI1020" s="162"/>
      <c r="AM1020" s="143"/>
      <c r="AN1020" s="143"/>
      <c r="AO1020" s="143"/>
      <c r="AP1020" s="143"/>
      <c r="AQ1020" s="143"/>
      <c r="AR1020" s="143"/>
      <c r="AS1020" s="143"/>
      <c r="AT1020" s="143"/>
      <c r="AU1020" s="143"/>
      <c r="AV1020" s="143"/>
      <c r="AW1020" s="143"/>
      <c r="AX1020" s="143"/>
      <c r="AY1020" s="143"/>
      <c r="AZ1020" s="143"/>
      <c r="BA1020" s="143"/>
      <c r="BB1020" s="143"/>
      <c r="BC1020" s="143"/>
      <c r="BD1020" s="143"/>
      <c r="BE1020" s="143"/>
      <c r="BF1020" s="143"/>
      <c r="BG1020" s="143"/>
      <c r="BH1020" s="143"/>
      <c r="BI1020" s="143"/>
      <c r="BJ1020" s="143"/>
      <c r="BK1020" s="143"/>
      <c r="BL1020" s="143"/>
      <c r="BM1020" s="143"/>
      <c r="BN1020" s="143"/>
      <c r="BO1020" s="143"/>
      <c r="BP1020" s="143"/>
      <c r="BT1020" s="143"/>
      <c r="BU1020" s="143"/>
      <c r="BV1020" s="143"/>
    </row>
    <row r="1021" spans="1:74" s="142" customFormat="1" x14ac:dyDescent="0.25">
      <c r="A1021" s="206"/>
      <c r="B1021" s="160"/>
      <c r="C1021" s="161"/>
      <c r="D1021" s="206"/>
      <c r="E1021" s="206"/>
      <c r="F1021" s="206"/>
      <c r="G1021" s="206"/>
      <c r="H1021" s="161"/>
      <c r="I1021" s="206"/>
      <c r="J1021" s="206"/>
      <c r="L1021" s="206"/>
      <c r="M1021" s="153"/>
      <c r="N1021" s="126"/>
      <c r="O1021" s="153"/>
      <c r="P1021" s="153"/>
      <c r="Q1021" s="153"/>
      <c r="R1021" s="153"/>
      <c r="AG1021" s="162"/>
      <c r="AH1021" s="162"/>
      <c r="AI1021" s="162"/>
      <c r="AM1021" s="143"/>
      <c r="AN1021" s="143"/>
      <c r="AO1021" s="143"/>
      <c r="AP1021" s="143"/>
      <c r="AQ1021" s="143"/>
      <c r="AR1021" s="143"/>
      <c r="AS1021" s="143"/>
      <c r="AT1021" s="143"/>
      <c r="AU1021" s="143"/>
      <c r="AV1021" s="143"/>
      <c r="AW1021" s="143"/>
      <c r="AX1021" s="143"/>
      <c r="AY1021" s="143"/>
      <c r="AZ1021" s="143"/>
      <c r="BA1021" s="143"/>
      <c r="BB1021" s="143"/>
      <c r="BC1021" s="143"/>
      <c r="BD1021" s="143"/>
      <c r="BE1021" s="143"/>
      <c r="BF1021" s="143"/>
      <c r="BG1021" s="143"/>
      <c r="BH1021" s="143"/>
      <c r="BI1021" s="143"/>
      <c r="BJ1021" s="143"/>
      <c r="BK1021" s="143"/>
      <c r="BL1021" s="143"/>
      <c r="BM1021" s="143"/>
      <c r="BN1021" s="143"/>
      <c r="BO1021" s="143"/>
      <c r="BP1021" s="143"/>
      <c r="BT1021" s="143"/>
      <c r="BU1021" s="143"/>
      <c r="BV1021" s="143"/>
    </row>
    <row r="1022" spans="1:74" s="142" customFormat="1" x14ac:dyDescent="0.25">
      <c r="A1022" s="206"/>
      <c r="B1022" s="160"/>
      <c r="C1022" s="161"/>
      <c r="D1022" s="206"/>
      <c r="E1022" s="206"/>
      <c r="F1022" s="206"/>
      <c r="G1022" s="206"/>
      <c r="H1022" s="161"/>
      <c r="I1022" s="206"/>
      <c r="J1022" s="206"/>
      <c r="L1022" s="206"/>
      <c r="M1022" s="153"/>
      <c r="N1022" s="126"/>
      <c r="O1022" s="153"/>
      <c r="P1022" s="153"/>
      <c r="Q1022" s="153"/>
      <c r="R1022" s="153"/>
      <c r="AG1022" s="162"/>
      <c r="AH1022" s="162"/>
      <c r="AI1022" s="162"/>
      <c r="AM1022" s="143"/>
      <c r="AN1022" s="143"/>
      <c r="AO1022" s="143"/>
      <c r="AP1022" s="143"/>
      <c r="AQ1022" s="143"/>
      <c r="AR1022" s="143"/>
      <c r="AS1022" s="143"/>
      <c r="AT1022" s="143"/>
      <c r="AU1022" s="143"/>
      <c r="AV1022" s="143"/>
      <c r="AW1022" s="143"/>
      <c r="AX1022" s="143"/>
      <c r="AY1022" s="143"/>
      <c r="AZ1022" s="143"/>
      <c r="BA1022" s="143"/>
      <c r="BB1022" s="143"/>
      <c r="BC1022" s="143"/>
      <c r="BD1022" s="143"/>
      <c r="BE1022" s="143"/>
      <c r="BF1022" s="143"/>
      <c r="BG1022" s="143"/>
      <c r="BH1022" s="143"/>
      <c r="BI1022" s="143"/>
      <c r="BJ1022" s="143"/>
      <c r="BK1022" s="143"/>
      <c r="BL1022" s="143"/>
      <c r="BM1022" s="143"/>
      <c r="BN1022" s="143"/>
      <c r="BO1022" s="143"/>
      <c r="BP1022" s="143"/>
      <c r="BT1022" s="143"/>
      <c r="BU1022" s="143"/>
      <c r="BV1022" s="143"/>
    </row>
    <row r="1023" spans="1:74" s="142" customFormat="1" x14ac:dyDescent="0.25">
      <c r="A1023" s="206"/>
      <c r="B1023" s="160"/>
      <c r="C1023" s="161"/>
      <c r="D1023" s="206"/>
      <c r="E1023" s="206"/>
      <c r="F1023" s="206"/>
      <c r="G1023" s="206"/>
      <c r="H1023" s="161"/>
      <c r="I1023" s="206"/>
      <c r="J1023" s="206"/>
      <c r="L1023" s="206"/>
      <c r="M1023" s="153"/>
      <c r="N1023" s="126"/>
      <c r="O1023" s="153"/>
      <c r="P1023" s="153"/>
      <c r="Q1023" s="153"/>
      <c r="R1023" s="153"/>
      <c r="AG1023" s="162"/>
      <c r="AH1023" s="162"/>
      <c r="AI1023" s="162"/>
      <c r="AM1023" s="143"/>
      <c r="AN1023" s="143"/>
      <c r="AO1023" s="143"/>
      <c r="AP1023" s="143"/>
      <c r="AQ1023" s="143"/>
      <c r="AR1023" s="143"/>
      <c r="AS1023" s="143"/>
      <c r="AT1023" s="143"/>
      <c r="AU1023" s="143"/>
      <c r="AV1023" s="143"/>
      <c r="AW1023" s="143"/>
      <c r="AX1023" s="143"/>
      <c r="AY1023" s="143"/>
      <c r="AZ1023" s="143"/>
      <c r="BA1023" s="143"/>
      <c r="BB1023" s="143"/>
      <c r="BC1023" s="143"/>
      <c r="BD1023" s="143"/>
      <c r="BE1023" s="143"/>
      <c r="BF1023" s="143"/>
      <c r="BG1023" s="143"/>
      <c r="BH1023" s="143"/>
      <c r="BI1023" s="143"/>
      <c r="BJ1023" s="143"/>
      <c r="BK1023" s="143"/>
      <c r="BL1023" s="143"/>
      <c r="BM1023" s="143"/>
      <c r="BN1023" s="143"/>
      <c r="BO1023" s="143"/>
      <c r="BP1023" s="143"/>
      <c r="BT1023" s="143"/>
      <c r="BU1023" s="143"/>
      <c r="BV1023" s="143"/>
    </row>
    <row r="1024" spans="1:74" s="142" customFormat="1" x14ac:dyDescent="0.25">
      <c r="A1024" s="206"/>
      <c r="B1024" s="160"/>
      <c r="C1024" s="161"/>
      <c r="D1024" s="206"/>
      <c r="E1024" s="206"/>
      <c r="F1024" s="206"/>
      <c r="G1024" s="206"/>
      <c r="H1024" s="161"/>
      <c r="I1024" s="206"/>
      <c r="J1024" s="206"/>
      <c r="L1024" s="206"/>
      <c r="M1024" s="153"/>
      <c r="N1024" s="126"/>
      <c r="O1024" s="153"/>
      <c r="P1024" s="153"/>
      <c r="Q1024" s="153"/>
      <c r="R1024" s="153"/>
      <c r="AG1024" s="162"/>
      <c r="AH1024" s="162"/>
      <c r="AI1024" s="162"/>
      <c r="AM1024" s="143"/>
      <c r="AN1024" s="143"/>
      <c r="AO1024" s="143"/>
      <c r="AP1024" s="143"/>
      <c r="AQ1024" s="143"/>
      <c r="AR1024" s="143"/>
      <c r="AS1024" s="143"/>
      <c r="AT1024" s="143"/>
      <c r="AU1024" s="143"/>
      <c r="AV1024" s="143"/>
      <c r="AW1024" s="143"/>
      <c r="AX1024" s="143"/>
      <c r="AY1024" s="143"/>
      <c r="AZ1024" s="143"/>
      <c r="BA1024" s="143"/>
      <c r="BB1024" s="143"/>
      <c r="BC1024" s="143"/>
      <c r="BD1024" s="143"/>
      <c r="BE1024" s="143"/>
      <c r="BF1024" s="143"/>
      <c r="BG1024" s="143"/>
      <c r="BH1024" s="143"/>
      <c r="BI1024" s="143"/>
      <c r="BJ1024" s="143"/>
      <c r="BK1024" s="143"/>
      <c r="BL1024" s="143"/>
      <c r="BM1024" s="143"/>
      <c r="BN1024" s="143"/>
      <c r="BO1024" s="143"/>
      <c r="BP1024" s="143"/>
      <c r="BT1024" s="143"/>
      <c r="BU1024" s="143"/>
      <c r="BV1024" s="143"/>
    </row>
    <row r="1025" spans="1:74" s="142" customFormat="1" x14ac:dyDescent="0.25">
      <c r="A1025" s="206"/>
      <c r="B1025" s="160"/>
      <c r="C1025" s="161"/>
      <c r="D1025" s="206"/>
      <c r="E1025" s="206"/>
      <c r="F1025" s="206"/>
      <c r="G1025" s="206"/>
      <c r="H1025" s="161"/>
      <c r="I1025" s="206"/>
      <c r="J1025" s="206"/>
      <c r="L1025" s="206"/>
      <c r="M1025" s="153"/>
      <c r="N1025" s="126"/>
      <c r="O1025" s="153"/>
      <c r="P1025" s="153"/>
      <c r="Q1025" s="153"/>
      <c r="R1025" s="153"/>
      <c r="AG1025" s="162"/>
      <c r="AH1025" s="162"/>
      <c r="AI1025" s="162"/>
      <c r="AM1025" s="143"/>
      <c r="AN1025" s="143"/>
      <c r="AO1025" s="143"/>
      <c r="AP1025" s="143"/>
      <c r="AQ1025" s="143"/>
      <c r="AR1025" s="143"/>
      <c r="AS1025" s="143"/>
      <c r="AT1025" s="143"/>
      <c r="AU1025" s="143"/>
      <c r="AV1025" s="143"/>
      <c r="AW1025" s="143"/>
      <c r="AX1025" s="143"/>
      <c r="AY1025" s="143"/>
      <c r="AZ1025" s="143"/>
      <c r="BA1025" s="143"/>
      <c r="BB1025" s="143"/>
      <c r="BC1025" s="143"/>
      <c r="BD1025" s="143"/>
      <c r="BE1025" s="143"/>
      <c r="BF1025" s="143"/>
      <c r="BG1025" s="143"/>
      <c r="BH1025" s="143"/>
      <c r="BI1025" s="143"/>
      <c r="BJ1025" s="143"/>
      <c r="BK1025" s="143"/>
      <c r="BL1025" s="143"/>
      <c r="BM1025" s="143"/>
      <c r="BN1025" s="143"/>
      <c r="BO1025" s="143"/>
      <c r="BP1025" s="143"/>
      <c r="BT1025" s="143"/>
      <c r="BU1025" s="143"/>
      <c r="BV1025" s="143"/>
    </row>
    <row r="1026" spans="1:74" s="142" customFormat="1" x14ac:dyDescent="0.25">
      <c r="A1026" s="206"/>
      <c r="B1026" s="160"/>
      <c r="C1026" s="161"/>
      <c r="D1026" s="206"/>
      <c r="E1026" s="206"/>
      <c r="F1026" s="206"/>
      <c r="G1026" s="206"/>
      <c r="H1026" s="161"/>
      <c r="I1026" s="206"/>
      <c r="J1026" s="206"/>
      <c r="L1026" s="206"/>
      <c r="M1026" s="153"/>
      <c r="N1026" s="126"/>
      <c r="O1026" s="153"/>
      <c r="P1026" s="153"/>
      <c r="Q1026" s="153"/>
      <c r="R1026" s="153"/>
      <c r="AG1026" s="162"/>
      <c r="AH1026" s="162"/>
      <c r="AI1026" s="162"/>
      <c r="AM1026" s="143"/>
      <c r="AN1026" s="143"/>
      <c r="AO1026" s="143"/>
      <c r="AP1026" s="143"/>
      <c r="AQ1026" s="143"/>
      <c r="AR1026" s="143"/>
      <c r="AS1026" s="143"/>
      <c r="AT1026" s="143"/>
      <c r="AU1026" s="143"/>
      <c r="AV1026" s="143"/>
      <c r="AW1026" s="143"/>
      <c r="AX1026" s="143"/>
      <c r="AY1026" s="143"/>
      <c r="AZ1026" s="143"/>
      <c r="BA1026" s="143"/>
      <c r="BB1026" s="143"/>
      <c r="BC1026" s="143"/>
      <c r="BD1026" s="143"/>
      <c r="BE1026" s="143"/>
      <c r="BF1026" s="143"/>
      <c r="BG1026" s="143"/>
      <c r="BH1026" s="143"/>
      <c r="BI1026" s="143"/>
      <c r="BJ1026" s="143"/>
      <c r="BK1026" s="143"/>
      <c r="BL1026" s="143"/>
      <c r="BM1026" s="143"/>
      <c r="BN1026" s="143"/>
      <c r="BO1026" s="143"/>
      <c r="BP1026" s="143"/>
      <c r="BT1026" s="143"/>
      <c r="BU1026" s="143"/>
      <c r="BV1026" s="143"/>
    </row>
    <row r="1027" spans="1:74" s="142" customFormat="1" x14ac:dyDescent="0.25">
      <c r="A1027" s="206"/>
      <c r="B1027" s="160"/>
      <c r="C1027" s="161"/>
      <c r="D1027" s="206"/>
      <c r="E1027" s="206"/>
      <c r="F1027" s="206"/>
      <c r="G1027" s="206"/>
      <c r="H1027" s="161"/>
      <c r="I1027" s="206"/>
      <c r="J1027" s="206"/>
      <c r="L1027" s="206"/>
      <c r="M1027" s="153"/>
      <c r="N1027" s="126"/>
      <c r="O1027" s="153"/>
      <c r="P1027" s="153"/>
      <c r="Q1027" s="153"/>
      <c r="R1027" s="153"/>
      <c r="AG1027" s="162"/>
      <c r="AH1027" s="162"/>
      <c r="AI1027" s="162"/>
      <c r="AM1027" s="143"/>
      <c r="AN1027" s="143"/>
      <c r="AO1027" s="143"/>
      <c r="AP1027" s="143"/>
      <c r="AQ1027" s="143"/>
      <c r="AR1027" s="143"/>
      <c r="AS1027" s="143"/>
      <c r="AT1027" s="143"/>
      <c r="AU1027" s="143"/>
      <c r="AV1027" s="143"/>
      <c r="AW1027" s="143"/>
      <c r="AX1027" s="143"/>
      <c r="AY1027" s="143"/>
      <c r="AZ1027" s="143"/>
      <c r="BA1027" s="143"/>
      <c r="BB1027" s="143"/>
      <c r="BC1027" s="143"/>
      <c r="BD1027" s="143"/>
      <c r="BE1027" s="143"/>
      <c r="BF1027" s="143"/>
      <c r="BG1027" s="143"/>
      <c r="BH1027" s="143"/>
      <c r="BI1027" s="143"/>
      <c r="BJ1027" s="143"/>
      <c r="BK1027" s="143"/>
      <c r="BL1027" s="143"/>
      <c r="BM1027" s="143"/>
      <c r="BN1027" s="143"/>
      <c r="BO1027" s="143"/>
      <c r="BP1027" s="143"/>
      <c r="BT1027" s="143"/>
      <c r="BU1027" s="143"/>
      <c r="BV1027" s="143"/>
    </row>
    <row r="1028" spans="1:74" s="142" customFormat="1" x14ac:dyDescent="0.25">
      <c r="A1028" s="206"/>
      <c r="B1028" s="160"/>
      <c r="C1028" s="161"/>
      <c r="D1028" s="206"/>
      <c r="E1028" s="206"/>
      <c r="F1028" s="206"/>
      <c r="G1028" s="206"/>
      <c r="H1028" s="161"/>
      <c r="I1028" s="206"/>
      <c r="J1028" s="206"/>
      <c r="L1028" s="206"/>
      <c r="M1028" s="153"/>
      <c r="N1028" s="126"/>
      <c r="O1028" s="153"/>
      <c r="P1028" s="153"/>
      <c r="Q1028" s="153"/>
      <c r="R1028" s="153"/>
      <c r="AG1028" s="162"/>
      <c r="AH1028" s="162"/>
      <c r="AI1028" s="162"/>
      <c r="AM1028" s="143"/>
      <c r="AN1028" s="143"/>
      <c r="AO1028" s="143"/>
      <c r="AP1028" s="143"/>
      <c r="AQ1028" s="143"/>
      <c r="AR1028" s="143"/>
      <c r="AS1028" s="143"/>
      <c r="AT1028" s="143"/>
      <c r="AU1028" s="143"/>
      <c r="AV1028" s="143"/>
      <c r="AW1028" s="143"/>
      <c r="AX1028" s="143"/>
      <c r="AY1028" s="143"/>
      <c r="AZ1028" s="143"/>
      <c r="BA1028" s="143"/>
      <c r="BB1028" s="143"/>
      <c r="BC1028" s="143"/>
      <c r="BD1028" s="143"/>
      <c r="BE1028" s="143"/>
      <c r="BF1028" s="143"/>
      <c r="BG1028" s="143"/>
      <c r="BH1028" s="143"/>
      <c r="BI1028" s="143"/>
      <c r="BJ1028" s="143"/>
      <c r="BK1028" s="143"/>
      <c r="BL1028" s="143"/>
      <c r="BM1028" s="143"/>
      <c r="BN1028" s="143"/>
      <c r="BO1028" s="143"/>
      <c r="BP1028" s="143"/>
      <c r="BT1028" s="143"/>
      <c r="BU1028" s="143"/>
      <c r="BV1028" s="143"/>
    </row>
    <row r="1029" spans="1:74" s="142" customFormat="1" x14ac:dyDescent="0.25">
      <c r="A1029" s="206"/>
      <c r="B1029" s="160"/>
      <c r="C1029" s="161"/>
      <c r="D1029" s="206"/>
      <c r="E1029" s="206"/>
      <c r="F1029" s="206"/>
      <c r="G1029" s="206"/>
      <c r="H1029" s="161"/>
      <c r="I1029" s="206"/>
      <c r="J1029" s="206"/>
      <c r="L1029" s="206"/>
      <c r="M1029" s="153"/>
      <c r="N1029" s="126"/>
      <c r="O1029" s="153"/>
      <c r="P1029" s="153"/>
      <c r="Q1029" s="153"/>
      <c r="R1029" s="153"/>
      <c r="AG1029" s="162"/>
      <c r="AH1029" s="162"/>
      <c r="AI1029" s="162"/>
      <c r="AM1029" s="143"/>
      <c r="AN1029" s="143"/>
      <c r="AO1029" s="143"/>
      <c r="AP1029" s="143"/>
      <c r="AQ1029" s="143"/>
      <c r="AR1029" s="143"/>
      <c r="AS1029" s="143"/>
      <c r="AT1029" s="143"/>
      <c r="AU1029" s="143"/>
      <c r="AV1029" s="143"/>
      <c r="AW1029" s="143"/>
      <c r="AX1029" s="143"/>
      <c r="AY1029" s="143"/>
      <c r="AZ1029" s="143"/>
      <c r="BA1029" s="143"/>
      <c r="BB1029" s="143"/>
      <c r="BC1029" s="143"/>
      <c r="BD1029" s="143"/>
      <c r="BE1029" s="143"/>
      <c r="BF1029" s="143"/>
      <c r="BG1029" s="143"/>
      <c r="BH1029" s="143"/>
      <c r="BI1029" s="143"/>
      <c r="BJ1029" s="143"/>
      <c r="BK1029" s="143"/>
      <c r="BL1029" s="143"/>
      <c r="BM1029" s="143"/>
      <c r="BN1029" s="143"/>
      <c r="BO1029" s="143"/>
      <c r="BP1029" s="143"/>
      <c r="BT1029" s="143"/>
      <c r="BU1029" s="143"/>
      <c r="BV1029" s="143"/>
    </row>
    <row r="1030" spans="1:74" s="142" customFormat="1" x14ac:dyDescent="0.25">
      <c r="A1030" s="206"/>
      <c r="B1030" s="160"/>
      <c r="C1030" s="161"/>
      <c r="D1030" s="206"/>
      <c r="E1030" s="206"/>
      <c r="F1030" s="206"/>
      <c r="G1030" s="206"/>
      <c r="H1030" s="161"/>
      <c r="I1030" s="206"/>
      <c r="J1030" s="206"/>
      <c r="L1030" s="206"/>
      <c r="M1030" s="153"/>
      <c r="N1030" s="126"/>
      <c r="O1030" s="153"/>
      <c r="P1030" s="153"/>
      <c r="Q1030" s="153"/>
      <c r="R1030" s="153"/>
      <c r="AG1030" s="162"/>
      <c r="AH1030" s="162"/>
      <c r="AI1030" s="162"/>
      <c r="AM1030" s="143"/>
      <c r="AN1030" s="143"/>
      <c r="AO1030" s="143"/>
      <c r="AP1030" s="143"/>
      <c r="AQ1030" s="143"/>
      <c r="AR1030" s="143"/>
      <c r="AS1030" s="143"/>
      <c r="AT1030" s="143"/>
      <c r="AU1030" s="143"/>
      <c r="AV1030" s="143"/>
      <c r="AW1030" s="143"/>
      <c r="AX1030" s="143"/>
      <c r="AY1030" s="143"/>
      <c r="AZ1030" s="143"/>
      <c r="BA1030" s="143"/>
      <c r="BB1030" s="143"/>
      <c r="BC1030" s="143"/>
      <c r="BD1030" s="143"/>
      <c r="BE1030" s="143"/>
      <c r="BF1030" s="143"/>
      <c r="BG1030" s="143"/>
      <c r="BH1030" s="143"/>
      <c r="BI1030" s="143"/>
      <c r="BJ1030" s="143"/>
      <c r="BK1030" s="143"/>
      <c r="BL1030" s="143"/>
      <c r="BM1030" s="143"/>
      <c r="BN1030" s="143"/>
      <c r="BO1030" s="143"/>
      <c r="BP1030" s="143"/>
      <c r="BT1030" s="143"/>
      <c r="BU1030" s="143"/>
      <c r="BV1030" s="143"/>
    </row>
    <row r="1031" spans="1:74" s="142" customFormat="1" x14ac:dyDescent="0.25">
      <c r="A1031" s="206"/>
      <c r="B1031" s="160"/>
      <c r="C1031" s="161"/>
      <c r="D1031" s="206"/>
      <c r="E1031" s="206"/>
      <c r="F1031" s="206"/>
      <c r="G1031" s="206"/>
      <c r="H1031" s="161"/>
      <c r="I1031" s="206"/>
      <c r="J1031" s="206"/>
      <c r="L1031" s="206"/>
      <c r="M1031" s="153"/>
      <c r="N1031" s="126"/>
      <c r="O1031" s="153"/>
      <c r="P1031" s="153"/>
      <c r="Q1031" s="153"/>
      <c r="R1031" s="153"/>
      <c r="AG1031" s="162"/>
      <c r="AH1031" s="162"/>
      <c r="AI1031" s="162"/>
      <c r="AM1031" s="143"/>
      <c r="AN1031" s="143"/>
      <c r="AO1031" s="143"/>
      <c r="AP1031" s="143"/>
      <c r="AQ1031" s="143"/>
      <c r="AR1031" s="143"/>
      <c r="AS1031" s="143"/>
      <c r="AT1031" s="143"/>
      <c r="AU1031" s="143"/>
      <c r="AV1031" s="143"/>
      <c r="AW1031" s="143"/>
      <c r="AX1031" s="143"/>
      <c r="AY1031" s="143"/>
      <c r="AZ1031" s="143"/>
      <c r="BA1031" s="143"/>
      <c r="BB1031" s="143"/>
      <c r="BC1031" s="143"/>
      <c r="BD1031" s="143"/>
      <c r="BE1031" s="143"/>
      <c r="BF1031" s="143"/>
      <c r="BG1031" s="143"/>
      <c r="BH1031" s="143"/>
      <c r="BI1031" s="143"/>
      <c r="BJ1031" s="143"/>
      <c r="BK1031" s="143"/>
      <c r="BL1031" s="143"/>
      <c r="BM1031" s="143"/>
      <c r="BN1031" s="143"/>
      <c r="BO1031" s="143"/>
      <c r="BP1031" s="143"/>
      <c r="BT1031" s="143"/>
      <c r="BU1031" s="143"/>
      <c r="BV1031" s="143"/>
    </row>
    <row r="1032" spans="1:74" s="142" customFormat="1" x14ac:dyDescent="0.25">
      <c r="A1032" s="206"/>
      <c r="B1032" s="160"/>
      <c r="C1032" s="161"/>
      <c r="D1032" s="206"/>
      <c r="E1032" s="206"/>
      <c r="F1032" s="206"/>
      <c r="G1032" s="206"/>
      <c r="H1032" s="161"/>
      <c r="I1032" s="206"/>
      <c r="J1032" s="206"/>
      <c r="L1032" s="206"/>
      <c r="M1032" s="153"/>
      <c r="N1032" s="126"/>
      <c r="O1032" s="153"/>
      <c r="P1032" s="153"/>
      <c r="Q1032" s="153"/>
      <c r="R1032" s="153"/>
      <c r="AG1032" s="162"/>
      <c r="AH1032" s="162"/>
      <c r="AI1032" s="162"/>
      <c r="AM1032" s="143"/>
      <c r="AN1032" s="143"/>
      <c r="AO1032" s="143"/>
      <c r="AP1032" s="143"/>
      <c r="AQ1032" s="143"/>
      <c r="AR1032" s="143"/>
      <c r="AS1032" s="143"/>
      <c r="AT1032" s="143"/>
      <c r="AU1032" s="143"/>
      <c r="AV1032" s="143"/>
      <c r="AW1032" s="143"/>
      <c r="AX1032" s="143"/>
      <c r="AY1032" s="143"/>
      <c r="AZ1032" s="143"/>
      <c r="BA1032" s="143"/>
      <c r="BB1032" s="143"/>
      <c r="BC1032" s="143"/>
      <c r="BD1032" s="143"/>
      <c r="BE1032" s="143"/>
      <c r="BF1032" s="143"/>
      <c r="BG1032" s="143"/>
      <c r="BH1032" s="143"/>
      <c r="BI1032" s="143"/>
      <c r="BJ1032" s="143"/>
      <c r="BK1032" s="143"/>
      <c r="BL1032" s="143"/>
      <c r="BM1032" s="143"/>
      <c r="BN1032" s="143"/>
      <c r="BO1032" s="143"/>
      <c r="BP1032" s="143"/>
      <c r="BT1032" s="143"/>
      <c r="BU1032" s="143"/>
      <c r="BV1032" s="143"/>
    </row>
    <row r="1033" spans="1:74" s="142" customFormat="1" x14ac:dyDescent="0.25">
      <c r="A1033" s="206"/>
      <c r="B1033" s="160"/>
      <c r="C1033" s="161"/>
      <c r="D1033" s="206"/>
      <c r="E1033" s="206"/>
      <c r="F1033" s="206"/>
      <c r="G1033" s="206"/>
      <c r="H1033" s="161"/>
      <c r="I1033" s="206"/>
      <c r="J1033" s="206"/>
      <c r="L1033" s="206"/>
      <c r="M1033" s="153"/>
      <c r="N1033" s="126"/>
      <c r="O1033" s="153"/>
      <c r="P1033" s="153"/>
      <c r="Q1033" s="153"/>
      <c r="R1033" s="153"/>
      <c r="AG1033" s="162"/>
      <c r="AH1033" s="162"/>
      <c r="AI1033" s="162"/>
      <c r="AM1033" s="143"/>
      <c r="AN1033" s="143"/>
      <c r="AO1033" s="143"/>
      <c r="AP1033" s="143"/>
      <c r="AQ1033" s="143"/>
      <c r="AR1033" s="143"/>
      <c r="AS1033" s="143"/>
      <c r="AT1033" s="143"/>
      <c r="AU1033" s="143"/>
      <c r="AV1033" s="143"/>
      <c r="AW1033" s="143"/>
      <c r="AX1033" s="143"/>
      <c r="AY1033" s="143"/>
      <c r="AZ1033" s="143"/>
      <c r="BA1033" s="143"/>
      <c r="BB1033" s="143"/>
      <c r="BC1033" s="143"/>
      <c r="BD1033" s="143"/>
      <c r="BE1033" s="143"/>
      <c r="BF1033" s="143"/>
      <c r="BG1033" s="143"/>
      <c r="BH1033" s="143"/>
      <c r="BI1033" s="143"/>
      <c r="BJ1033" s="143"/>
      <c r="BK1033" s="143"/>
      <c r="BL1033" s="143"/>
      <c r="BM1033" s="143"/>
      <c r="BN1033" s="143"/>
      <c r="BO1033" s="143"/>
      <c r="BP1033" s="143"/>
      <c r="BT1033" s="143"/>
      <c r="BU1033" s="143"/>
      <c r="BV1033" s="143"/>
    </row>
    <row r="1034" spans="1:74" s="142" customFormat="1" x14ac:dyDescent="0.25">
      <c r="A1034" s="206"/>
      <c r="B1034" s="160"/>
      <c r="C1034" s="161"/>
      <c r="D1034" s="206"/>
      <c r="E1034" s="206"/>
      <c r="F1034" s="206"/>
      <c r="G1034" s="206"/>
      <c r="H1034" s="161"/>
      <c r="I1034" s="206"/>
      <c r="J1034" s="206"/>
      <c r="L1034" s="206"/>
      <c r="M1034" s="153"/>
      <c r="N1034" s="126"/>
      <c r="O1034" s="153"/>
      <c r="P1034" s="153"/>
      <c r="Q1034" s="153"/>
      <c r="R1034" s="153"/>
      <c r="AG1034" s="162"/>
      <c r="AH1034" s="162"/>
      <c r="AI1034" s="162"/>
      <c r="AM1034" s="143"/>
      <c r="AN1034" s="143"/>
      <c r="AO1034" s="143"/>
      <c r="AP1034" s="143"/>
      <c r="AQ1034" s="143"/>
      <c r="AR1034" s="143"/>
      <c r="AS1034" s="143"/>
      <c r="AT1034" s="143"/>
      <c r="AU1034" s="143"/>
      <c r="AV1034" s="143"/>
      <c r="AW1034" s="143"/>
      <c r="AX1034" s="143"/>
      <c r="AY1034" s="143"/>
      <c r="AZ1034" s="143"/>
      <c r="BA1034" s="143"/>
      <c r="BB1034" s="143"/>
      <c r="BC1034" s="143"/>
      <c r="BD1034" s="143"/>
      <c r="BE1034" s="143"/>
      <c r="BF1034" s="143"/>
      <c r="BG1034" s="143"/>
      <c r="BH1034" s="143"/>
      <c r="BI1034" s="143"/>
      <c r="BJ1034" s="143"/>
      <c r="BK1034" s="143"/>
      <c r="BL1034" s="143"/>
      <c r="BM1034" s="143"/>
      <c r="BN1034" s="143"/>
      <c r="BO1034" s="143"/>
      <c r="BP1034" s="143"/>
      <c r="BT1034" s="143"/>
      <c r="BU1034" s="143"/>
      <c r="BV1034" s="143"/>
    </row>
    <row r="1035" spans="1:74" s="142" customFormat="1" x14ac:dyDescent="0.25">
      <c r="A1035" s="206"/>
      <c r="B1035" s="160"/>
      <c r="C1035" s="161"/>
      <c r="D1035" s="206"/>
      <c r="E1035" s="206"/>
      <c r="F1035" s="206"/>
      <c r="G1035" s="206"/>
      <c r="H1035" s="161"/>
      <c r="I1035" s="206"/>
      <c r="J1035" s="206"/>
      <c r="L1035" s="206"/>
      <c r="M1035" s="153"/>
      <c r="N1035" s="126"/>
      <c r="O1035" s="153"/>
      <c r="P1035" s="153"/>
      <c r="Q1035" s="153"/>
      <c r="R1035" s="153"/>
      <c r="AG1035" s="162"/>
      <c r="AH1035" s="162"/>
      <c r="AI1035" s="162"/>
      <c r="AM1035" s="143"/>
      <c r="AN1035" s="143"/>
      <c r="AO1035" s="143"/>
      <c r="AP1035" s="143"/>
      <c r="AQ1035" s="143"/>
      <c r="AR1035" s="143"/>
      <c r="AS1035" s="143"/>
      <c r="AT1035" s="143"/>
      <c r="AU1035" s="143"/>
      <c r="AV1035" s="143"/>
      <c r="AW1035" s="143"/>
      <c r="AX1035" s="143"/>
      <c r="AY1035" s="143"/>
      <c r="AZ1035" s="143"/>
      <c r="BA1035" s="143"/>
      <c r="BB1035" s="143"/>
      <c r="BC1035" s="143"/>
      <c r="BD1035" s="143"/>
      <c r="BE1035" s="143"/>
      <c r="BF1035" s="143"/>
      <c r="BG1035" s="143"/>
      <c r="BH1035" s="143"/>
      <c r="BI1035" s="143"/>
      <c r="BJ1035" s="143"/>
      <c r="BK1035" s="143"/>
      <c r="BL1035" s="143"/>
      <c r="BM1035" s="143"/>
      <c r="BN1035" s="143"/>
      <c r="BO1035" s="143"/>
      <c r="BP1035" s="143"/>
      <c r="BT1035" s="143"/>
      <c r="BU1035" s="143"/>
      <c r="BV1035" s="143"/>
    </row>
    <row r="1036" spans="1:74" s="142" customFormat="1" x14ac:dyDescent="0.25">
      <c r="A1036" s="206"/>
      <c r="B1036" s="160"/>
      <c r="C1036" s="161"/>
      <c r="D1036" s="206"/>
      <c r="E1036" s="206"/>
      <c r="F1036" s="206"/>
      <c r="G1036" s="206"/>
      <c r="H1036" s="161"/>
      <c r="I1036" s="206"/>
      <c r="J1036" s="206"/>
      <c r="L1036" s="206"/>
      <c r="M1036" s="153"/>
      <c r="N1036" s="126"/>
      <c r="O1036" s="153"/>
      <c r="P1036" s="153"/>
      <c r="Q1036" s="153"/>
      <c r="R1036" s="153"/>
      <c r="AG1036" s="162"/>
      <c r="AH1036" s="162"/>
      <c r="AI1036" s="162"/>
      <c r="AM1036" s="143"/>
      <c r="AN1036" s="143"/>
      <c r="AO1036" s="143"/>
      <c r="AP1036" s="143"/>
      <c r="AQ1036" s="143"/>
      <c r="AR1036" s="143"/>
      <c r="AS1036" s="143"/>
      <c r="AT1036" s="143"/>
      <c r="AU1036" s="143"/>
      <c r="AV1036" s="143"/>
      <c r="AW1036" s="143"/>
      <c r="AX1036" s="143"/>
      <c r="AY1036" s="143"/>
      <c r="AZ1036" s="143"/>
      <c r="BA1036" s="143"/>
      <c r="BB1036" s="143"/>
      <c r="BC1036" s="143"/>
      <c r="BD1036" s="143"/>
      <c r="BE1036" s="143"/>
      <c r="BF1036" s="143"/>
      <c r="BG1036" s="143"/>
      <c r="BH1036" s="143"/>
      <c r="BI1036" s="143"/>
      <c r="BJ1036" s="143"/>
      <c r="BK1036" s="143"/>
      <c r="BL1036" s="143"/>
      <c r="BM1036" s="143"/>
      <c r="BN1036" s="143"/>
      <c r="BO1036" s="143"/>
      <c r="BP1036" s="143"/>
      <c r="BT1036" s="143"/>
      <c r="BU1036" s="143"/>
      <c r="BV1036" s="143"/>
    </row>
    <row r="1037" spans="1:74" s="142" customFormat="1" x14ac:dyDescent="0.25">
      <c r="A1037" s="206"/>
      <c r="B1037" s="160"/>
      <c r="C1037" s="161"/>
      <c r="D1037" s="206"/>
      <c r="E1037" s="206"/>
      <c r="F1037" s="206"/>
      <c r="G1037" s="206"/>
      <c r="H1037" s="161"/>
      <c r="I1037" s="206"/>
      <c r="J1037" s="206"/>
      <c r="L1037" s="206"/>
      <c r="M1037" s="153"/>
      <c r="N1037" s="126"/>
      <c r="O1037" s="153"/>
      <c r="P1037" s="153"/>
      <c r="Q1037" s="153"/>
      <c r="R1037" s="153"/>
      <c r="AG1037" s="162"/>
      <c r="AH1037" s="162"/>
      <c r="AI1037" s="162"/>
      <c r="AM1037" s="143"/>
      <c r="AN1037" s="143"/>
      <c r="AO1037" s="143"/>
      <c r="AP1037" s="143"/>
      <c r="AQ1037" s="143"/>
      <c r="AR1037" s="143"/>
      <c r="AS1037" s="143"/>
      <c r="AT1037" s="143"/>
      <c r="AU1037" s="143"/>
      <c r="AV1037" s="143"/>
      <c r="AW1037" s="143"/>
      <c r="AX1037" s="143"/>
      <c r="AY1037" s="143"/>
      <c r="AZ1037" s="143"/>
      <c r="BA1037" s="143"/>
      <c r="BB1037" s="143"/>
      <c r="BC1037" s="143"/>
      <c r="BD1037" s="143"/>
      <c r="BE1037" s="143"/>
      <c r="BF1037" s="143"/>
      <c r="BG1037" s="143"/>
      <c r="BH1037" s="143"/>
      <c r="BI1037" s="143"/>
      <c r="BJ1037" s="143"/>
      <c r="BK1037" s="143"/>
      <c r="BL1037" s="143"/>
      <c r="BM1037" s="143"/>
      <c r="BN1037" s="143"/>
      <c r="BO1037" s="143"/>
      <c r="BP1037" s="143"/>
      <c r="BT1037" s="143"/>
      <c r="BU1037" s="143"/>
      <c r="BV1037" s="143"/>
    </row>
    <row r="1038" spans="1:74" s="142" customFormat="1" x14ac:dyDescent="0.25">
      <c r="A1038" s="206"/>
      <c r="B1038" s="160"/>
      <c r="C1038" s="161"/>
      <c r="D1038" s="206"/>
      <c r="E1038" s="206"/>
      <c r="F1038" s="206"/>
      <c r="G1038" s="206"/>
      <c r="H1038" s="161"/>
      <c r="I1038" s="206"/>
      <c r="J1038" s="206"/>
      <c r="L1038" s="206"/>
      <c r="M1038" s="153"/>
      <c r="N1038" s="126"/>
      <c r="O1038" s="153"/>
      <c r="P1038" s="153"/>
      <c r="Q1038" s="153"/>
      <c r="R1038" s="153"/>
      <c r="AG1038" s="162"/>
      <c r="AH1038" s="162"/>
      <c r="AI1038" s="162"/>
      <c r="AM1038" s="143"/>
      <c r="AN1038" s="143"/>
      <c r="AO1038" s="143"/>
      <c r="AP1038" s="143"/>
      <c r="AQ1038" s="143"/>
      <c r="AR1038" s="143"/>
      <c r="AS1038" s="143"/>
      <c r="AT1038" s="143"/>
      <c r="AU1038" s="143"/>
      <c r="AV1038" s="143"/>
      <c r="AW1038" s="143"/>
      <c r="AX1038" s="143"/>
      <c r="AY1038" s="143"/>
      <c r="AZ1038" s="143"/>
      <c r="BA1038" s="143"/>
      <c r="BB1038" s="143"/>
      <c r="BC1038" s="143"/>
      <c r="BD1038" s="143"/>
      <c r="BE1038" s="143"/>
      <c r="BF1038" s="143"/>
      <c r="BG1038" s="143"/>
      <c r="BH1038" s="143"/>
      <c r="BI1038" s="143"/>
      <c r="BJ1038" s="143"/>
      <c r="BK1038" s="143"/>
      <c r="BL1038" s="143"/>
      <c r="BM1038" s="143"/>
      <c r="BN1038" s="143"/>
      <c r="BO1038" s="143"/>
      <c r="BP1038" s="143"/>
      <c r="BT1038" s="143"/>
      <c r="BU1038" s="143"/>
      <c r="BV1038" s="143"/>
    </row>
    <row r="1039" spans="1:74" s="142" customFormat="1" x14ac:dyDescent="0.25">
      <c r="A1039" s="206"/>
      <c r="B1039" s="160"/>
      <c r="C1039" s="161"/>
      <c r="D1039" s="206"/>
      <c r="E1039" s="206"/>
      <c r="F1039" s="206"/>
      <c r="G1039" s="206"/>
      <c r="H1039" s="161"/>
      <c r="I1039" s="206"/>
      <c r="J1039" s="206"/>
      <c r="L1039" s="206"/>
      <c r="M1039" s="153"/>
      <c r="N1039" s="126"/>
      <c r="O1039" s="153"/>
      <c r="P1039" s="153"/>
      <c r="Q1039" s="153"/>
      <c r="R1039" s="153"/>
      <c r="AG1039" s="162"/>
      <c r="AH1039" s="162"/>
      <c r="AI1039" s="162"/>
      <c r="AM1039" s="143"/>
      <c r="AN1039" s="143"/>
      <c r="AO1039" s="143"/>
      <c r="AP1039" s="143"/>
      <c r="AQ1039" s="143"/>
      <c r="AR1039" s="143"/>
      <c r="AS1039" s="143"/>
      <c r="AT1039" s="143"/>
      <c r="AU1039" s="143"/>
      <c r="AV1039" s="143"/>
      <c r="AW1039" s="143"/>
      <c r="AX1039" s="143"/>
      <c r="AY1039" s="143"/>
      <c r="AZ1039" s="143"/>
      <c r="BA1039" s="143"/>
      <c r="BB1039" s="143"/>
      <c r="BC1039" s="143"/>
      <c r="BD1039" s="143"/>
      <c r="BE1039" s="143"/>
      <c r="BF1039" s="143"/>
      <c r="BG1039" s="143"/>
      <c r="BH1039" s="143"/>
      <c r="BI1039" s="143"/>
      <c r="BJ1039" s="143"/>
      <c r="BK1039" s="143"/>
      <c r="BL1039" s="143"/>
      <c r="BM1039" s="143"/>
      <c r="BN1039" s="143"/>
      <c r="BO1039" s="143"/>
      <c r="BP1039" s="143"/>
      <c r="BT1039" s="143"/>
      <c r="BU1039" s="143"/>
      <c r="BV1039" s="143"/>
    </row>
    <row r="1040" spans="1:74" s="142" customFormat="1" x14ac:dyDescent="0.25">
      <c r="A1040" s="206"/>
      <c r="B1040" s="160"/>
      <c r="C1040" s="161"/>
      <c r="D1040" s="206"/>
      <c r="E1040" s="206"/>
      <c r="F1040" s="206"/>
      <c r="G1040" s="206"/>
      <c r="H1040" s="161"/>
      <c r="I1040" s="206"/>
      <c r="J1040" s="206"/>
      <c r="L1040" s="206"/>
      <c r="M1040" s="153"/>
      <c r="N1040" s="126"/>
      <c r="O1040" s="153"/>
      <c r="P1040" s="153"/>
      <c r="Q1040" s="153"/>
      <c r="R1040" s="153"/>
      <c r="AG1040" s="162"/>
      <c r="AH1040" s="162"/>
      <c r="AI1040" s="162"/>
      <c r="AM1040" s="143"/>
      <c r="AN1040" s="143"/>
      <c r="AO1040" s="143"/>
      <c r="AP1040" s="143"/>
      <c r="AQ1040" s="143"/>
      <c r="AR1040" s="143"/>
      <c r="AS1040" s="143"/>
      <c r="AT1040" s="143"/>
      <c r="AU1040" s="143"/>
      <c r="AV1040" s="143"/>
      <c r="AW1040" s="143"/>
      <c r="AX1040" s="143"/>
      <c r="AY1040" s="143"/>
      <c r="AZ1040" s="143"/>
      <c r="BA1040" s="143"/>
      <c r="BB1040" s="143"/>
      <c r="BC1040" s="143"/>
      <c r="BD1040" s="143"/>
      <c r="BE1040" s="143"/>
      <c r="BF1040" s="143"/>
      <c r="BG1040" s="143"/>
      <c r="BH1040" s="143"/>
      <c r="BI1040" s="143"/>
      <c r="BJ1040" s="143"/>
      <c r="BK1040" s="143"/>
      <c r="BL1040" s="143"/>
      <c r="BM1040" s="143"/>
      <c r="BN1040" s="143"/>
      <c r="BO1040" s="143"/>
      <c r="BP1040" s="143"/>
      <c r="BT1040" s="143"/>
      <c r="BU1040" s="143"/>
      <c r="BV1040" s="143"/>
    </row>
    <row r="1041" spans="1:74" s="142" customFormat="1" x14ac:dyDescent="0.25">
      <c r="A1041" s="206"/>
      <c r="B1041" s="160"/>
      <c r="C1041" s="161"/>
      <c r="D1041" s="206"/>
      <c r="E1041" s="206"/>
      <c r="F1041" s="206"/>
      <c r="G1041" s="206"/>
      <c r="H1041" s="161"/>
      <c r="I1041" s="206"/>
      <c r="J1041" s="206"/>
      <c r="L1041" s="206"/>
      <c r="M1041" s="153"/>
      <c r="N1041" s="126"/>
      <c r="O1041" s="153"/>
      <c r="P1041" s="153"/>
      <c r="Q1041" s="153"/>
      <c r="R1041" s="153"/>
      <c r="AG1041" s="162"/>
      <c r="AH1041" s="162"/>
      <c r="AI1041" s="162"/>
      <c r="AM1041" s="143"/>
      <c r="AN1041" s="143"/>
      <c r="AO1041" s="143"/>
      <c r="AP1041" s="143"/>
      <c r="AQ1041" s="143"/>
      <c r="AR1041" s="143"/>
      <c r="AS1041" s="143"/>
      <c r="AT1041" s="143"/>
      <c r="AU1041" s="143"/>
      <c r="AV1041" s="143"/>
      <c r="AW1041" s="143"/>
      <c r="AX1041" s="143"/>
      <c r="AY1041" s="143"/>
      <c r="AZ1041" s="143"/>
      <c r="BA1041" s="143"/>
      <c r="BB1041" s="143"/>
      <c r="BC1041" s="143"/>
      <c r="BD1041" s="143"/>
      <c r="BE1041" s="143"/>
      <c r="BF1041" s="143"/>
      <c r="BG1041" s="143"/>
      <c r="BH1041" s="143"/>
      <c r="BI1041" s="143"/>
      <c r="BJ1041" s="143"/>
      <c r="BK1041" s="143"/>
      <c r="BL1041" s="143"/>
      <c r="BM1041" s="143"/>
      <c r="BN1041" s="143"/>
      <c r="BO1041" s="143"/>
      <c r="BP1041" s="143"/>
      <c r="BT1041" s="143"/>
      <c r="BU1041" s="143"/>
      <c r="BV1041" s="143"/>
    </row>
    <row r="1042" spans="1:74" s="142" customFormat="1" x14ac:dyDescent="0.25">
      <c r="A1042" s="206"/>
      <c r="B1042" s="160"/>
      <c r="C1042" s="161"/>
      <c r="D1042" s="206"/>
      <c r="E1042" s="206"/>
      <c r="F1042" s="206"/>
      <c r="G1042" s="206"/>
      <c r="H1042" s="161"/>
      <c r="I1042" s="206"/>
      <c r="J1042" s="206"/>
      <c r="L1042" s="206"/>
      <c r="M1042" s="153"/>
      <c r="N1042" s="126"/>
      <c r="O1042" s="153"/>
      <c r="P1042" s="153"/>
      <c r="Q1042" s="153"/>
      <c r="R1042" s="153"/>
      <c r="AG1042" s="162"/>
      <c r="AH1042" s="162"/>
      <c r="AI1042" s="162"/>
      <c r="AM1042" s="143"/>
      <c r="AN1042" s="143"/>
      <c r="AO1042" s="143"/>
      <c r="AP1042" s="143"/>
      <c r="AQ1042" s="143"/>
      <c r="AR1042" s="143"/>
      <c r="AS1042" s="143"/>
      <c r="AT1042" s="143"/>
      <c r="AU1042" s="143"/>
      <c r="AV1042" s="143"/>
      <c r="AW1042" s="143"/>
      <c r="AX1042" s="143"/>
      <c r="AY1042" s="143"/>
      <c r="AZ1042" s="143"/>
      <c r="BA1042" s="143"/>
      <c r="BB1042" s="143"/>
      <c r="BC1042" s="143"/>
      <c r="BD1042" s="143"/>
      <c r="BE1042" s="143"/>
      <c r="BF1042" s="143"/>
      <c r="BG1042" s="143"/>
      <c r="BH1042" s="143"/>
      <c r="BI1042" s="143"/>
      <c r="BJ1042" s="143"/>
      <c r="BK1042" s="143"/>
      <c r="BL1042" s="143"/>
      <c r="BM1042" s="143"/>
      <c r="BN1042" s="143"/>
      <c r="BO1042" s="143"/>
      <c r="BP1042" s="143"/>
      <c r="BT1042" s="143"/>
      <c r="BU1042" s="143"/>
      <c r="BV1042" s="143"/>
    </row>
    <row r="1043" spans="1:74" s="142" customFormat="1" x14ac:dyDescent="0.25">
      <c r="A1043" s="206"/>
      <c r="B1043" s="160"/>
      <c r="C1043" s="161"/>
      <c r="D1043" s="206"/>
      <c r="E1043" s="206"/>
      <c r="F1043" s="206"/>
      <c r="G1043" s="206"/>
      <c r="H1043" s="161"/>
      <c r="I1043" s="206"/>
      <c r="J1043" s="206"/>
      <c r="L1043" s="206"/>
      <c r="M1043" s="153"/>
      <c r="N1043" s="126"/>
      <c r="O1043" s="153"/>
      <c r="P1043" s="153"/>
      <c r="Q1043" s="153"/>
      <c r="R1043" s="153"/>
      <c r="AG1043" s="162"/>
      <c r="AH1043" s="162"/>
      <c r="AI1043" s="162"/>
      <c r="AM1043" s="143"/>
      <c r="AN1043" s="143"/>
      <c r="AO1043" s="143"/>
      <c r="AP1043" s="143"/>
      <c r="AQ1043" s="143"/>
      <c r="AR1043" s="143"/>
      <c r="AS1043" s="143"/>
      <c r="AT1043" s="143"/>
      <c r="AU1043" s="143"/>
      <c r="AV1043" s="143"/>
      <c r="AW1043" s="143"/>
      <c r="AX1043" s="143"/>
      <c r="AY1043" s="143"/>
      <c r="AZ1043" s="143"/>
      <c r="BA1043" s="143"/>
      <c r="BB1043" s="143"/>
      <c r="BC1043" s="143"/>
      <c r="BD1043" s="143"/>
      <c r="BE1043" s="143"/>
      <c r="BF1043" s="143"/>
      <c r="BG1043" s="143"/>
      <c r="BH1043" s="143"/>
      <c r="BI1043" s="143"/>
      <c r="BJ1043" s="143"/>
      <c r="BK1043" s="143"/>
      <c r="BL1043" s="143"/>
      <c r="BM1043" s="143"/>
      <c r="BN1043" s="143"/>
      <c r="BO1043" s="143"/>
      <c r="BP1043" s="143"/>
      <c r="BT1043" s="143"/>
      <c r="BU1043" s="143"/>
      <c r="BV1043" s="143"/>
    </row>
    <row r="1044" spans="1:74" s="142" customFormat="1" x14ac:dyDescent="0.25">
      <c r="A1044" s="206"/>
      <c r="B1044" s="160"/>
      <c r="C1044" s="161"/>
      <c r="D1044" s="206"/>
      <c r="E1044" s="206"/>
      <c r="F1044" s="206"/>
      <c r="G1044" s="206"/>
      <c r="H1044" s="161"/>
      <c r="I1044" s="206"/>
      <c r="J1044" s="206"/>
      <c r="L1044" s="206"/>
      <c r="M1044" s="153"/>
      <c r="N1044" s="126"/>
      <c r="O1044" s="153"/>
      <c r="P1044" s="153"/>
      <c r="Q1044" s="153"/>
      <c r="R1044" s="153"/>
      <c r="AG1044" s="162"/>
      <c r="AH1044" s="162"/>
      <c r="AI1044" s="162"/>
      <c r="AM1044" s="143"/>
      <c r="AN1044" s="143"/>
      <c r="AO1044" s="143"/>
      <c r="AP1044" s="143"/>
      <c r="AQ1044" s="143"/>
      <c r="AR1044" s="143"/>
      <c r="AS1044" s="143"/>
      <c r="AT1044" s="143"/>
      <c r="AU1044" s="143"/>
      <c r="AV1044" s="143"/>
      <c r="AW1044" s="143"/>
      <c r="AX1044" s="143"/>
      <c r="AY1044" s="143"/>
      <c r="AZ1044" s="143"/>
      <c r="BA1044" s="143"/>
      <c r="BB1044" s="143"/>
      <c r="BC1044" s="143"/>
      <c r="BD1044" s="143"/>
      <c r="BE1044" s="143"/>
      <c r="BF1044" s="143"/>
      <c r="BG1044" s="143"/>
      <c r="BH1044" s="143"/>
      <c r="BI1044" s="143"/>
      <c r="BJ1044" s="143"/>
      <c r="BK1044" s="143"/>
      <c r="BL1044" s="143"/>
      <c r="BM1044" s="143"/>
      <c r="BN1044" s="143"/>
      <c r="BO1044" s="143"/>
      <c r="BP1044" s="143"/>
      <c r="BT1044" s="143"/>
      <c r="BU1044" s="143"/>
      <c r="BV1044" s="143"/>
    </row>
    <row r="1045" spans="1:74" s="142" customFormat="1" x14ac:dyDescent="0.25">
      <c r="A1045" s="206"/>
      <c r="B1045" s="160"/>
      <c r="C1045" s="161"/>
      <c r="D1045" s="206"/>
      <c r="E1045" s="206"/>
      <c r="F1045" s="206"/>
      <c r="G1045" s="206"/>
      <c r="H1045" s="161"/>
      <c r="I1045" s="206"/>
      <c r="J1045" s="206"/>
      <c r="L1045" s="206"/>
      <c r="M1045" s="153"/>
      <c r="N1045" s="126"/>
      <c r="O1045" s="153"/>
      <c r="P1045" s="153"/>
      <c r="Q1045" s="153"/>
      <c r="R1045" s="153"/>
      <c r="AG1045" s="162"/>
      <c r="AH1045" s="162"/>
      <c r="AI1045" s="162"/>
      <c r="AM1045" s="143"/>
      <c r="AN1045" s="143"/>
      <c r="AO1045" s="143"/>
      <c r="AP1045" s="143"/>
      <c r="AQ1045" s="143"/>
      <c r="AR1045" s="143"/>
      <c r="AS1045" s="143"/>
      <c r="AT1045" s="143"/>
      <c r="AU1045" s="143"/>
      <c r="AV1045" s="143"/>
      <c r="AW1045" s="143"/>
      <c r="AX1045" s="143"/>
      <c r="AY1045" s="143"/>
      <c r="AZ1045" s="143"/>
      <c r="BA1045" s="143"/>
      <c r="BB1045" s="143"/>
      <c r="BC1045" s="143"/>
      <c r="BD1045" s="143"/>
      <c r="BE1045" s="143"/>
      <c r="BF1045" s="143"/>
      <c r="BG1045" s="143"/>
      <c r="BH1045" s="143"/>
      <c r="BI1045" s="143"/>
      <c r="BJ1045" s="143"/>
      <c r="BK1045" s="143"/>
      <c r="BL1045" s="143"/>
      <c r="BM1045" s="143"/>
      <c r="BN1045" s="143"/>
      <c r="BO1045" s="143"/>
      <c r="BP1045" s="143"/>
      <c r="BT1045" s="143"/>
      <c r="BU1045" s="143"/>
      <c r="BV1045" s="143"/>
    </row>
    <row r="1046" spans="1:74" s="142" customFormat="1" x14ac:dyDescent="0.25">
      <c r="A1046" s="206"/>
      <c r="B1046" s="160"/>
      <c r="C1046" s="161"/>
      <c r="D1046" s="206"/>
      <c r="E1046" s="206"/>
      <c r="F1046" s="206"/>
      <c r="G1046" s="206"/>
      <c r="H1046" s="161"/>
      <c r="I1046" s="206"/>
      <c r="J1046" s="206"/>
      <c r="L1046" s="206"/>
      <c r="M1046" s="153"/>
      <c r="N1046" s="126"/>
      <c r="O1046" s="153"/>
      <c r="P1046" s="153"/>
      <c r="Q1046" s="153"/>
      <c r="R1046" s="153"/>
      <c r="AG1046" s="162"/>
      <c r="AH1046" s="162"/>
      <c r="AI1046" s="162"/>
      <c r="AM1046" s="143"/>
      <c r="AN1046" s="143"/>
      <c r="AO1046" s="143"/>
      <c r="AP1046" s="143"/>
      <c r="AQ1046" s="143"/>
      <c r="AR1046" s="143"/>
      <c r="AS1046" s="143"/>
      <c r="AT1046" s="143"/>
      <c r="AU1046" s="143"/>
      <c r="AV1046" s="143"/>
      <c r="AW1046" s="143"/>
      <c r="AX1046" s="143"/>
      <c r="AY1046" s="143"/>
      <c r="AZ1046" s="143"/>
      <c r="BA1046" s="143"/>
      <c r="BB1046" s="143"/>
      <c r="BC1046" s="143"/>
      <c r="BD1046" s="143"/>
      <c r="BE1046" s="143"/>
      <c r="BF1046" s="143"/>
      <c r="BG1046" s="143"/>
      <c r="BH1046" s="143"/>
      <c r="BI1046" s="143"/>
      <c r="BJ1046" s="143"/>
      <c r="BK1046" s="143"/>
      <c r="BL1046" s="143"/>
      <c r="BM1046" s="143"/>
      <c r="BN1046" s="143"/>
      <c r="BO1046" s="143"/>
      <c r="BP1046" s="143"/>
      <c r="BT1046" s="143"/>
      <c r="BU1046" s="143"/>
      <c r="BV1046" s="143"/>
    </row>
    <row r="1047" spans="1:74" s="142" customFormat="1" x14ac:dyDescent="0.25">
      <c r="A1047" s="206"/>
      <c r="B1047" s="160"/>
      <c r="C1047" s="161"/>
      <c r="D1047" s="206"/>
      <c r="E1047" s="206"/>
      <c r="F1047" s="206"/>
      <c r="G1047" s="206"/>
      <c r="H1047" s="161"/>
      <c r="I1047" s="206"/>
      <c r="J1047" s="206"/>
      <c r="L1047" s="206"/>
      <c r="M1047" s="153"/>
      <c r="N1047" s="126"/>
      <c r="O1047" s="153"/>
      <c r="P1047" s="153"/>
      <c r="Q1047" s="153"/>
      <c r="R1047" s="153"/>
      <c r="AG1047" s="162"/>
      <c r="AH1047" s="162"/>
      <c r="AI1047" s="162"/>
      <c r="AM1047" s="143"/>
      <c r="AN1047" s="143"/>
      <c r="AO1047" s="143"/>
      <c r="AP1047" s="143"/>
      <c r="AQ1047" s="143"/>
      <c r="AR1047" s="143"/>
      <c r="AS1047" s="143"/>
      <c r="AT1047" s="143"/>
      <c r="AU1047" s="143"/>
      <c r="AV1047" s="143"/>
      <c r="AW1047" s="143"/>
      <c r="AX1047" s="143"/>
      <c r="AY1047" s="143"/>
      <c r="AZ1047" s="143"/>
      <c r="BA1047" s="143"/>
      <c r="BB1047" s="143"/>
      <c r="BC1047" s="143"/>
      <c r="BD1047" s="143"/>
      <c r="BE1047" s="143"/>
      <c r="BF1047" s="143"/>
      <c r="BG1047" s="143"/>
      <c r="BH1047" s="143"/>
      <c r="BI1047" s="143"/>
      <c r="BJ1047" s="143"/>
      <c r="BK1047" s="143"/>
      <c r="BL1047" s="143"/>
      <c r="BM1047" s="143"/>
      <c r="BN1047" s="143"/>
      <c r="BO1047" s="143"/>
      <c r="BP1047" s="143"/>
      <c r="BT1047" s="143"/>
      <c r="BU1047" s="143"/>
      <c r="BV1047" s="143"/>
    </row>
    <row r="1048" spans="1:74" s="142" customFormat="1" x14ac:dyDescent="0.25">
      <c r="A1048" s="206"/>
      <c r="B1048" s="160"/>
      <c r="C1048" s="161"/>
      <c r="D1048" s="206"/>
      <c r="E1048" s="206"/>
      <c r="F1048" s="206"/>
      <c r="G1048" s="206"/>
      <c r="H1048" s="161"/>
      <c r="I1048" s="206"/>
      <c r="J1048" s="206"/>
      <c r="L1048" s="206"/>
      <c r="M1048" s="153"/>
      <c r="N1048" s="126"/>
      <c r="O1048" s="153"/>
      <c r="P1048" s="153"/>
      <c r="Q1048" s="153"/>
      <c r="R1048" s="153"/>
      <c r="AG1048" s="162"/>
      <c r="AH1048" s="162"/>
      <c r="AI1048" s="162"/>
      <c r="AM1048" s="143"/>
      <c r="AN1048" s="143"/>
      <c r="AO1048" s="143"/>
      <c r="AP1048" s="143"/>
      <c r="AQ1048" s="143"/>
      <c r="AR1048" s="143"/>
      <c r="AS1048" s="143"/>
      <c r="AT1048" s="143"/>
      <c r="AU1048" s="143"/>
      <c r="AV1048" s="143"/>
      <c r="AW1048" s="143"/>
      <c r="AX1048" s="143"/>
      <c r="AY1048" s="143"/>
      <c r="AZ1048" s="143"/>
      <c r="BA1048" s="143"/>
      <c r="BB1048" s="143"/>
      <c r="BC1048" s="143"/>
      <c r="BD1048" s="143"/>
      <c r="BE1048" s="143"/>
      <c r="BF1048" s="143"/>
      <c r="BG1048" s="143"/>
      <c r="BH1048" s="143"/>
      <c r="BI1048" s="143"/>
      <c r="BJ1048" s="143"/>
      <c r="BK1048" s="143"/>
      <c r="BL1048" s="143"/>
      <c r="BM1048" s="143"/>
      <c r="BN1048" s="143"/>
      <c r="BO1048" s="143"/>
      <c r="BP1048" s="143"/>
      <c r="BT1048" s="143"/>
      <c r="BU1048" s="143"/>
      <c r="BV1048" s="143"/>
    </row>
    <row r="1049" spans="1:74" s="142" customFormat="1" x14ac:dyDescent="0.25">
      <c r="A1049" s="206"/>
      <c r="B1049" s="160"/>
      <c r="C1049" s="161"/>
      <c r="D1049" s="206"/>
      <c r="E1049" s="206"/>
      <c r="F1049" s="206"/>
      <c r="G1049" s="206"/>
      <c r="H1049" s="161"/>
      <c r="I1049" s="206"/>
      <c r="J1049" s="206"/>
      <c r="L1049" s="206"/>
      <c r="M1049" s="153"/>
      <c r="N1049" s="126"/>
      <c r="O1049" s="153"/>
      <c r="P1049" s="153"/>
      <c r="Q1049" s="153"/>
      <c r="R1049" s="153"/>
      <c r="AG1049" s="162"/>
      <c r="AH1049" s="162"/>
      <c r="AI1049" s="162"/>
      <c r="AM1049" s="143"/>
      <c r="AN1049" s="143"/>
      <c r="AO1049" s="143"/>
      <c r="AP1049" s="143"/>
      <c r="AQ1049" s="143"/>
      <c r="AR1049" s="143"/>
      <c r="AS1049" s="143"/>
      <c r="AT1049" s="143"/>
      <c r="AU1049" s="143"/>
      <c r="AV1049" s="143"/>
      <c r="AW1049" s="143"/>
      <c r="AX1049" s="143"/>
      <c r="AY1049" s="143"/>
      <c r="AZ1049" s="143"/>
      <c r="BA1049" s="143"/>
      <c r="BB1049" s="143"/>
      <c r="BC1049" s="143"/>
      <c r="BD1049" s="143"/>
      <c r="BE1049" s="143"/>
      <c r="BF1049" s="143"/>
      <c r="BG1049" s="143"/>
      <c r="BH1049" s="143"/>
      <c r="BI1049" s="143"/>
      <c r="BJ1049" s="143"/>
      <c r="BK1049" s="143"/>
      <c r="BL1049" s="143"/>
      <c r="BM1049" s="143"/>
      <c r="BN1049" s="143"/>
      <c r="BO1049" s="143"/>
      <c r="BP1049" s="143"/>
      <c r="BT1049" s="143"/>
      <c r="BU1049" s="143"/>
      <c r="BV1049" s="143"/>
    </row>
    <row r="1050" spans="1:74" s="142" customFormat="1" x14ac:dyDescent="0.25">
      <c r="A1050" s="206"/>
      <c r="B1050" s="160"/>
      <c r="C1050" s="161"/>
      <c r="D1050" s="206"/>
      <c r="E1050" s="206"/>
      <c r="F1050" s="206"/>
      <c r="G1050" s="206"/>
      <c r="H1050" s="161"/>
      <c r="I1050" s="206"/>
      <c r="J1050" s="206"/>
      <c r="L1050" s="206"/>
      <c r="M1050" s="153"/>
      <c r="N1050" s="126"/>
      <c r="O1050" s="153"/>
      <c r="P1050" s="153"/>
      <c r="Q1050" s="153"/>
      <c r="R1050" s="153"/>
      <c r="AG1050" s="162"/>
      <c r="AH1050" s="162"/>
      <c r="AI1050" s="162"/>
      <c r="AM1050" s="143"/>
      <c r="AN1050" s="143"/>
      <c r="AO1050" s="143"/>
      <c r="AP1050" s="143"/>
      <c r="AQ1050" s="143"/>
      <c r="AR1050" s="143"/>
      <c r="AS1050" s="143"/>
      <c r="AT1050" s="143"/>
      <c r="AU1050" s="143"/>
      <c r="AV1050" s="143"/>
      <c r="AW1050" s="143"/>
      <c r="AX1050" s="143"/>
      <c r="AY1050" s="143"/>
      <c r="AZ1050" s="143"/>
      <c r="BA1050" s="143"/>
      <c r="BB1050" s="143"/>
      <c r="BC1050" s="143"/>
      <c r="BD1050" s="143"/>
      <c r="BE1050" s="143"/>
      <c r="BF1050" s="143"/>
      <c r="BG1050" s="143"/>
      <c r="BH1050" s="143"/>
      <c r="BI1050" s="143"/>
      <c r="BJ1050" s="143"/>
      <c r="BK1050" s="143"/>
      <c r="BL1050" s="143"/>
      <c r="BM1050" s="143"/>
      <c r="BN1050" s="143"/>
      <c r="BO1050" s="143"/>
      <c r="BP1050" s="143"/>
      <c r="BT1050" s="143"/>
      <c r="BU1050" s="143"/>
      <c r="BV1050" s="143"/>
    </row>
    <row r="1051" spans="1:74" s="142" customFormat="1" x14ac:dyDescent="0.25">
      <c r="A1051" s="206"/>
      <c r="B1051" s="160"/>
      <c r="C1051" s="161"/>
      <c r="D1051" s="206"/>
      <c r="E1051" s="206"/>
      <c r="F1051" s="206"/>
      <c r="G1051" s="206"/>
      <c r="H1051" s="161"/>
      <c r="I1051" s="206"/>
      <c r="J1051" s="206"/>
      <c r="L1051" s="206"/>
      <c r="M1051" s="153"/>
      <c r="N1051" s="126"/>
      <c r="O1051" s="153"/>
      <c r="P1051" s="153"/>
      <c r="Q1051" s="153"/>
      <c r="R1051" s="153"/>
      <c r="AG1051" s="162"/>
      <c r="AH1051" s="162"/>
      <c r="AI1051" s="162"/>
      <c r="AM1051" s="143"/>
      <c r="AN1051" s="143"/>
      <c r="AO1051" s="143"/>
      <c r="AP1051" s="143"/>
      <c r="AQ1051" s="143"/>
      <c r="AR1051" s="143"/>
      <c r="AS1051" s="143"/>
      <c r="AT1051" s="143"/>
      <c r="AU1051" s="143"/>
      <c r="AV1051" s="143"/>
      <c r="AW1051" s="143"/>
      <c r="AX1051" s="143"/>
      <c r="AY1051" s="143"/>
      <c r="AZ1051" s="143"/>
      <c r="BA1051" s="143"/>
      <c r="BB1051" s="143"/>
      <c r="BC1051" s="143"/>
      <c r="BD1051" s="143"/>
      <c r="BE1051" s="143"/>
      <c r="BF1051" s="143"/>
      <c r="BG1051" s="143"/>
      <c r="BH1051" s="143"/>
      <c r="BI1051" s="143"/>
      <c r="BJ1051" s="143"/>
      <c r="BK1051" s="143"/>
      <c r="BL1051" s="143"/>
      <c r="BM1051" s="143"/>
      <c r="BN1051" s="143"/>
      <c r="BO1051" s="143"/>
      <c r="BP1051" s="143"/>
      <c r="BT1051" s="143"/>
      <c r="BU1051" s="143"/>
      <c r="BV1051" s="143"/>
    </row>
    <row r="1052" spans="1:74" s="142" customFormat="1" x14ac:dyDescent="0.25">
      <c r="A1052" s="206"/>
      <c r="B1052" s="160"/>
      <c r="C1052" s="161"/>
      <c r="D1052" s="206"/>
      <c r="E1052" s="206"/>
      <c r="F1052" s="206"/>
      <c r="G1052" s="206"/>
      <c r="H1052" s="161"/>
      <c r="I1052" s="206"/>
      <c r="J1052" s="206"/>
      <c r="L1052" s="206"/>
      <c r="M1052" s="153"/>
      <c r="N1052" s="126"/>
      <c r="O1052" s="153"/>
      <c r="P1052" s="153"/>
      <c r="Q1052" s="153"/>
      <c r="R1052" s="153"/>
      <c r="AG1052" s="162"/>
      <c r="AH1052" s="162"/>
      <c r="AI1052" s="162"/>
      <c r="AM1052" s="143"/>
      <c r="AN1052" s="143"/>
      <c r="AO1052" s="143"/>
      <c r="AP1052" s="143"/>
      <c r="AQ1052" s="143"/>
      <c r="AR1052" s="143"/>
      <c r="AS1052" s="143"/>
      <c r="AT1052" s="143"/>
      <c r="AU1052" s="143"/>
      <c r="AV1052" s="143"/>
      <c r="AW1052" s="143"/>
      <c r="AX1052" s="143"/>
      <c r="AY1052" s="143"/>
      <c r="AZ1052" s="143"/>
      <c r="BA1052" s="143"/>
      <c r="BB1052" s="143"/>
      <c r="BC1052" s="143"/>
      <c r="BD1052" s="143"/>
      <c r="BE1052" s="143"/>
      <c r="BF1052" s="143"/>
      <c r="BG1052" s="143"/>
      <c r="BH1052" s="143"/>
      <c r="BI1052" s="143"/>
      <c r="BJ1052" s="143"/>
      <c r="BK1052" s="143"/>
      <c r="BL1052" s="143"/>
      <c r="BM1052" s="143"/>
      <c r="BN1052" s="143"/>
      <c r="BO1052" s="143"/>
      <c r="BP1052" s="143"/>
      <c r="BT1052" s="143"/>
      <c r="BU1052" s="143"/>
      <c r="BV1052" s="143"/>
    </row>
    <row r="1053" spans="1:74" s="142" customFormat="1" x14ac:dyDescent="0.25">
      <c r="A1053" s="206"/>
      <c r="B1053" s="160"/>
      <c r="C1053" s="161"/>
      <c r="D1053" s="206"/>
      <c r="E1053" s="206"/>
      <c r="F1053" s="206"/>
      <c r="G1053" s="206"/>
      <c r="H1053" s="161"/>
      <c r="I1053" s="206"/>
      <c r="J1053" s="206"/>
      <c r="L1053" s="206"/>
      <c r="M1053" s="153"/>
      <c r="N1053" s="126"/>
      <c r="O1053" s="153"/>
      <c r="P1053" s="153"/>
      <c r="Q1053" s="153"/>
      <c r="R1053" s="153"/>
      <c r="AG1053" s="162"/>
      <c r="AH1053" s="162"/>
      <c r="AI1053" s="162"/>
      <c r="AM1053" s="143"/>
      <c r="AN1053" s="143"/>
      <c r="AO1053" s="143"/>
      <c r="AP1053" s="143"/>
      <c r="AQ1053" s="143"/>
      <c r="AR1053" s="143"/>
      <c r="AS1053" s="143"/>
      <c r="AT1053" s="143"/>
      <c r="AU1053" s="143"/>
      <c r="AV1053" s="143"/>
      <c r="AW1053" s="143"/>
      <c r="AX1053" s="143"/>
      <c r="AY1053" s="143"/>
      <c r="AZ1053" s="143"/>
      <c r="BA1053" s="143"/>
      <c r="BB1053" s="143"/>
      <c r="BC1053" s="143"/>
      <c r="BD1053" s="143"/>
      <c r="BE1053" s="143"/>
      <c r="BF1053" s="143"/>
      <c r="BG1053" s="143"/>
      <c r="BH1053" s="143"/>
      <c r="BI1053" s="143"/>
      <c r="BJ1053" s="143"/>
      <c r="BK1053" s="143"/>
      <c r="BL1053" s="143"/>
      <c r="BM1053" s="143"/>
      <c r="BN1053" s="143"/>
      <c r="BO1053" s="143"/>
      <c r="BP1053" s="143"/>
      <c r="BT1053" s="143"/>
      <c r="BU1053" s="143"/>
      <c r="BV1053" s="143"/>
    </row>
    <row r="1054" spans="1:74" s="142" customFormat="1" x14ac:dyDescent="0.25">
      <c r="A1054" s="206"/>
      <c r="B1054" s="160"/>
      <c r="C1054" s="161"/>
      <c r="D1054" s="206"/>
      <c r="E1054" s="206"/>
      <c r="F1054" s="206"/>
      <c r="G1054" s="206"/>
      <c r="H1054" s="161"/>
      <c r="I1054" s="206"/>
      <c r="J1054" s="206"/>
      <c r="L1054" s="206"/>
      <c r="M1054" s="153"/>
      <c r="N1054" s="126"/>
      <c r="O1054" s="153"/>
      <c r="P1054" s="153"/>
      <c r="Q1054" s="153"/>
      <c r="R1054" s="153"/>
      <c r="AG1054" s="162"/>
      <c r="AH1054" s="162"/>
      <c r="AI1054" s="162"/>
      <c r="AM1054" s="143"/>
      <c r="AN1054" s="143"/>
      <c r="AO1054" s="143"/>
      <c r="AP1054" s="143"/>
      <c r="AQ1054" s="143"/>
      <c r="AR1054" s="143"/>
      <c r="AS1054" s="143"/>
      <c r="AT1054" s="143"/>
      <c r="AU1054" s="143"/>
      <c r="AV1054" s="143"/>
      <c r="AW1054" s="143"/>
      <c r="AX1054" s="143"/>
      <c r="AY1054" s="143"/>
      <c r="AZ1054" s="143"/>
      <c r="BA1054" s="143"/>
      <c r="BB1054" s="143"/>
      <c r="BC1054" s="143"/>
      <c r="BD1054" s="143"/>
      <c r="BE1054" s="143"/>
      <c r="BF1054" s="143"/>
      <c r="BG1054" s="143"/>
      <c r="BH1054" s="143"/>
      <c r="BI1054" s="143"/>
      <c r="BJ1054" s="143"/>
      <c r="BK1054" s="143"/>
      <c r="BL1054" s="143"/>
      <c r="BM1054" s="143"/>
      <c r="BN1054" s="143"/>
      <c r="BO1054" s="143"/>
      <c r="BP1054" s="143"/>
      <c r="BT1054" s="143"/>
      <c r="BU1054" s="143"/>
      <c r="BV1054" s="143"/>
    </row>
    <row r="1055" spans="1:74" s="142" customFormat="1" x14ac:dyDescent="0.25">
      <c r="A1055" s="206"/>
      <c r="B1055" s="160"/>
      <c r="C1055" s="161"/>
      <c r="D1055" s="206"/>
      <c r="E1055" s="206"/>
      <c r="F1055" s="206"/>
      <c r="G1055" s="206"/>
      <c r="H1055" s="161"/>
      <c r="I1055" s="206"/>
      <c r="J1055" s="206"/>
      <c r="L1055" s="206"/>
      <c r="M1055" s="153"/>
      <c r="N1055" s="126"/>
      <c r="O1055" s="153"/>
      <c r="P1055" s="153"/>
      <c r="Q1055" s="153"/>
      <c r="R1055" s="153"/>
      <c r="AG1055" s="162"/>
      <c r="AH1055" s="162"/>
      <c r="AI1055" s="162"/>
      <c r="AM1055" s="143"/>
      <c r="AN1055" s="143"/>
      <c r="AO1055" s="143"/>
      <c r="AP1055" s="143"/>
      <c r="AQ1055" s="143"/>
      <c r="AR1055" s="143"/>
      <c r="AS1055" s="143"/>
      <c r="AT1055" s="143"/>
      <c r="AU1055" s="143"/>
      <c r="AV1055" s="143"/>
      <c r="AW1055" s="143"/>
      <c r="AX1055" s="143"/>
      <c r="AY1055" s="143"/>
      <c r="AZ1055" s="143"/>
      <c r="BA1055" s="143"/>
      <c r="BB1055" s="143"/>
      <c r="BC1055" s="143"/>
      <c r="BD1055" s="143"/>
      <c r="BE1055" s="143"/>
      <c r="BF1055" s="143"/>
      <c r="BG1055" s="143"/>
      <c r="BH1055" s="143"/>
      <c r="BI1055" s="143"/>
      <c r="BJ1055" s="143"/>
      <c r="BK1055" s="143"/>
      <c r="BL1055" s="143"/>
      <c r="BM1055" s="143"/>
      <c r="BN1055" s="143"/>
      <c r="BO1055" s="143"/>
      <c r="BP1055" s="143"/>
      <c r="BT1055" s="143"/>
      <c r="BU1055" s="143"/>
      <c r="BV1055" s="143"/>
    </row>
    <row r="1056" spans="1:74" s="142" customFormat="1" x14ac:dyDescent="0.25">
      <c r="A1056" s="206"/>
      <c r="B1056" s="160"/>
      <c r="C1056" s="161"/>
      <c r="D1056" s="206"/>
      <c r="E1056" s="206"/>
      <c r="F1056" s="206"/>
      <c r="G1056" s="206"/>
      <c r="H1056" s="161"/>
      <c r="I1056" s="206"/>
      <c r="J1056" s="206"/>
      <c r="L1056" s="206"/>
      <c r="M1056" s="153"/>
      <c r="N1056" s="126"/>
      <c r="O1056" s="153"/>
      <c r="P1056" s="153"/>
      <c r="Q1056" s="153"/>
      <c r="R1056" s="153"/>
      <c r="AG1056" s="162"/>
      <c r="AH1056" s="162"/>
      <c r="AI1056" s="162"/>
      <c r="AM1056" s="143"/>
      <c r="AN1056" s="143"/>
      <c r="AO1056" s="143"/>
      <c r="AP1056" s="143"/>
      <c r="AQ1056" s="143"/>
      <c r="AR1056" s="143"/>
      <c r="AS1056" s="143"/>
      <c r="AT1056" s="143"/>
      <c r="AU1056" s="143"/>
      <c r="AV1056" s="143"/>
      <c r="AW1056" s="143"/>
      <c r="AX1056" s="143"/>
      <c r="AY1056" s="143"/>
      <c r="AZ1056" s="143"/>
      <c r="BA1056" s="143"/>
      <c r="BB1056" s="143"/>
      <c r="BC1056" s="143"/>
      <c r="BD1056" s="143"/>
      <c r="BE1056" s="143"/>
      <c r="BF1056" s="143"/>
      <c r="BG1056" s="143"/>
      <c r="BH1056" s="143"/>
      <c r="BI1056" s="143"/>
      <c r="BJ1056" s="143"/>
      <c r="BK1056" s="143"/>
      <c r="BL1056" s="143"/>
      <c r="BM1056" s="143"/>
      <c r="BN1056" s="143"/>
      <c r="BO1056" s="143"/>
      <c r="BP1056" s="143"/>
      <c r="BT1056" s="143"/>
      <c r="BU1056" s="143"/>
      <c r="BV1056" s="143"/>
    </row>
    <row r="1057" spans="1:74" s="142" customFormat="1" x14ac:dyDescent="0.25">
      <c r="A1057" s="206"/>
      <c r="B1057" s="160"/>
      <c r="C1057" s="161"/>
      <c r="D1057" s="206"/>
      <c r="E1057" s="206"/>
      <c r="F1057" s="206"/>
      <c r="G1057" s="206"/>
      <c r="H1057" s="161"/>
      <c r="I1057" s="206"/>
      <c r="J1057" s="206"/>
      <c r="L1057" s="206"/>
      <c r="M1057" s="153"/>
      <c r="N1057" s="126"/>
      <c r="O1057" s="153"/>
      <c r="P1057" s="153"/>
      <c r="Q1057" s="153"/>
      <c r="R1057" s="153"/>
      <c r="AG1057" s="162"/>
      <c r="AH1057" s="162"/>
      <c r="AI1057" s="162"/>
      <c r="AM1057" s="143"/>
      <c r="AN1057" s="143"/>
      <c r="AO1057" s="143"/>
      <c r="AP1057" s="143"/>
      <c r="AQ1057" s="143"/>
      <c r="AR1057" s="143"/>
      <c r="AS1057" s="143"/>
      <c r="AT1057" s="143"/>
      <c r="AU1057" s="143"/>
      <c r="AV1057" s="143"/>
      <c r="AW1057" s="143"/>
      <c r="AX1057" s="143"/>
      <c r="AY1057" s="143"/>
      <c r="AZ1057" s="143"/>
      <c r="BA1057" s="143"/>
      <c r="BB1057" s="143"/>
      <c r="BC1057" s="143"/>
      <c r="BD1057" s="143"/>
      <c r="BE1057" s="143"/>
      <c r="BF1057" s="143"/>
      <c r="BG1057" s="143"/>
      <c r="BH1057" s="143"/>
      <c r="BI1057" s="143"/>
      <c r="BJ1057" s="143"/>
      <c r="BK1057" s="143"/>
      <c r="BL1057" s="143"/>
      <c r="BM1057" s="143"/>
      <c r="BN1057" s="143"/>
      <c r="BO1057" s="143"/>
      <c r="BP1057" s="143"/>
      <c r="BT1057" s="143"/>
      <c r="BU1057" s="143"/>
      <c r="BV1057" s="143"/>
    </row>
    <row r="1058" spans="1:74" s="142" customFormat="1" x14ac:dyDescent="0.25">
      <c r="A1058" s="206"/>
      <c r="B1058" s="160"/>
      <c r="C1058" s="161"/>
      <c r="D1058" s="206"/>
      <c r="E1058" s="206"/>
      <c r="F1058" s="206"/>
      <c r="G1058" s="206"/>
      <c r="H1058" s="161"/>
      <c r="I1058" s="206"/>
      <c r="J1058" s="206"/>
      <c r="L1058" s="206"/>
      <c r="M1058" s="153"/>
      <c r="N1058" s="126"/>
      <c r="O1058" s="153"/>
      <c r="P1058" s="153"/>
      <c r="Q1058" s="153"/>
      <c r="R1058" s="153"/>
      <c r="AG1058" s="162"/>
      <c r="AH1058" s="162"/>
      <c r="AI1058" s="162"/>
      <c r="AM1058" s="143"/>
      <c r="AN1058" s="143"/>
      <c r="AO1058" s="143"/>
      <c r="AP1058" s="143"/>
      <c r="AQ1058" s="143"/>
      <c r="AR1058" s="143"/>
      <c r="AS1058" s="143"/>
      <c r="AT1058" s="143"/>
      <c r="AU1058" s="143"/>
      <c r="AV1058" s="143"/>
      <c r="AW1058" s="143"/>
      <c r="AX1058" s="143"/>
      <c r="AY1058" s="143"/>
      <c r="AZ1058" s="143"/>
      <c r="BA1058" s="143"/>
      <c r="BB1058" s="143"/>
      <c r="BC1058" s="143"/>
      <c r="BD1058" s="143"/>
      <c r="BE1058" s="143"/>
      <c r="BF1058" s="143"/>
      <c r="BG1058" s="143"/>
      <c r="BH1058" s="143"/>
      <c r="BI1058" s="143"/>
      <c r="BJ1058" s="143"/>
      <c r="BK1058" s="143"/>
      <c r="BL1058" s="143"/>
      <c r="BM1058" s="143"/>
      <c r="BN1058" s="143"/>
      <c r="BO1058" s="143"/>
      <c r="BP1058" s="143"/>
      <c r="BT1058" s="143"/>
      <c r="BU1058" s="143"/>
      <c r="BV1058" s="143"/>
    </row>
    <row r="1059" spans="1:74" s="142" customFormat="1" x14ac:dyDescent="0.25">
      <c r="A1059" s="206"/>
      <c r="B1059" s="160"/>
      <c r="C1059" s="161"/>
      <c r="D1059" s="206"/>
      <c r="E1059" s="206"/>
      <c r="F1059" s="206"/>
      <c r="G1059" s="206"/>
      <c r="H1059" s="161"/>
      <c r="I1059" s="206"/>
      <c r="J1059" s="206"/>
      <c r="L1059" s="206"/>
      <c r="M1059" s="153"/>
      <c r="N1059" s="126"/>
      <c r="O1059" s="153"/>
      <c r="P1059" s="153"/>
      <c r="Q1059" s="153"/>
      <c r="R1059" s="153"/>
      <c r="AG1059" s="162"/>
      <c r="AH1059" s="162"/>
      <c r="AI1059" s="162"/>
      <c r="AM1059" s="143"/>
      <c r="AN1059" s="143"/>
      <c r="AO1059" s="143"/>
      <c r="AP1059" s="143"/>
      <c r="AQ1059" s="143"/>
      <c r="AR1059" s="143"/>
      <c r="AS1059" s="143"/>
      <c r="AT1059" s="143"/>
      <c r="AU1059" s="143"/>
      <c r="AV1059" s="143"/>
      <c r="AW1059" s="143"/>
      <c r="AX1059" s="143"/>
      <c r="AY1059" s="143"/>
      <c r="AZ1059" s="143"/>
      <c r="BA1059" s="143"/>
      <c r="BB1059" s="143"/>
      <c r="BC1059" s="143"/>
      <c r="BD1059" s="143"/>
      <c r="BE1059" s="143"/>
      <c r="BF1059" s="143"/>
      <c r="BG1059" s="143"/>
      <c r="BH1059" s="143"/>
      <c r="BI1059" s="143"/>
      <c r="BJ1059" s="143"/>
      <c r="BK1059" s="143"/>
      <c r="BL1059" s="143"/>
      <c r="BM1059" s="143"/>
      <c r="BN1059" s="143"/>
      <c r="BO1059" s="143"/>
      <c r="BP1059" s="143"/>
      <c r="BT1059" s="143"/>
      <c r="BU1059" s="143"/>
      <c r="BV1059" s="143"/>
    </row>
    <row r="1060" spans="1:74" s="142" customFormat="1" x14ac:dyDescent="0.25">
      <c r="A1060" s="206"/>
      <c r="B1060" s="160"/>
      <c r="C1060" s="161"/>
      <c r="D1060" s="206"/>
      <c r="E1060" s="206"/>
      <c r="F1060" s="206"/>
      <c r="G1060" s="206"/>
      <c r="H1060" s="161"/>
      <c r="I1060" s="206"/>
      <c r="J1060" s="206"/>
      <c r="L1060" s="206"/>
      <c r="M1060" s="153"/>
      <c r="N1060" s="126"/>
      <c r="O1060" s="153"/>
      <c r="P1060" s="153"/>
      <c r="Q1060" s="153"/>
      <c r="R1060" s="153"/>
      <c r="AG1060" s="162"/>
      <c r="AH1060" s="162"/>
      <c r="AI1060" s="162"/>
      <c r="AM1060" s="143"/>
      <c r="AN1060" s="143"/>
      <c r="AO1060" s="143"/>
      <c r="AP1060" s="143"/>
      <c r="AQ1060" s="143"/>
      <c r="AR1060" s="143"/>
      <c r="AS1060" s="143"/>
      <c r="AT1060" s="143"/>
      <c r="AU1060" s="143"/>
      <c r="AV1060" s="143"/>
      <c r="AW1060" s="143"/>
      <c r="AX1060" s="143"/>
      <c r="AY1060" s="143"/>
      <c r="AZ1060" s="143"/>
      <c r="BA1060" s="143"/>
      <c r="BB1060" s="143"/>
      <c r="BC1060" s="143"/>
      <c r="BD1060" s="143"/>
      <c r="BE1060" s="143"/>
      <c r="BF1060" s="143"/>
      <c r="BG1060" s="143"/>
      <c r="BH1060" s="143"/>
      <c r="BI1060" s="143"/>
      <c r="BJ1060" s="143"/>
      <c r="BK1060" s="143"/>
      <c r="BL1060" s="143"/>
      <c r="BM1060" s="143"/>
      <c r="BN1060" s="143"/>
      <c r="BO1060" s="143"/>
      <c r="BP1060" s="143"/>
      <c r="BT1060" s="143"/>
      <c r="BU1060" s="143"/>
      <c r="BV1060" s="143"/>
    </row>
    <row r="1061" spans="1:74" s="142" customFormat="1" x14ac:dyDescent="0.25">
      <c r="A1061" s="206"/>
      <c r="B1061" s="160"/>
      <c r="C1061" s="161"/>
      <c r="D1061" s="206"/>
      <c r="E1061" s="206"/>
      <c r="F1061" s="206"/>
      <c r="G1061" s="206"/>
      <c r="H1061" s="161"/>
      <c r="I1061" s="206"/>
      <c r="J1061" s="206"/>
      <c r="L1061" s="206"/>
      <c r="M1061" s="153"/>
      <c r="N1061" s="126"/>
      <c r="O1061" s="153"/>
      <c r="P1061" s="153"/>
      <c r="Q1061" s="153"/>
      <c r="R1061" s="153"/>
      <c r="AG1061" s="162"/>
      <c r="AH1061" s="162"/>
      <c r="AI1061" s="162"/>
      <c r="AM1061" s="143"/>
      <c r="AN1061" s="143"/>
      <c r="AO1061" s="143"/>
      <c r="AP1061" s="143"/>
      <c r="AQ1061" s="143"/>
      <c r="AR1061" s="143"/>
      <c r="AS1061" s="143"/>
      <c r="AT1061" s="143"/>
      <c r="AU1061" s="143"/>
      <c r="AV1061" s="143"/>
      <c r="AW1061" s="143"/>
      <c r="AX1061" s="143"/>
      <c r="AY1061" s="143"/>
      <c r="AZ1061" s="143"/>
      <c r="BA1061" s="143"/>
      <c r="BB1061" s="143"/>
      <c r="BC1061" s="143"/>
      <c r="BD1061" s="143"/>
      <c r="BE1061" s="143"/>
      <c r="BF1061" s="143"/>
      <c r="BG1061" s="143"/>
      <c r="BH1061" s="143"/>
      <c r="BI1061" s="143"/>
      <c r="BJ1061" s="143"/>
      <c r="BK1061" s="143"/>
      <c r="BL1061" s="143"/>
      <c r="BM1061" s="143"/>
      <c r="BN1061" s="143"/>
      <c r="BO1061" s="143"/>
      <c r="BP1061" s="143"/>
      <c r="BT1061" s="143"/>
      <c r="BU1061" s="143"/>
      <c r="BV1061" s="143"/>
    </row>
    <row r="1062" spans="1:74" s="142" customFormat="1" x14ac:dyDescent="0.25">
      <c r="A1062" s="206"/>
      <c r="B1062" s="160"/>
      <c r="C1062" s="161"/>
      <c r="D1062" s="206"/>
      <c r="E1062" s="206"/>
      <c r="F1062" s="206"/>
      <c r="G1062" s="206"/>
      <c r="H1062" s="161"/>
      <c r="I1062" s="206"/>
      <c r="J1062" s="206"/>
      <c r="L1062" s="206"/>
      <c r="M1062" s="153"/>
      <c r="N1062" s="126"/>
      <c r="O1062" s="153"/>
      <c r="P1062" s="153"/>
      <c r="Q1062" s="153"/>
      <c r="R1062" s="153"/>
      <c r="AG1062" s="162"/>
      <c r="AH1062" s="162"/>
      <c r="AI1062" s="162"/>
      <c r="AM1062" s="143"/>
      <c r="AN1062" s="143"/>
      <c r="AO1062" s="143"/>
      <c r="AP1062" s="143"/>
      <c r="AQ1062" s="143"/>
      <c r="AR1062" s="143"/>
      <c r="AS1062" s="143"/>
      <c r="AT1062" s="143"/>
      <c r="AU1062" s="143"/>
      <c r="AV1062" s="143"/>
      <c r="AW1062" s="143"/>
      <c r="AX1062" s="143"/>
      <c r="AY1062" s="143"/>
      <c r="AZ1062" s="143"/>
      <c r="BA1062" s="143"/>
      <c r="BB1062" s="143"/>
      <c r="BC1062" s="143"/>
      <c r="BD1062" s="143"/>
      <c r="BE1062" s="143"/>
      <c r="BF1062" s="143"/>
      <c r="BG1062" s="143"/>
      <c r="BH1062" s="143"/>
      <c r="BI1062" s="143"/>
      <c r="BJ1062" s="143"/>
      <c r="BK1062" s="143"/>
      <c r="BL1062" s="143"/>
      <c r="BM1062" s="143"/>
      <c r="BN1062" s="143"/>
      <c r="BO1062" s="143"/>
      <c r="BP1062" s="143"/>
      <c r="BT1062" s="143"/>
      <c r="BU1062" s="143"/>
      <c r="BV1062" s="143"/>
    </row>
    <row r="1063" spans="1:74" s="142" customFormat="1" x14ac:dyDescent="0.25">
      <c r="A1063" s="206"/>
      <c r="B1063" s="160"/>
      <c r="C1063" s="161"/>
      <c r="D1063" s="206"/>
      <c r="E1063" s="206"/>
      <c r="F1063" s="206"/>
      <c r="G1063" s="206"/>
      <c r="H1063" s="161"/>
      <c r="I1063" s="206"/>
      <c r="J1063" s="206"/>
      <c r="L1063" s="206"/>
      <c r="M1063" s="153"/>
      <c r="N1063" s="126"/>
      <c r="O1063" s="153"/>
      <c r="P1063" s="153"/>
      <c r="Q1063" s="153"/>
      <c r="R1063" s="153"/>
      <c r="AG1063" s="162"/>
      <c r="AH1063" s="162"/>
      <c r="AI1063" s="162"/>
      <c r="AM1063" s="143"/>
      <c r="AN1063" s="143"/>
      <c r="AO1063" s="143"/>
      <c r="AP1063" s="143"/>
      <c r="AQ1063" s="143"/>
      <c r="AR1063" s="143"/>
      <c r="AS1063" s="143"/>
      <c r="AT1063" s="143"/>
      <c r="AU1063" s="143"/>
      <c r="AV1063" s="143"/>
      <c r="AW1063" s="143"/>
      <c r="AX1063" s="143"/>
      <c r="AY1063" s="143"/>
      <c r="AZ1063" s="143"/>
      <c r="BA1063" s="143"/>
      <c r="BB1063" s="143"/>
      <c r="BC1063" s="143"/>
      <c r="BD1063" s="143"/>
      <c r="BE1063" s="143"/>
      <c r="BF1063" s="143"/>
      <c r="BG1063" s="143"/>
      <c r="BH1063" s="143"/>
      <c r="BI1063" s="143"/>
      <c r="BJ1063" s="143"/>
      <c r="BK1063" s="143"/>
      <c r="BL1063" s="143"/>
      <c r="BM1063" s="143"/>
      <c r="BN1063" s="143"/>
      <c r="BO1063" s="143"/>
      <c r="BP1063" s="143"/>
      <c r="BT1063" s="143"/>
      <c r="BU1063" s="143"/>
      <c r="BV1063" s="143"/>
    </row>
    <row r="1064" spans="1:74" s="142" customFormat="1" x14ac:dyDescent="0.25">
      <c r="A1064" s="206"/>
      <c r="B1064" s="160"/>
      <c r="C1064" s="161"/>
      <c r="D1064" s="206"/>
      <c r="E1064" s="206"/>
      <c r="F1064" s="206"/>
      <c r="G1064" s="206"/>
      <c r="H1064" s="161"/>
      <c r="I1064" s="206"/>
      <c r="J1064" s="206"/>
      <c r="L1064" s="206"/>
      <c r="M1064" s="153"/>
      <c r="N1064" s="126"/>
      <c r="O1064" s="153"/>
      <c r="P1064" s="153"/>
      <c r="Q1064" s="153"/>
      <c r="R1064" s="153"/>
      <c r="AG1064" s="162"/>
      <c r="AH1064" s="162"/>
      <c r="AI1064" s="162"/>
      <c r="AM1064" s="143"/>
      <c r="AN1064" s="143"/>
      <c r="AO1064" s="143"/>
      <c r="AP1064" s="143"/>
      <c r="AQ1064" s="143"/>
      <c r="AR1064" s="143"/>
      <c r="AS1064" s="143"/>
      <c r="AT1064" s="143"/>
      <c r="AU1064" s="143"/>
      <c r="AV1064" s="143"/>
      <c r="AW1064" s="143"/>
      <c r="AX1064" s="143"/>
      <c r="AY1064" s="143"/>
      <c r="AZ1064" s="143"/>
      <c r="BA1064" s="143"/>
      <c r="BB1064" s="143"/>
      <c r="BC1064" s="143"/>
      <c r="BD1064" s="143"/>
      <c r="BE1064" s="143"/>
      <c r="BF1064" s="143"/>
      <c r="BG1064" s="143"/>
      <c r="BH1064" s="143"/>
      <c r="BI1064" s="143"/>
      <c r="BJ1064" s="143"/>
      <c r="BK1064" s="143"/>
      <c r="BL1064" s="143"/>
      <c r="BM1064" s="143"/>
      <c r="BN1064" s="143"/>
      <c r="BO1064" s="143"/>
      <c r="BP1064" s="143"/>
      <c r="BT1064" s="143"/>
      <c r="BU1064" s="143"/>
      <c r="BV1064" s="143"/>
    </row>
    <row r="1065" spans="1:74" s="142" customFormat="1" x14ac:dyDescent="0.25">
      <c r="A1065" s="206"/>
      <c r="B1065" s="160"/>
      <c r="C1065" s="161"/>
      <c r="D1065" s="206"/>
      <c r="E1065" s="206"/>
      <c r="F1065" s="206"/>
      <c r="G1065" s="206"/>
      <c r="H1065" s="161"/>
      <c r="I1065" s="206"/>
      <c r="J1065" s="206"/>
      <c r="L1065" s="206"/>
      <c r="M1065" s="153"/>
      <c r="N1065" s="126"/>
      <c r="O1065" s="153"/>
      <c r="P1065" s="153"/>
      <c r="Q1065" s="153"/>
      <c r="R1065" s="153"/>
      <c r="AG1065" s="162"/>
      <c r="AH1065" s="162"/>
      <c r="AI1065" s="162"/>
      <c r="AM1065" s="143"/>
      <c r="AN1065" s="143"/>
      <c r="AO1065" s="143"/>
      <c r="AP1065" s="143"/>
      <c r="AQ1065" s="143"/>
      <c r="AR1065" s="143"/>
      <c r="AS1065" s="143"/>
      <c r="AT1065" s="143"/>
      <c r="AU1065" s="143"/>
      <c r="AV1065" s="143"/>
      <c r="AW1065" s="143"/>
      <c r="AX1065" s="143"/>
      <c r="AY1065" s="143"/>
      <c r="AZ1065" s="143"/>
      <c r="BA1065" s="143"/>
      <c r="BB1065" s="143"/>
      <c r="BC1065" s="143"/>
      <c r="BD1065" s="143"/>
      <c r="BE1065" s="143"/>
      <c r="BF1065" s="143"/>
      <c r="BG1065" s="143"/>
      <c r="BH1065" s="143"/>
      <c r="BI1065" s="143"/>
      <c r="BJ1065" s="143"/>
      <c r="BK1065" s="143"/>
      <c r="BL1065" s="143"/>
      <c r="BM1065" s="143"/>
      <c r="BN1065" s="143"/>
      <c r="BO1065" s="143"/>
      <c r="BP1065" s="143"/>
      <c r="BT1065" s="143"/>
      <c r="BU1065" s="143"/>
      <c r="BV1065" s="143"/>
    </row>
    <row r="1066" spans="1:74" s="142" customFormat="1" x14ac:dyDescent="0.25">
      <c r="A1066" s="206"/>
      <c r="B1066" s="160"/>
      <c r="C1066" s="161"/>
      <c r="D1066" s="206"/>
      <c r="E1066" s="206"/>
      <c r="F1066" s="206"/>
      <c r="G1066" s="206"/>
      <c r="H1066" s="161"/>
      <c r="I1066" s="206"/>
      <c r="J1066" s="206"/>
      <c r="L1066" s="206"/>
      <c r="M1066" s="153"/>
      <c r="N1066" s="126"/>
      <c r="O1066" s="153"/>
      <c r="P1066" s="153"/>
      <c r="Q1066" s="153"/>
      <c r="R1066" s="153"/>
      <c r="AG1066" s="162"/>
      <c r="AH1066" s="162"/>
      <c r="AI1066" s="162"/>
      <c r="AM1066" s="143"/>
      <c r="AN1066" s="143"/>
      <c r="AO1066" s="143"/>
      <c r="AP1066" s="143"/>
      <c r="AQ1066" s="143"/>
      <c r="AR1066" s="143"/>
      <c r="AS1066" s="143"/>
      <c r="AT1066" s="143"/>
      <c r="AU1066" s="143"/>
      <c r="AV1066" s="143"/>
      <c r="AW1066" s="143"/>
      <c r="AX1066" s="143"/>
      <c r="AY1066" s="143"/>
      <c r="AZ1066" s="143"/>
      <c r="BA1066" s="143"/>
      <c r="BB1066" s="143"/>
      <c r="BC1066" s="143"/>
      <c r="BD1066" s="143"/>
      <c r="BE1066" s="143"/>
      <c r="BF1066" s="143"/>
      <c r="BG1066" s="143"/>
      <c r="BH1066" s="143"/>
      <c r="BI1066" s="143"/>
      <c r="BJ1066" s="143"/>
      <c r="BK1066" s="143"/>
      <c r="BL1066" s="143"/>
      <c r="BM1066" s="143"/>
      <c r="BN1066" s="143"/>
      <c r="BO1066" s="143"/>
      <c r="BP1066" s="143"/>
      <c r="BT1066" s="143"/>
      <c r="BU1066" s="143"/>
      <c r="BV1066" s="143"/>
    </row>
    <row r="1067" spans="1:74" s="142" customFormat="1" x14ac:dyDescent="0.25">
      <c r="A1067" s="206"/>
      <c r="B1067" s="160"/>
      <c r="C1067" s="161"/>
      <c r="D1067" s="206"/>
      <c r="E1067" s="206"/>
      <c r="F1067" s="206"/>
      <c r="G1067" s="206"/>
      <c r="H1067" s="161"/>
      <c r="I1067" s="206"/>
      <c r="J1067" s="206"/>
      <c r="L1067" s="206"/>
      <c r="M1067" s="153"/>
      <c r="N1067" s="126"/>
      <c r="O1067" s="153"/>
      <c r="P1067" s="153"/>
      <c r="Q1067" s="153"/>
      <c r="R1067" s="153"/>
      <c r="AG1067" s="162"/>
      <c r="AH1067" s="162"/>
      <c r="AI1067" s="162"/>
      <c r="AM1067" s="143"/>
      <c r="AN1067" s="143"/>
      <c r="AO1067" s="143"/>
      <c r="AP1067" s="143"/>
      <c r="AQ1067" s="143"/>
      <c r="AR1067" s="143"/>
      <c r="AS1067" s="143"/>
      <c r="AT1067" s="143"/>
      <c r="AU1067" s="143"/>
      <c r="AV1067" s="143"/>
      <c r="AW1067" s="143"/>
      <c r="AX1067" s="143"/>
      <c r="AY1067" s="143"/>
      <c r="AZ1067" s="143"/>
      <c r="BA1067" s="143"/>
      <c r="BB1067" s="143"/>
      <c r="BC1067" s="143"/>
      <c r="BD1067" s="143"/>
      <c r="BE1067" s="143"/>
      <c r="BF1067" s="143"/>
      <c r="BG1067" s="143"/>
      <c r="BH1067" s="143"/>
      <c r="BI1067" s="143"/>
      <c r="BJ1067" s="143"/>
      <c r="BK1067" s="143"/>
      <c r="BL1067" s="143"/>
      <c r="BM1067" s="143"/>
      <c r="BN1067" s="143"/>
      <c r="BO1067" s="143"/>
      <c r="BP1067" s="143"/>
      <c r="BT1067" s="143"/>
      <c r="BU1067" s="143"/>
      <c r="BV1067" s="143"/>
    </row>
    <row r="1068" spans="1:74" s="142" customFormat="1" x14ac:dyDescent="0.25">
      <c r="A1068" s="206"/>
      <c r="B1068" s="160"/>
      <c r="C1068" s="161"/>
      <c r="D1068" s="206"/>
      <c r="E1068" s="206"/>
      <c r="F1068" s="206"/>
      <c r="G1068" s="206"/>
      <c r="H1068" s="161"/>
      <c r="I1068" s="206"/>
      <c r="J1068" s="206"/>
      <c r="L1068" s="206"/>
      <c r="M1068" s="153"/>
      <c r="N1068" s="126"/>
      <c r="O1068" s="153"/>
      <c r="P1068" s="153"/>
      <c r="Q1068" s="153"/>
      <c r="R1068" s="153"/>
      <c r="AG1068" s="162"/>
      <c r="AH1068" s="162"/>
      <c r="AI1068" s="162"/>
      <c r="AM1068" s="143"/>
      <c r="AN1068" s="143"/>
      <c r="AO1068" s="143"/>
      <c r="AP1068" s="143"/>
      <c r="AQ1068" s="143"/>
      <c r="AR1068" s="143"/>
      <c r="AS1068" s="143"/>
      <c r="AT1068" s="143"/>
      <c r="AU1068" s="143"/>
      <c r="AV1068" s="143"/>
      <c r="AW1068" s="143"/>
      <c r="AX1068" s="143"/>
      <c r="AY1068" s="143"/>
      <c r="AZ1068" s="143"/>
      <c r="BA1068" s="143"/>
      <c r="BB1068" s="143"/>
      <c r="BC1068" s="143"/>
      <c r="BD1068" s="143"/>
      <c r="BE1068" s="143"/>
      <c r="BF1068" s="143"/>
      <c r="BG1068" s="143"/>
      <c r="BH1068" s="143"/>
      <c r="BI1068" s="143"/>
      <c r="BJ1068" s="143"/>
      <c r="BK1068" s="143"/>
      <c r="BL1068" s="143"/>
      <c r="BM1068" s="143"/>
      <c r="BN1068" s="143"/>
      <c r="BO1068" s="143"/>
      <c r="BP1068" s="143"/>
      <c r="BT1068" s="143"/>
      <c r="BU1068" s="143"/>
      <c r="BV1068" s="143"/>
    </row>
    <row r="1069" spans="1:74" s="142" customFormat="1" x14ac:dyDescent="0.25">
      <c r="A1069" s="206"/>
      <c r="B1069" s="160"/>
      <c r="C1069" s="161"/>
      <c r="D1069" s="206"/>
      <c r="E1069" s="206"/>
      <c r="F1069" s="206"/>
      <c r="G1069" s="206"/>
      <c r="H1069" s="161"/>
      <c r="I1069" s="206"/>
      <c r="J1069" s="206"/>
      <c r="L1069" s="206"/>
      <c r="M1069" s="153"/>
      <c r="N1069" s="126"/>
      <c r="O1069" s="153"/>
      <c r="P1069" s="153"/>
      <c r="Q1069" s="153"/>
      <c r="R1069" s="153"/>
      <c r="AG1069" s="162"/>
      <c r="AH1069" s="162"/>
      <c r="AI1069" s="162"/>
      <c r="AM1069" s="143"/>
      <c r="AN1069" s="143"/>
      <c r="AO1069" s="143"/>
      <c r="AP1069" s="143"/>
      <c r="AQ1069" s="143"/>
      <c r="AR1069" s="143"/>
      <c r="AS1069" s="143"/>
      <c r="AT1069" s="143"/>
      <c r="AU1069" s="143"/>
      <c r="AV1069" s="143"/>
      <c r="AW1069" s="143"/>
      <c r="AX1069" s="143"/>
      <c r="AY1069" s="143"/>
      <c r="AZ1069" s="143"/>
      <c r="BA1069" s="143"/>
      <c r="BB1069" s="143"/>
      <c r="BC1069" s="143"/>
      <c r="BD1069" s="143"/>
      <c r="BE1069" s="143"/>
      <c r="BF1069" s="143"/>
      <c r="BG1069" s="143"/>
      <c r="BH1069" s="143"/>
      <c r="BI1069" s="143"/>
      <c r="BJ1069" s="143"/>
      <c r="BK1069" s="143"/>
      <c r="BL1069" s="143"/>
      <c r="BM1069" s="143"/>
      <c r="BN1069" s="143"/>
      <c r="BO1069" s="143"/>
      <c r="BP1069" s="143"/>
      <c r="BT1069" s="143"/>
      <c r="BU1069" s="143"/>
      <c r="BV1069" s="143"/>
    </row>
    <row r="1070" spans="1:74" s="142" customFormat="1" x14ac:dyDescent="0.25">
      <c r="A1070" s="206"/>
      <c r="B1070" s="160"/>
      <c r="C1070" s="161"/>
      <c r="D1070" s="206"/>
      <c r="E1070" s="206"/>
      <c r="F1070" s="206"/>
      <c r="G1070" s="206"/>
      <c r="H1070" s="161"/>
      <c r="I1070" s="206"/>
      <c r="J1070" s="206"/>
      <c r="L1070" s="206"/>
      <c r="M1070" s="153"/>
      <c r="N1070" s="126"/>
      <c r="O1070" s="153"/>
      <c r="P1070" s="153"/>
      <c r="Q1070" s="153"/>
      <c r="R1070" s="153"/>
      <c r="AG1070" s="162"/>
      <c r="AH1070" s="162"/>
      <c r="AI1070" s="162"/>
      <c r="AM1070" s="143"/>
      <c r="AN1070" s="143"/>
      <c r="AO1070" s="143"/>
      <c r="AP1070" s="143"/>
      <c r="AQ1070" s="143"/>
      <c r="AR1070" s="143"/>
      <c r="AS1070" s="143"/>
      <c r="AT1070" s="143"/>
      <c r="AU1070" s="143"/>
      <c r="AV1070" s="143"/>
      <c r="AW1070" s="143"/>
      <c r="AX1070" s="143"/>
      <c r="AY1070" s="143"/>
      <c r="AZ1070" s="143"/>
      <c r="BA1070" s="143"/>
      <c r="BB1070" s="143"/>
      <c r="BC1070" s="143"/>
      <c r="BD1070" s="143"/>
      <c r="BE1070" s="143"/>
      <c r="BF1070" s="143"/>
      <c r="BG1070" s="143"/>
      <c r="BH1070" s="143"/>
      <c r="BI1070" s="143"/>
      <c r="BJ1070" s="143"/>
      <c r="BK1070" s="143"/>
      <c r="BL1070" s="143"/>
      <c r="BM1070" s="143"/>
      <c r="BN1070" s="143"/>
      <c r="BO1070" s="143"/>
      <c r="BP1070" s="143"/>
      <c r="BT1070" s="143"/>
      <c r="BU1070" s="143"/>
      <c r="BV1070" s="143"/>
    </row>
    <row r="1071" spans="1:74" s="142" customFormat="1" x14ac:dyDescent="0.25">
      <c r="A1071" s="206"/>
      <c r="B1071" s="160"/>
      <c r="C1071" s="161"/>
      <c r="D1071" s="206"/>
      <c r="E1071" s="206"/>
      <c r="F1071" s="206"/>
      <c r="G1071" s="206"/>
      <c r="H1071" s="161"/>
      <c r="I1071" s="206"/>
      <c r="J1071" s="206"/>
      <c r="L1071" s="206"/>
      <c r="M1071" s="153"/>
      <c r="N1071" s="126"/>
      <c r="O1071" s="153"/>
      <c r="P1071" s="153"/>
      <c r="Q1071" s="153"/>
      <c r="R1071" s="153"/>
      <c r="AG1071" s="162"/>
      <c r="AH1071" s="162"/>
      <c r="AI1071" s="162"/>
      <c r="AM1071" s="143"/>
      <c r="AN1071" s="143"/>
      <c r="AO1071" s="143"/>
      <c r="AP1071" s="143"/>
      <c r="AQ1071" s="143"/>
      <c r="AR1071" s="143"/>
      <c r="AS1071" s="143"/>
      <c r="AT1071" s="143"/>
      <c r="AU1071" s="143"/>
      <c r="AV1071" s="143"/>
      <c r="AW1071" s="143"/>
      <c r="AX1071" s="143"/>
      <c r="AY1071" s="143"/>
      <c r="AZ1071" s="143"/>
      <c r="BA1071" s="143"/>
      <c r="BB1071" s="143"/>
      <c r="BC1071" s="143"/>
      <c r="BD1071" s="143"/>
      <c r="BE1071" s="143"/>
      <c r="BF1071" s="143"/>
      <c r="BG1071" s="143"/>
      <c r="BH1071" s="143"/>
      <c r="BI1071" s="143"/>
      <c r="BJ1071" s="143"/>
      <c r="BK1071" s="143"/>
      <c r="BL1071" s="143"/>
      <c r="BM1071" s="143"/>
      <c r="BN1071" s="143"/>
      <c r="BO1071" s="143"/>
      <c r="BP1071" s="143"/>
      <c r="BT1071" s="143"/>
      <c r="BU1071" s="143"/>
      <c r="BV1071" s="143"/>
    </row>
    <row r="1072" spans="1:74" s="142" customFormat="1" x14ac:dyDescent="0.25">
      <c r="A1072" s="206"/>
      <c r="B1072" s="160"/>
      <c r="C1072" s="161"/>
      <c r="D1072" s="206"/>
      <c r="E1072" s="206"/>
      <c r="F1072" s="206"/>
      <c r="G1072" s="206"/>
      <c r="H1072" s="161"/>
      <c r="I1072" s="206"/>
      <c r="J1072" s="206"/>
      <c r="L1072" s="206"/>
      <c r="M1072" s="153"/>
      <c r="N1072" s="126"/>
      <c r="O1072" s="153"/>
      <c r="P1072" s="153"/>
      <c r="Q1072" s="153"/>
      <c r="R1072" s="153"/>
      <c r="AG1072" s="162"/>
      <c r="AH1072" s="162"/>
      <c r="AI1072" s="162"/>
      <c r="AM1072" s="143"/>
      <c r="AN1072" s="143"/>
      <c r="AO1072" s="143"/>
      <c r="AP1072" s="143"/>
      <c r="AQ1072" s="143"/>
      <c r="AR1072" s="143"/>
      <c r="AS1072" s="143"/>
      <c r="AT1072" s="143"/>
      <c r="AU1072" s="143"/>
      <c r="AV1072" s="143"/>
      <c r="AW1072" s="143"/>
      <c r="AX1072" s="143"/>
      <c r="AY1072" s="143"/>
      <c r="AZ1072" s="143"/>
      <c r="BA1072" s="143"/>
      <c r="BB1072" s="143"/>
      <c r="BC1072" s="143"/>
      <c r="BD1072" s="143"/>
      <c r="BE1072" s="143"/>
      <c r="BF1072" s="143"/>
      <c r="BG1072" s="143"/>
      <c r="BH1072" s="143"/>
      <c r="BI1072" s="143"/>
      <c r="BJ1072" s="143"/>
      <c r="BK1072" s="143"/>
      <c r="BL1072" s="143"/>
      <c r="BM1072" s="143"/>
      <c r="BN1072" s="143"/>
      <c r="BO1072" s="143"/>
      <c r="BP1072" s="143"/>
      <c r="BT1072" s="143"/>
      <c r="BU1072" s="143"/>
      <c r="BV1072" s="143"/>
    </row>
    <row r="1073" spans="1:74" s="142" customFormat="1" x14ac:dyDescent="0.25">
      <c r="A1073" s="206"/>
      <c r="B1073" s="160"/>
      <c r="C1073" s="161"/>
      <c r="D1073" s="206"/>
      <c r="E1073" s="206"/>
      <c r="F1073" s="206"/>
      <c r="G1073" s="206"/>
      <c r="H1073" s="161"/>
      <c r="I1073" s="206"/>
      <c r="J1073" s="206"/>
      <c r="L1073" s="206"/>
      <c r="M1073" s="153"/>
      <c r="N1073" s="126"/>
      <c r="O1073" s="153"/>
      <c r="P1073" s="153"/>
      <c r="Q1073" s="153"/>
      <c r="R1073" s="153"/>
      <c r="AG1073" s="162"/>
      <c r="AH1073" s="162"/>
      <c r="AI1073" s="162"/>
      <c r="AM1073" s="143"/>
      <c r="AN1073" s="143"/>
      <c r="AO1073" s="143"/>
      <c r="AP1073" s="143"/>
      <c r="AQ1073" s="143"/>
      <c r="AR1073" s="143"/>
      <c r="AS1073" s="143"/>
      <c r="AT1073" s="143"/>
      <c r="AU1073" s="143"/>
      <c r="AV1073" s="143"/>
      <c r="AW1073" s="143"/>
      <c r="AX1073" s="143"/>
      <c r="AY1073" s="143"/>
      <c r="AZ1073" s="143"/>
      <c r="BA1073" s="143"/>
      <c r="BB1073" s="143"/>
      <c r="BC1073" s="143"/>
      <c r="BD1073" s="143"/>
      <c r="BE1073" s="143"/>
      <c r="BF1073" s="143"/>
      <c r="BG1073" s="143"/>
      <c r="BH1073" s="143"/>
      <c r="BI1073" s="143"/>
      <c r="BJ1073" s="143"/>
      <c r="BK1073" s="143"/>
      <c r="BL1073" s="143"/>
      <c r="BM1073" s="143"/>
      <c r="BN1073" s="143"/>
      <c r="BO1073" s="143"/>
      <c r="BP1073" s="143"/>
      <c r="BT1073" s="143"/>
      <c r="BU1073" s="143"/>
      <c r="BV1073" s="143"/>
    </row>
    <row r="1074" spans="1:74" s="142" customFormat="1" x14ac:dyDescent="0.25">
      <c r="A1074" s="206"/>
      <c r="B1074" s="160"/>
      <c r="C1074" s="161"/>
      <c r="D1074" s="206"/>
      <c r="E1074" s="206"/>
      <c r="F1074" s="206"/>
      <c r="G1074" s="206"/>
      <c r="H1074" s="161"/>
      <c r="I1074" s="206"/>
      <c r="J1074" s="206"/>
      <c r="L1074" s="206"/>
      <c r="M1074" s="153"/>
      <c r="N1074" s="126"/>
      <c r="O1074" s="153"/>
      <c r="P1074" s="153"/>
      <c r="Q1074" s="153"/>
      <c r="R1074" s="153"/>
      <c r="AG1074" s="162"/>
      <c r="AH1074" s="162"/>
      <c r="AI1074" s="162"/>
      <c r="AM1074" s="143"/>
      <c r="AN1074" s="143"/>
      <c r="AO1074" s="143"/>
      <c r="AP1074" s="143"/>
      <c r="AQ1074" s="143"/>
      <c r="AR1074" s="143"/>
      <c r="AS1074" s="143"/>
      <c r="AT1074" s="143"/>
      <c r="AU1074" s="143"/>
      <c r="AV1074" s="143"/>
      <c r="AW1074" s="143"/>
      <c r="AX1074" s="143"/>
      <c r="AY1074" s="143"/>
      <c r="AZ1074" s="143"/>
      <c r="BA1074" s="143"/>
      <c r="BB1074" s="143"/>
      <c r="BC1074" s="143"/>
      <c r="BD1074" s="143"/>
      <c r="BE1074" s="143"/>
      <c r="BF1074" s="143"/>
      <c r="BG1074" s="143"/>
      <c r="BH1074" s="143"/>
      <c r="BI1074" s="143"/>
      <c r="BJ1074" s="143"/>
      <c r="BK1074" s="143"/>
      <c r="BL1074" s="143"/>
      <c r="BM1074" s="143"/>
      <c r="BN1074" s="143"/>
      <c r="BO1074" s="143"/>
      <c r="BP1074" s="143"/>
      <c r="BT1074" s="143"/>
      <c r="BU1074" s="143"/>
      <c r="BV1074" s="143"/>
    </row>
    <row r="1075" spans="1:74" s="142" customFormat="1" x14ac:dyDescent="0.25">
      <c r="A1075" s="206"/>
      <c r="B1075" s="160"/>
      <c r="C1075" s="161"/>
      <c r="D1075" s="206"/>
      <c r="E1075" s="206"/>
      <c r="F1075" s="206"/>
      <c r="G1075" s="206"/>
      <c r="H1075" s="161"/>
      <c r="I1075" s="206"/>
      <c r="J1075" s="206"/>
      <c r="L1075" s="206"/>
      <c r="M1075" s="153"/>
      <c r="N1075" s="126"/>
      <c r="O1075" s="153"/>
      <c r="P1075" s="153"/>
      <c r="Q1075" s="153"/>
      <c r="R1075" s="153"/>
      <c r="AG1075" s="162"/>
      <c r="AH1075" s="162"/>
      <c r="AI1075" s="162"/>
      <c r="AM1075" s="143"/>
      <c r="AN1075" s="143"/>
      <c r="AO1075" s="143"/>
      <c r="AP1075" s="143"/>
      <c r="AQ1075" s="143"/>
      <c r="AR1075" s="143"/>
      <c r="AS1075" s="143"/>
      <c r="AT1075" s="143"/>
      <c r="AU1075" s="143"/>
      <c r="AV1075" s="143"/>
      <c r="AW1075" s="143"/>
      <c r="AX1075" s="143"/>
      <c r="AY1075" s="143"/>
      <c r="AZ1075" s="143"/>
      <c r="BA1075" s="143"/>
      <c r="BB1075" s="143"/>
      <c r="BC1075" s="143"/>
      <c r="BD1075" s="143"/>
      <c r="BE1075" s="143"/>
      <c r="BF1075" s="143"/>
      <c r="BG1075" s="143"/>
      <c r="BH1075" s="143"/>
      <c r="BI1075" s="143"/>
      <c r="BJ1075" s="143"/>
      <c r="BK1075" s="143"/>
      <c r="BL1075" s="143"/>
      <c r="BM1075" s="143"/>
      <c r="BN1075" s="143"/>
      <c r="BO1075" s="143"/>
      <c r="BP1075" s="143"/>
      <c r="BT1075" s="143"/>
      <c r="BU1075" s="143"/>
      <c r="BV1075" s="143"/>
    </row>
    <row r="1076" spans="1:74" s="142" customFormat="1" x14ac:dyDescent="0.25">
      <c r="A1076" s="206"/>
      <c r="B1076" s="160"/>
      <c r="C1076" s="161"/>
      <c r="D1076" s="206"/>
      <c r="E1076" s="206"/>
      <c r="F1076" s="206"/>
      <c r="G1076" s="206"/>
      <c r="H1076" s="161"/>
      <c r="I1076" s="206"/>
      <c r="J1076" s="206"/>
      <c r="L1076" s="206"/>
      <c r="M1076" s="153"/>
      <c r="N1076" s="126"/>
      <c r="O1076" s="153"/>
      <c r="P1076" s="153"/>
      <c r="Q1076" s="153"/>
      <c r="R1076" s="153"/>
      <c r="AG1076" s="162"/>
      <c r="AH1076" s="162"/>
      <c r="AI1076" s="162"/>
      <c r="AM1076" s="143"/>
      <c r="AN1076" s="143"/>
      <c r="AO1076" s="143"/>
      <c r="AP1076" s="143"/>
      <c r="AQ1076" s="143"/>
      <c r="AR1076" s="143"/>
      <c r="AS1076" s="143"/>
      <c r="AT1076" s="143"/>
      <c r="AU1076" s="143"/>
      <c r="AV1076" s="143"/>
      <c r="AW1076" s="143"/>
      <c r="AX1076" s="143"/>
      <c r="AY1076" s="143"/>
      <c r="AZ1076" s="143"/>
      <c r="BA1076" s="143"/>
      <c r="BB1076" s="143"/>
      <c r="BC1076" s="143"/>
      <c r="BD1076" s="143"/>
      <c r="BE1076" s="143"/>
      <c r="BF1076" s="143"/>
      <c r="BG1076" s="143"/>
      <c r="BH1076" s="143"/>
      <c r="BI1076" s="143"/>
      <c r="BJ1076" s="143"/>
      <c r="BK1076" s="143"/>
      <c r="BL1076" s="143"/>
      <c r="BM1076" s="143"/>
      <c r="BN1076" s="143"/>
      <c r="BO1076" s="143"/>
      <c r="BP1076" s="143"/>
      <c r="BT1076" s="143"/>
      <c r="BU1076" s="143"/>
      <c r="BV1076" s="143"/>
    </row>
    <row r="1077" spans="1:74" s="142" customFormat="1" x14ac:dyDescent="0.25">
      <c r="A1077" s="206"/>
      <c r="B1077" s="160"/>
      <c r="C1077" s="161"/>
      <c r="D1077" s="206"/>
      <c r="E1077" s="206"/>
      <c r="F1077" s="206"/>
      <c r="G1077" s="206"/>
      <c r="H1077" s="161"/>
      <c r="I1077" s="206"/>
      <c r="J1077" s="206"/>
      <c r="L1077" s="206"/>
      <c r="M1077" s="153"/>
      <c r="N1077" s="126"/>
      <c r="O1077" s="153"/>
      <c r="P1077" s="153"/>
      <c r="Q1077" s="153"/>
      <c r="R1077" s="153"/>
      <c r="AG1077" s="162"/>
      <c r="AH1077" s="162"/>
      <c r="AI1077" s="162"/>
      <c r="AM1077" s="143"/>
      <c r="AN1077" s="143"/>
      <c r="AO1077" s="143"/>
      <c r="AP1077" s="143"/>
      <c r="AQ1077" s="143"/>
      <c r="AR1077" s="143"/>
      <c r="AS1077" s="143"/>
      <c r="AT1077" s="143"/>
      <c r="AU1077" s="143"/>
      <c r="AV1077" s="143"/>
      <c r="AW1077" s="143"/>
      <c r="AX1077" s="143"/>
      <c r="AY1077" s="143"/>
      <c r="AZ1077" s="143"/>
      <c r="BA1077" s="143"/>
      <c r="BB1077" s="143"/>
      <c r="BC1077" s="143"/>
      <c r="BD1077" s="143"/>
      <c r="BE1077" s="143"/>
      <c r="BF1077" s="143"/>
      <c r="BG1077" s="143"/>
      <c r="BH1077" s="143"/>
      <c r="BI1077" s="143"/>
      <c r="BJ1077" s="143"/>
      <c r="BK1077" s="143"/>
      <c r="BL1077" s="143"/>
      <c r="BM1077" s="143"/>
      <c r="BN1077" s="143"/>
      <c r="BO1077" s="143"/>
      <c r="BP1077" s="143"/>
      <c r="BT1077" s="143"/>
      <c r="BU1077" s="143"/>
      <c r="BV1077" s="143"/>
    </row>
    <row r="1078" spans="1:74" s="142" customFormat="1" x14ac:dyDescent="0.25">
      <c r="A1078" s="206"/>
      <c r="B1078" s="160"/>
      <c r="C1078" s="161"/>
      <c r="D1078" s="206"/>
      <c r="E1078" s="206"/>
      <c r="F1078" s="206"/>
      <c r="G1078" s="206"/>
      <c r="H1078" s="161"/>
      <c r="I1078" s="206"/>
      <c r="J1078" s="206"/>
      <c r="L1078" s="206"/>
      <c r="M1078" s="153"/>
      <c r="N1078" s="126"/>
      <c r="O1078" s="153"/>
      <c r="P1078" s="153"/>
      <c r="Q1078" s="153"/>
      <c r="R1078" s="153"/>
      <c r="AG1078" s="162"/>
      <c r="AH1078" s="162"/>
      <c r="AI1078" s="162"/>
      <c r="AM1078" s="143"/>
      <c r="AN1078" s="143"/>
      <c r="AO1078" s="143"/>
      <c r="AP1078" s="143"/>
      <c r="AQ1078" s="143"/>
      <c r="AR1078" s="143"/>
      <c r="AS1078" s="143"/>
      <c r="AT1078" s="143"/>
      <c r="AU1078" s="143"/>
      <c r="AV1078" s="143"/>
      <c r="AW1078" s="143"/>
      <c r="AX1078" s="143"/>
      <c r="AY1078" s="143"/>
      <c r="AZ1078" s="143"/>
      <c r="BA1078" s="143"/>
      <c r="BB1078" s="143"/>
      <c r="BC1078" s="143"/>
      <c r="BD1078" s="143"/>
      <c r="BE1078" s="143"/>
      <c r="BF1078" s="143"/>
      <c r="BG1078" s="143"/>
      <c r="BH1078" s="143"/>
      <c r="BI1078" s="143"/>
      <c r="BJ1078" s="143"/>
      <c r="BK1078" s="143"/>
      <c r="BL1078" s="143"/>
      <c r="BM1078" s="143"/>
      <c r="BN1078" s="143"/>
      <c r="BO1078" s="143"/>
      <c r="BP1078" s="143"/>
      <c r="BT1078" s="143"/>
      <c r="BU1078" s="143"/>
      <c r="BV1078" s="143"/>
    </row>
    <row r="1079" spans="1:74" s="142" customFormat="1" x14ac:dyDescent="0.25">
      <c r="A1079" s="206"/>
      <c r="B1079" s="160"/>
      <c r="C1079" s="161"/>
      <c r="D1079" s="206"/>
      <c r="E1079" s="206"/>
      <c r="F1079" s="206"/>
      <c r="G1079" s="206"/>
      <c r="H1079" s="161"/>
      <c r="I1079" s="206"/>
      <c r="J1079" s="206"/>
      <c r="L1079" s="206"/>
      <c r="M1079" s="153"/>
      <c r="N1079" s="126"/>
      <c r="O1079" s="153"/>
      <c r="P1079" s="153"/>
      <c r="Q1079" s="153"/>
      <c r="R1079" s="153"/>
      <c r="AG1079" s="162"/>
      <c r="AH1079" s="162"/>
      <c r="AI1079" s="162"/>
      <c r="AM1079" s="143"/>
      <c r="AN1079" s="143"/>
      <c r="AO1079" s="143"/>
      <c r="AP1079" s="143"/>
      <c r="AQ1079" s="143"/>
      <c r="AR1079" s="143"/>
      <c r="AS1079" s="143"/>
      <c r="AT1079" s="143"/>
      <c r="AU1079" s="143"/>
      <c r="AV1079" s="143"/>
      <c r="AW1079" s="143"/>
      <c r="AX1079" s="143"/>
      <c r="AY1079" s="143"/>
      <c r="AZ1079" s="143"/>
      <c r="BA1079" s="143"/>
      <c r="BB1079" s="143"/>
      <c r="BC1079" s="143"/>
      <c r="BD1079" s="143"/>
      <c r="BE1079" s="143"/>
      <c r="BF1079" s="143"/>
      <c r="BG1079" s="143"/>
      <c r="BH1079" s="143"/>
      <c r="BI1079" s="143"/>
      <c r="BJ1079" s="143"/>
      <c r="BK1079" s="143"/>
      <c r="BL1079" s="143"/>
      <c r="BM1079" s="143"/>
      <c r="BN1079" s="143"/>
      <c r="BO1079" s="143"/>
      <c r="BP1079" s="143"/>
      <c r="BT1079" s="143"/>
      <c r="BU1079" s="143"/>
      <c r="BV1079" s="143"/>
    </row>
    <row r="1080" spans="1:74" s="142" customFormat="1" x14ac:dyDescent="0.25">
      <c r="A1080" s="206"/>
      <c r="B1080" s="160"/>
      <c r="C1080" s="161"/>
      <c r="D1080" s="206"/>
      <c r="E1080" s="206"/>
      <c r="F1080" s="206"/>
      <c r="G1080" s="206"/>
      <c r="H1080" s="161"/>
      <c r="I1080" s="206"/>
      <c r="J1080" s="206"/>
      <c r="L1080" s="206"/>
      <c r="M1080" s="153"/>
      <c r="N1080" s="126"/>
      <c r="O1080" s="153"/>
      <c r="P1080" s="153"/>
      <c r="Q1080" s="153"/>
      <c r="R1080" s="153"/>
      <c r="AG1080" s="162"/>
      <c r="AH1080" s="162"/>
      <c r="AI1080" s="162"/>
      <c r="AM1080" s="143"/>
      <c r="AN1080" s="143"/>
      <c r="AO1080" s="143"/>
      <c r="AP1080" s="143"/>
      <c r="AQ1080" s="143"/>
      <c r="AR1080" s="143"/>
      <c r="AS1080" s="143"/>
      <c r="AT1080" s="143"/>
      <c r="AU1080" s="143"/>
      <c r="AV1080" s="143"/>
      <c r="AW1080" s="143"/>
      <c r="AX1080" s="143"/>
      <c r="AY1080" s="143"/>
      <c r="AZ1080" s="143"/>
      <c r="BA1080" s="143"/>
      <c r="BB1080" s="143"/>
      <c r="BC1080" s="143"/>
      <c r="BD1080" s="143"/>
      <c r="BE1080" s="143"/>
      <c r="BF1080" s="143"/>
      <c r="BG1080" s="143"/>
      <c r="BH1080" s="143"/>
      <c r="BI1080" s="143"/>
      <c r="BJ1080" s="143"/>
      <c r="BK1080" s="143"/>
      <c r="BL1080" s="143"/>
      <c r="BM1080" s="143"/>
      <c r="BN1080" s="143"/>
      <c r="BO1080" s="143"/>
      <c r="BP1080" s="143"/>
      <c r="BT1080" s="143"/>
      <c r="BU1080" s="143"/>
      <c r="BV1080" s="143"/>
    </row>
    <row r="1081" spans="1:74" s="142" customFormat="1" x14ac:dyDescent="0.25">
      <c r="A1081" s="206"/>
      <c r="B1081" s="160"/>
      <c r="C1081" s="161"/>
      <c r="D1081" s="206"/>
      <c r="E1081" s="206"/>
      <c r="F1081" s="206"/>
      <c r="G1081" s="206"/>
      <c r="H1081" s="161"/>
      <c r="I1081" s="206"/>
      <c r="J1081" s="206"/>
      <c r="L1081" s="206"/>
      <c r="M1081" s="153"/>
      <c r="N1081" s="126"/>
      <c r="O1081" s="153"/>
      <c r="P1081" s="153"/>
      <c r="Q1081" s="153"/>
      <c r="R1081" s="153"/>
      <c r="AG1081" s="162"/>
      <c r="AH1081" s="162"/>
      <c r="AI1081" s="162"/>
      <c r="AM1081" s="143"/>
      <c r="AN1081" s="143"/>
      <c r="AO1081" s="143"/>
      <c r="AP1081" s="143"/>
      <c r="AQ1081" s="143"/>
      <c r="AR1081" s="143"/>
      <c r="AS1081" s="143"/>
      <c r="AT1081" s="143"/>
      <c r="AU1081" s="143"/>
      <c r="AV1081" s="143"/>
      <c r="AW1081" s="143"/>
      <c r="AX1081" s="143"/>
      <c r="AY1081" s="143"/>
      <c r="AZ1081" s="143"/>
      <c r="BA1081" s="143"/>
      <c r="BB1081" s="143"/>
      <c r="BC1081" s="143"/>
      <c r="BD1081" s="143"/>
      <c r="BE1081" s="143"/>
      <c r="BF1081" s="143"/>
      <c r="BG1081" s="143"/>
      <c r="BH1081" s="143"/>
      <c r="BI1081" s="143"/>
      <c r="BJ1081" s="143"/>
      <c r="BK1081" s="143"/>
      <c r="BL1081" s="143"/>
      <c r="BM1081" s="143"/>
      <c r="BN1081" s="143"/>
      <c r="BO1081" s="143"/>
      <c r="BP1081" s="143"/>
      <c r="BT1081" s="143"/>
      <c r="BU1081" s="143"/>
      <c r="BV1081" s="143"/>
    </row>
    <row r="1082" spans="1:74" s="142" customFormat="1" x14ac:dyDescent="0.25">
      <c r="A1082" s="206"/>
      <c r="B1082" s="160"/>
      <c r="C1082" s="161"/>
      <c r="D1082" s="206"/>
      <c r="E1082" s="206"/>
      <c r="F1082" s="206"/>
      <c r="G1082" s="206"/>
      <c r="H1082" s="161"/>
      <c r="I1082" s="206"/>
      <c r="J1082" s="206"/>
      <c r="L1082" s="206"/>
      <c r="M1082" s="153"/>
      <c r="N1082" s="126"/>
      <c r="O1082" s="153"/>
      <c r="P1082" s="153"/>
      <c r="Q1082" s="153"/>
      <c r="R1082" s="153"/>
      <c r="AG1082" s="162"/>
      <c r="AH1082" s="162"/>
      <c r="AI1082" s="162"/>
      <c r="AM1082" s="143"/>
      <c r="AN1082" s="143"/>
      <c r="AO1082" s="143"/>
      <c r="AP1082" s="143"/>
      <c r="AQ1082" s="143"/>
      <c r="AR1082" s="143"/>
      <c r="AS1082" s="143"/>
      <c r="AT1082" s="143"/>
      <c r="AU1082" s="143"/>
      <c r="AV1082" s="143"/>
      <c r="AW1082" s="143"/>
      <c r="AX1082" s="143"/>
      <c r="AY1082" s="143"/>
      <c r="AZ1082" s="143"/>
      <c r="BA1082" s="143"/>
      <c r="BB1082" s="143"/>
      <c r="BC1082" s="143"/>
      <c r="BD1082" s="143"/>
      <c r="BE1082" s="143"/>
      <c r="BF1082" s="143"/>
      <c r="BG1082" s="143"/>
      <c r="BH1082" s="143"/>
      <c r="BI1082" s="143"/>
      <c r="BJ1082" s="143"/>
      <c r="BK1082" s="143"/>
      <c r="BL1082" s="143"/>
      <c r="BM1082" s="143"/>
      <c r="BN1082" s="143"/>
      <c r="BO1082" s="143"/>
      <c r="BP1082" s="143"/>
      <c r="BT1082" s="143"/>
      <c r="BU1082" s="143"/>
      <c r="BV1082" s="143"/>
    </row>
    <row r="1083" spans="1:74" s="142" customFormat="1" x14ac:dyDescent="0.25">
      <c r="A1083" s="206"/>
      <c r="B1083" s="160"/>
      <c r="C1083" s="161"/>
      <c r="D1083" s="206"/>
      <c r="E1083" s="206"/>
      <c r="F1083" s="206"/>
      <c r="G1083" s="206"/>
      <c r="H1083" s="161"/>
      <c r="I1083" s="206"/>
      <c r="J1083" s="206"/>
      <c r="L1083" s="206"/>
      <c r="M1083" s="153"/>
      <c r="N1083" s="126"/>
      <c r="O1083" s="153"/>
      <c r="P1083" s="153"/>
      <c r="Q1083" s="153"/>
      <c r="R1083" s="153"/>
      <c r="AG1083" s="162"/>
      <c r="AH1083" s="162"/>
      <c r="AI1083" s="162"/>
      <c r="AM1083" s="143"/>
      <c r="AN1083" s="143"/>
      <c r="AO1083" s="143"/>
      <c r="AP1083" s="143"/>
      <c r="AQ1083" s="143"/>
      <c r="AR1083" s="143"/>
      <c r="AS1083" s="143"/>
      <c r="AT1083" s="143"/>
      <c r="AU1083" s="143"/>
      <c r="AV1083" s="143"/>
      <c r="AW1083" s="143"/>
      <c r="AX1083" s="143"/>
      <c r="AY1083" s="143"/>
      <c r="AZ1083" s="143"/>
      <c r="BA1083" s="143"/>
      <c r="BB1083" s="143"/>
      <c r="BC1083" s="143"/>
      <c r="BD1083" s="143"/>
      <c r="BE1083" s="143"/>
      <c r="BF1083" s="143"/>
      <c r="BG1083" s="143"/>
      <c r="BH1083" s="143"/>
      <c r="BI1083" s="143"/>
      <c r="BJ1083" s="143"/>
      <c r="BK1083" s="143"/>
      <c r="BL1083" s="143"/>
      <c r="BM1083" s="143"/>
      <c r="BN1083" s="143"/>
      <c r="BO1083" s="143"/>
      <c r="BP1083" s="143"/>
      <c r="BT1083" s="143"/>
      <c r="BU1083" s="143"/>
      <c r="BV1083" s="143"/>
    </row>
    <row r="1084" spans="1:74" s="142" customFormat="1" x14ac:dyDescent="0.25">
      <c r="A1084" s="206"/>
      <c r="B1084" s="160"/>
      <c r="C1084" s="161"/>
      <c r="D1084" s="206"/>
      <c r="E1084" s="206"/>
      <c r="F1084" s="206"/>
      <c r="G1084" s="206"/>
      <c r="H1084" s="161"/>
      <c r="I1084" s="206"/>
      <c r="J1084" s="206"/>
      <c r="L1084" s="206"/>
      <c r="M1084" s="153"/>
      <c r="N1084" s="126"/>
      <c r="O1084" s="153"/>
      <c r="P1084" s="153"/>
      <c r="Q1084" s="153"/>
      <c r="R1084" s="153"/>
      <c r="AG1084" s="162"/>
      <c r="AH1084" s="162"/>
      <c r="AI1084" s="162"/>
      <c r="AM1084" s="143"/>
      <c r="AN1084" s="143"/>
      <c r="AO1084" s="143"/>
      <c r="AP1084" s="143"/>
      <c r="AQ1084" s="143"/>
      <c r="AR1084" s="143"/>
      <c r="AS1084" s="143"/>
      <c r="AT1084" s="143"/>
      <c r="AU1084" s="143"/>
      <c r="AV1084" s="143"/>
      <c r="AW1084" s="143"/>
      <c r="AX1084" s="143"/>
      <c r="AY1084" s="143"/>
      <c r="AZ1084" s="143"/>
      <c r="BA1084" s="143"/>
      <c r="BB1084" s="143"/>
      <c r="BC1084" s="143"/>
      <c r="BD1084" s="143"/>
      <c r="BE1084" s="143"/>
      <c r="BF1084" s="143"/>
      <c r="BG1084" s="143"/>
      <c r="BH1084" s="143"/>
      <c r="BI1084" s="143"/>
      <c r="BJ1084" s="143"/>
      <c r="BK1084" s="143"/>
      <c r="BL1084" s="143"/>
      <c r="BM1084" s="143"/>
      <c r="BN1084" s="143"/>
      <c r="BO1084" s="143"/>
      <c r="BP1084" s="143"/>
      <c r="BT1084" s="143"/>
      <c r="BU1084" s="143"/>
      <c r="BV1084" s="143"/>
    </row>
    <row r="1085" spans="1:74" s="142" customFormat="1" x14ac:dyDescent="0.25">
      <c r="A1085" s="206"/>
      <c r="B1085" s="160"/>
      <c r="C1085" s="161"/>
      <c r="D1085" s="206"/>
      <c r="E1085" s="206"/>
      <c r="F1085" s="206"/>
      <c r="G1085" s="206"/>
      <c r="H1085" s="161"/>
      <c r="I1085" s="206"/>
      <c r="J1085" s="206"/>
      <c r="L1085" s="206"/>
      <c r="M1085" s="153"/>
      <c r="N1085" s="126"/>
      <c r="O1085" s="153"/>
      <c r="P1085" s="153"/>
      <c r="Q1085" s="153"/>
      <c r="R1085" s="153"/>
      <c r="AG1085" s="162"/>
      <c r="AH1085" s="162"/>
      <c r="AI1085" s="162"/>
      <c r="AM1085" s="143"/>
      <c r="AN1085" s="143"/>
      <c r="AO1085" s="143"/>
      <c r="AP1085" s="143"/>
      <c r="AQ1085" s="143"/>
      <c r="AR1085" s="143"/>
      <c r="AS1085" s="143"/>
      <c r="AT1085" s="143"/>
      <c r="AU1085" s="143"/>
      <c r="AV1085" s="143"/>
      <c r="AW1085" s="143"/>
      <c r="AX1085" s="143"/>
      <c r="AY1085" s="143"/>
      <c r="AZ1085" s="143"/>
      <c r="BA1085" s="143"/>
      <c r="BB1085" s="143"/>
      <c r="BC1085" s="143"/>
      <c r="BD1085" s="143"/>
      <c r="BE1085" s="143"/>
      <c r="BF1085" s="143"/>
      <c r="BG1085" s="143"/>
      <c r="BH1085" s="143"/>
      <c r="BI1085" s="143"/>
      <c r="BJ1085" s="143"/>
      <c r="BK1085" s="143"/>
      <c r="BL1085" s="143"/>
      <c r="BM1085" s="143"/>
      <c r="BN1085" s="143"/>
      <c r="BO1085" s="143"/>
      <c r="BP1085" s="143"/>
      <c r="BT1085" s="143"/>
      <c r="BU1085" s="143"/>
      <c r="BV1085" s="143"/>
    </row>
    <row r="1086" spans="1:74" s="142" customFormat="1" x14ac:dyDescent="0.25">
      <c r="A1086" s="206"/>
      <c r="B1086" s="160"/>
      <c r="C1086" s="161"/>
      <c r="D1086" s="206"/>
      <c r="E1086" s="206"/>
      <c r="F1086" s="206"/>
      <c r="G1086" s="206"/>
      <c r="H1086" s="161"/>
      <c r="I1086" s="206"/>
      <c r="J1086" s="206"/>
      <c r="L1086" s="206"/>
      <c r="M1086" s="153"/>
      <c r="N1086" s="126"/>
      <c r="O1086" s="153"/>
      <c r="P1086" s="153"/>
      <c r="Q1086" s="153"/>
      <c r="R1086" s="153"/>
      <c r="AG1086" s="162"/>
      <c r="AH1086" s="162"/>
      <c r="AI1086" s="162"/>
      <c r="AM1086" s="143"/>
      <c r="AN1086" s="143"/>
      <c r="AO1086" s="143"/>
      <c r="AP1086" s="143"/>
      <c r="AQ1086" s="143"/>
      <c r="AR1086" s="143"/>
      <c r="AS1086" s="143"/>
      <c r="AT1086" s="143"/>
      <c r="AU1086" s="143"/>
      <c r="AV1086" s="143"/>
      <c r="AW1086" s="143"/>
      <c r="AX1086" s="143"/>
      <c r="AY1086" s="143"/>
      <c r="AZ1086" s="143"/>
      <c r="BA1086" s="143"/>
      <c r="BB1086" s="143"/>
      <c r="BC1086" s="143"/>
      <c r="BD1086" s="143"/>
      <c r="BE1086" s="143"/>
      <c r="BF1086" s="143"/>
      <c r="BG1086" s="143"/>
      <c r="BH1086" s="143"/>
      <c r="BI1086" s="143"/>
      <c r="BJ1086" s="143"/>
      <c r="BK1086" s="143"/>
      <c r="BL1086" s="143"/>
      <c r="BM1086" s="143"/>
      <c r="BN1086" s="143"/>
      <c r="BO1086" s="143"/>
      <c r="BP1086" s="143"/>
      <c r="BT1086" s="143"/>
      <c r="BU1086" s="143"/>
      <c r="BV1086" s="143"/>
    </row>
    <row r="1087" spans="1:74" s="142" customFormat="1" x14ac:dyDescent="0.25">
      <c r="A1087" s="206"/>
      <c r="B1087" s="160"/>
      <c r="C1087" s="161"/>
      <c r="D1087" s="206"/>
      <c r="E1087" s="206"/>
      <c r="F1087" s="206"/>
      <c r="G1087" s="206"/>
      <c r="H1087" s="161"/>
      <c r="I1087" s="206"/>
      <c r="J1087" s="206"/>
      <c r="L1087" s="206"/>
      <c r="M1087" s="153"/>
      <c r="N1087" s="126"/>
      <c r="O1087" s="153"/>
      <c r="P1087" s="153"/>
      <c r="Q1087" s="153"/>
      <c r="R1087" s="153"/>
      <c r="AG1087" s="162"/>
      <c r="AH1087" s="162"/>
      <c r="AI1087" s="162"/>
      <c r="AM1087" s="143"/>
      <c r="AN1087" s="143"/>
      <c r="AO1087" s="143"/>
      <c r="AP1087" s="143"/>
      <c r="AQ1087" s="143"/>
      <c r="AR1087" s="143"/>
      <c r="AS1087" s="143"/>
      <c r="AT1087" s="143"/>
      <c r="AU1087" s="143"/>
      <c r="AV1087" s="143"/>
      <c r="AW1087" s="143"/>
      <c r="AX1087" s="143"/>
      <c r="AY1087" s="143"/>
      <c r="AZ1087" s="143"/>
      <c r="BA1087" s="143"/>
      <c r="BB1087" s="143"/>
      <c r="BC1087" s="143"/>
      <c r="BD1087" s="143"/>
      <c r="BE1087" s="143"/>
      <c r="BF1087" s="143"/>
      <c r="BG1087" s="143"/>
      <c r="BH1087" s="143"/>
      <c r="BI1087" s="143"/>
      <c r="BJ1087" s="143"/>
      <c r="BK1087" s="143"/>
      <c r="BL1087" s="143"/>
      <c r="BM1087" s="143"/>
      <c r="BN1087" s="143"/>
      <c r="BO1087" s="143"/>
      <c r="BP1087" s="143"/>
      <c r="BT1087" s="143"/>
      <c r="BU1087" s="143"/>
      <c r="BV1087" s="143"/>
    </row>
    <row r="1088" spans="1:74" s="142" customFormat="1" x14ac:dyDescent="0.25">
      <c r="A1088" s="206"/>
      <c r="B1088" s="160"/>
      <c r="C1088" s="161"/>
      <c r="D1088" s="206"/>
      <c r="E1088" s="206"/>
      <c r="F1088" s="206"/>
      <c r="G1088" s="206"/>
      <c r="H1088" s="161"/>
      <c r="I1088" s="206"/>
      <c r="J1088" s="206"/>
      <c r="L1088" s="206"/>
      <c r="M1088" s="153"/>
      <c r="N1088" s="126"/>
      <c r="O1088" s="153"/>
      <c r="P1088" s="153"/>
      <c r="Q1088" s="153"/>
      <c r="R1088" s="153"/>
      <c r="AG1088" s="162"/>
      <c r="AH1088" s="162"/>
      <c r="AI1088" s="162"/>
      <c r="AM1088" s="143"/>
      <c r="AN1088" s="143"/>
      <c r="AO1088" s="143"/>
      <c r="AP1088" s="143"/>
      <c r="AQ1088" s="143"/>
      <c r="AR1088" s="143"/>
      <c r="AS1088" s="143"/>
      <c r="AT1088" s="143"/>
      <c r="AU1088" s="143"/>
      <c r="AV1088" s="143"/>
      <c r="AW1088" s="143"/>
      <c r="AX1088" s="143"/>
      <c r="AY1088" s="143"/>
      <c r="AZ1088" s="143"/>
      <c r="BA1088" s="143"/>
      <c r="BB1088" s="143"/>
      <c r="BC1088" s="143"/>
      <c r="BD1088" s="143"/>
      <c r="BE1088" s="143"/>
      <c r="BF1088" s="143"/>
      <c r="BG1088" s="143"/>
      <c r="BH1088" s="143"/>
      <c r="BI1088" s="143"/>
      <c r="BJ1088" s="143"/>
      <c r="BK1088" s="143"/>
      <c r="BL1088" s="143"/>
      <c r="BM1088" s="143"/>
      <c r="BN1088" s="143"/>
      <c r="BO1088" s="143"/>
      <c r="BP1088" s="143"/>
      <c r="BT1088" s="143"/>
      <c r="BU1088" s="143"/>
      <c r="BV1088" s="143"/>
    </row>
    <row r="1089" spans="1:74" s="142" customFormat="1" x14ac:dyDescent="0.25">
      <c r="A1089" s="206"/>
      <c r="B1089" s="160"/>
      <c r="C1089" s="161"/>
      <c r="D1089" s="206"/>
      <c r="E1089" s="206"/>
      <c r="F1089" s="206"/>
      <c r="G1089" s="206"/>
      <c r="H1089" s="161"/>
      <c r="I1089" s="206"/>
      <c r="J1089" s="206"/>
      <c r="L1089" s="206"/>
      <c r="M1089" s="153"/>
      <c r="N1089" s="126"/>
      <c r="O1089" s="153"/>
      <c r="P1089" s="153"/>
      <c r="Q1089" s="153"/>
      <c r="R1089" s="153"/>
      <c r="AG1089" s="162"/>
      <c r="AH1089" s="162"/>
      <c r="AI1089" s="162"/>
      <c r="AM1089" s="143"/>
      <c r="AN1089" s="143"/>
      <c r="AO1089" s="143"/>
      <c r="AP1089" s="143"/>
      <c r="AQ1089" s="143"/>
      <c r="AR1089" s="143"/>
      <c r="AS1089" s="143"/>
      <c r="AT1089" s="143"/>
      <c r="AU1089" s="143"/>
      <c r="AV1089" s="143"/>
      <c r="AW1089" s="143"/>
      <c r="AX1089" s="143"/>
      <c r="AY1089" s="143"/>
      <c r="AZ1089" s="143"/>
      <c r="BA1089" s="143"/>
      <c r="BB1089" s="143"/>
      <c r="BC1089" s="143"/>
      <c r="BD1089" s="143"/>
      <c r="BE1089" s="143"/>
      <c r="BF1089" s="143"/>
      <c r="BG1089" s="143"/>
      <c r="BH1089" s="143"/>
      <c r="BI1089" s="143"/>
      <c r="BJ1089" s="143"/>
      <c r="BK1089" s="143"/>
      <c r="BL1089" s="143"/>
      <c r="BM1089" s="143"/>
      <c r="BN1089" s="143"/>
      <c r="BO1089" s="143"/>
      <c r="BP1089" s="143"/>
      <c r="BT1089" s="143"/>
      <c r="BU1089" s="143"/>
      <c r="BV1089" s="143"/>
    </row>
    <row r="1090" spans="1:74" s="142" customFormat="1" x14ac:dyDescent="0.25">
      <c r="A1090" s="206"/>
      <c r="B1090" s="160"/>
      <c r="C1090" s="161"/>
      <c r="D1090" s="206"/>
      <c r="E1090" s="206"/>
      <c r="F1090" s="206"/>
      <c r="G1090" s="206"/>
      <c r="H1090" s="161"/>
      <c r="I1090" s="206"/>
      <c r="J1090" s="206"/>
      <c r="L1090" s="206"/>
      <c r="M1090" s="153"/>
      <c r="N1090" s="126"/>
      <c r="O1090" s="153"/>
      <c r="P1090" s="153"/>
      <c r="Q1090" s="153"/>
      <c r="R1090" s="153"/>
      <c r="AG1090" s="162"/>
      <c r="AH1090" s="162"/>
      <c r="AI1090" s="162"/>
      <c r="AM1090" s="143"/>
      <c r="AN1090" s="143"/>
      <c r="AO1090" s="143"/>
      <c r="AP1090" s="143"/>
      <c r="AQ1090" s="143"/>
      <c r="AR1090" s="143"/>
      <c r="AS1090" s="143"/>
      <c r="AT1090" s="143"/>
      <c r="AU1090" s="143"/>
      <c r="AV1090" s="143"/>
      <c r="AW1090" s="143"/>
      <c r="AX1090" s="143"/>
      <c r="AY1090" s="143"/>
      <c r="AZ1090" s="143"/>
      <c r="BA1090" s="143"/>
      <c r="BB1090" s="143"/>
      <c r="BC1090" s="143"/>
      <c r="BD1090" s="143"/>
      <c r="BE1090" s="143"/>
      <c r="BF1090" s="143"/>
      <c r="BG1090" s="143"/>
      <c r="BH1090" s="143"/>
      <c r="BI1090" s="143"/>
      <c r="BJ1090" s="143"/>
      <c r="BK1090" s="143"/>
      <c r="BL1090" s="143"/>
      <c r="BM1090" s="143"/>
      <c r="BN1090" s="143"/>
      <c r="BO1090" s="143"/>
      <c r="BP1090" s="143"/>
      <c r="BT1090" s="143"/>
      <c r="BU1090" s="143"/>
      <c r="BV1090" s="143"/>
    </row>
    <row r="1091" spans="1:74" s="142" customFormat="1" x14ac:dyDescent="0.25">
      <c r="A1091" s="206"/>
      <c r="B1091" s="160"/>
      <c r="C1091" s="161"/>
      <c r="D1091" s="206"/>
      <c r="E1091" s="206"/>
      <c r="F1091" s="206"/>
      <c r="G1091" s="206"/>
      <c r="H1091" s="161"/>
      <c r="I1091" s="206"/>
      <c r="J1091" s="206"/>
      <c r="L1091" s="206"/>
      <c r="M1091" s="153"/>
      <c r="N1091" s="126"/>
      <c r="O1091" s="153"/>
      <c r="P1091" s="153"/>
      <c r="Q1091" s="153"/>
      <c r="R1091" s="153"/>
      <c r="AG1091" s="162"/>
      <c r="AH1091" s="162"/>
      <c r="AI1091" s="162"/>
      <c r="AM1091" s="143"/>
      <c r="AN1091" s="143"/>
      <c r="AO1091" s="143"/>
      <c r="AP1091" s="143"/>
      <c r="AQ1091" s="143"/>
      <c r="AR1091" s="143"/>
      <c r="AS1091" s="143"/>
      <c r="AT1091" s="143"/>
      <c r="AU1091" s="143"/>
      <c r="AV1091" s="143"/>
      <c r="AW1091" s="143"/>
      <c r="AX1091" s="143"/>
      <c r="AY1091" s="143"/>
      <c r="AZ1091" s="143"/>
      <c r="BA1091" s="143"/>
      <c r="BB1091" s="143"/>
      <c r="BC1091" s="143"/>
      <c r="BD1091" s="143"/>
      <c r="BE1091" s="143"/>
      <c r="BF1091" s="143"/>
      <c r="BG1091" s="143"/>
      <c r="BH1091" s="143"/>
      <c r="BI1091" s="143"/>
      <c r="BJ1091" s="143"/>
      <c r="BK1091" s="143"/>
      <c r="BL1091" s="143"/>
      <c r="BM1091" s="143"/>
      <c r="BN1091" s="143"/>
      <c r="BO1091" s="143"/>
      <c r="BP1091" s="143"/>
      <c r="BT1091" s="143"/>
      <c r="BU1091" s="143"/>
      <c r="BV1091" s="143"/>
    </row>
    <row r="1092" spans="1:74" s="142" customFormat="1" x14ac:dyDescent="0.25">
      <c r="A1092" s="206"/>
      <c r="B1092" s="160"/>
      <c r="C1092" s="161"/>
      <c r="D1092" s="206"/>
      <c r="E1092" s="206"/>
      <c r="F1092" s="206"/>
      <c r="G1092" s="206"/>
      <c r="H1092" s="161"/>
      <c r="I1092" s="206"/>
      <c r="J1092" s="206"/>
      <c r="L1092" s="206"/>
      <c r="M1092" s="153"/>
      <c r="N1092" s="126"/>
      <c r="O1092" s="153"/>
      <c r="P1092" s="153"/>
      <c r="Q1092" s="153"/>
      <c r="R1092" s="153"/>
      <c r="AG1092" s="162"/>
      <c r="AH1092" s="162"/>
      <c r="AI1092" s="162"/>
      <c r="AM1092" s="143"/>
      <c r="AN1092" s="143"/>
      <c r="AO1092" s="143"/>
      <c r="AP1092" s="143"/>
      <c r="AQ1092" s="143"/>
      <c r="AR1092" s="143"/>
      <c r="AS1092" s="143"/>
      <c r="AT1092" s="143"/>
      <c r="AU1092" s="143"/>
      <c r="AV1092" s="143"/>
      <c r="AW1092" s="143"/>
      <c r="AX1092" s="143"/>
      <c r="AY1092" s="143"/>
      <c r="AZ1092" s="143"/>
      <c r="BA1092" s="143"/>
      <c r="BB1092" s="143"/>
      <c r="BC1092" s="143"/>
      <c r="BD1092" s="143"/>
      <c r="BE1092" s="143"/>
      <c r="BF1092" s="143"/>
      <c r="BG1092" s="143"/>
      <c r="BH1092" s="143"/>
      <c r="BI1092" s="143"/>
      <c r="BJ1092" s="143"/>
      <c r="BK1092" s="143"/>
      <c r="BL1092" s="143"/>
      <c r="BM1092" s="143"/>
      <c r="BN1092" s="143"/>
      <c r="BO1092" s="143"/>
      <c r="BP1092" s="143"/>
      <c r="BT1092" s="143"/>
      <c r="BU1092" s="143"/>
      <c r="BV1092" s="143"/>
    </row>
    <row r="1093" spans="1:74" s="142" customFormat="1" x14ac:dyDescent="0.25">
      <c r="A1093" s="206"/>
      <c r="B1093" s="160"/>
      <c r="C1093" s="161"/>
      <c r="D1093" s="206"/>
      <c r="E1093" s="206"/>
      <c r="F1093" s="206"/>
      <c r="G1093" s="206"/>
      <c r="H1093" s="161"/>
      <c r="I1093" s="206"/>
      <c r="J1093" s="206"/>
      <c r="L1093" s="206"/>
      <c r="M1093" s="153"/>
      <c r="N1093" s="126"/>
      <c r="O1093" s="153"/>
      <c r="P1093" s="153"/>
      <c r="Q1093" s="153"/>
      <c r="R1093" s="153"/>
      <c r="AG1093" s="162"/>
      <c r="AH1093" s="162"/>
      <c r="AI1093" s="162"/>
      <c r="AM1093" s="143"/>
      <c r="AN1093" s="143"/>
      <c r="AO1093" s="143"/>
      <c r="AP1093" s="143"/>
      <c r="AQ1093" s="143"/>
      <c r="AR1093" s="143"/>
      <c r="AS1093" s="143"/>
      <c r="AT1093" s="143"/>
      <c r="AU1093" s="143"/>
      <c r="AV1093" s="143"/>
      <c r="AW1093" s="143"/>
      <c r="AX1093" s="143"/>
      <c r="AY1093" s="143"/>
      <c r="AZ1093" s="143"/>
      <c r="BA1093" s="143"/>
      <c r="BB1093" s="143"/>
      <c r="BC1093" s="143"/>
      <c r="BD1093" s="143"/>
      <c r="BE1093" s="143"/>
      <c r="BF1093" s="143"/>
      <c r="BG1093" s="143"/>
      <c r="BH1093" s="143"/>
      <c r="BI1093" s="143"/>
      <c r="BJ1093" s="143"/>
      <c r="BK1093" s="143"/>
      <c r="BL1093" s="143"/>
      <c r="BM1093" s="143"/>
      <c r="BN1093" s="143"/>
      <c r="BO1093" s="143"/>
      <c r="BP1093" s="143"/>
      <c r="BT1093" s="143"/>
      <c r="BU1093" s="143"/>
      <c r="BV1093" s="143"/>
    </row>
    <row r="1094" spans="1:74" s="142" customFormat="1" x14ac:dyDescent="0.25">
      <c r="A1094" s="206"/>
      <c r="B1094" s="160"/>
      <c r="C1094" s="161"/>
      <c r="D1094" s="206"/>
      <c r="E1094" s="206"/>
      <c r="F1094" s="206"/>
      <c r="G1094" s="206"/>
      <c r="H1094" s="161"/>
      <c r="I1094" s="206"/>
      <c r="J1094" s="206"/>
      <c r="L1094" s="206"/>
      <c r="M1094" s="153"/>
      <c r="N1094" s="126"/>
      <c r="O1094" s="153"/>
      <c r="P1094" s="153"/>
      <c r="Q1094" s="153"/>
      <c r="R1094" s="153"/>
      <c r="AG1094" s="162"/>
      <c r="AH1094" s="162"/>
      <c r="AI1094" s="162"/>
      <c r="AM1094" s="143"/>
      <c r="AN1094" s="143"/>
      <c r="AO1094" s="143"/>
      <c r="AP1094" s="143"/>
      <c r="AQ1094" s="143"/>
      <c r="AR1094" s="143"/>
      <c r="AS1094" s="143"/>
      <c r="AT1094" s="143"/>
      <c r="AU1094" s="143"/>
      <c r="AV1094" s="143"/>
      <c r="AW1094" s="143"/>
      <c r="AX1094" s="143"/>
      <c r="AY1094" s="143"/>
      <c r="AZ1094" s="143"/>
      <c r="BA1094" s="143"/>
      <c r="BB1094" s="143"/>
      <c r="BC1094" s="143"/>
      <c r="BD1094" s="143"/>
      <c r="BE1094" s="143"/>
      <c r="BF1094" s="143"/>
      <c r="BG1094" s="143"/>
      <c r="BH1094" s="143"/>
      <c r="BI1094" s="143"/>
      <c r="BJ1094" s="143"/>
      <c r="BK1094" s="143"/>
      <c r="BL1094" s="143"/>
      <c r="BM1094" s="143"/>
      <c r="BN1094" s="143"/>
      <c r="BO1094" s="143"/>
      <c r="BP1094" s="143"/>
      <c r="BT1094" s="143"/>
      <c r="BU1094" s="143"/>
      <c r="BV1094" s="143"/>
    </row>
    <row r="1095" spans="1:74" s="142" customFormat="1" x14ac:dyDescent="0.25">
      <c r="A1095" s="206"/>
      <c r="B1095" s="160"/>
      <c r="C1095" s="161"/>
      <c r="D1095" s="206"/>
      <c r="E1095" s="206"/>
      <c r="F1095" s="206"/>
      <c r="G1095" s="206"/>
      <c r="H1095" s="161"/>
      <c r="I1095" s="206"/>
      <c r="J1095" s="206"/>
      <c r="L1095" s="206"/>
      <c r="M1095" s="153"/>
      <c r="N1095" s="126"/>
      <c r="O1095" s="153"/>
      <c r="P1095" s="153"/>
      <c r="Q1095" s="153"/>
      <c r="R1095" s="153"/>
      <c r="AG1095" s="162"/>
      <c r="AH1095" s="162"/>
      <c r="AI1095" s="162"/>
      <c r="AM1095" s="143"/>
      <c r="AN1095" s="143"/>
      <c r="AO1095" s="143"/>
      <c r="AP1095" s="143"/>
      <c r="AQ1095" s="143"/>
      <c r="AR1095" s="143"/>
      <c r="AS1095" s="143"/>
      <c r="AT1095" s="143"/>
      <c r="AU1095" s="143"/>
      <c r="AV1095" s="143"/>
      <c r="AW1095" s="143"/>
      <c r="AX1095" s="143"/>
      <c r="AY1095" s="143"/>
      <c r="AZ1095" s="143"/>
      <c r="BA1095" s="143"/>
      <c r="BB1095" s="143"/>
      <c r="BC1095" s="143"/>
      <c r="BD1095" s="143"/>
      <c r="BE1095" s="143"/>
      <c r="BF1095" s="143"/>
      <c r="BG1095" s="143"/>
      <c r="BH1095" s="143"/>
      <c r="BI1095" s="143"/>
      <c r="BJ1095" s="143"/>
      <c r="BK1095" s="143"/>
      <c r="BL1095" s="143"/>
      <c r="BM1095" s="143"/>
      <c r="BN1095" s="143"/>
      <c r="BO1095" s="143"/>
      <c r="BP1095" s="143"/>
      <c r="BT1095" s="143"/>
      <c r="BU1095" s="143"/>
      <c r="BV1095" s="143"/>
    </row>
    <row r="1096" spans="1:74" s="142" customFormat="1" x14ac:dyDescent="0.25">
      <c r="A1096" s="206"/>
      <c r="B1096" s="160"/>
      <c r="C1096" s="161"/>
      <c r="D1096" s="206"/>
      <c r="E1096" s="206"/>
      <c r="F1096" s="206"/>
      <c r="G1096" s="206"/>
      <c r="H1096" s="161"/>
      <c r="I1096" s="206"/>
      <c r="J1096" s="206"/>
      <c r="L1096" s="206"/>
      <c r="M1096" s="153"/>
      <c r="N1096" s="126"/>
      <c r="O1096" s="153"/>
      <c r="P1096" s="153"/>
      <c r="Q1096" s="153"/>
      <c r="R1096" s="153"/>
      <c r="AG1096" s="162"/>
      <c r="AH1096" s="162"/>
      <c r="AI1096" s="162"/>
      <c r="AM1096" s="143"/>
      <c r="AN1096" s="143"/>
      <c r="AO1096" s="143"/>
      <c r="AP1096" s="143"/>
      <c r="AQ1096" s="143"/>
      <c r="AR1096" s="143"/>
      <c r="AS1096" s="143"/>
      <c r="AT1096" s="143"/>
      <c r="AU1096" s="143"/>
      <c r="AV1096" s="143"/>
      <c r="AW1096" s="143"/>
      <c r="AX1096" s="143"/>
      <c r="AY1096" s="143"/>
      <c r="AZ1096" s="143"/>
      <c r="BA1096" s="143"/>
      <c r="BB1096" s="143"/>
      <c r="BC1096" s="143"/>
      <c r="BD1096" s="143"/>
      <c r="BE1096" s="143"/>
      <c r="BF1096" s="143"/>
      <c r="BG1096" s="143"/>
      <c r="BH1096" s="143"/>
      <c r="BI1096" s="143"/>
      <c r="BJ1096" s="143"/>
      <c r="BK1096" s="143"/>
      <c r="BL1096" s="143"/>
      <c r="BM1096" s="143"/>
      <c r="BN1096" s="143"/>
      <c r="BO1096" s="143"/>
      <c r="BP1096" s="143"/>
      <c r="BT1096" s="143"/>
      <c r="BU1096" s="143"/>
      <c r="BV1096" s="143"/>
    </row>
    <row r="1097" spans="1:74" s="142" customFormat="1" x14ac:dyDescent="0.25">
      <c r="A1097" s="206"/>
      <c r="B1097" s="160"/>
      <c r="C1097" s="161"/>
      <c r="D1097" s="206"/>
      <c r="E1097" s="206"/>
      <c r="F1097" s="206"/>
      <c r="G1097" s="206"/>
      <c r="H1097" s="161"/>
      <c r="I1097" s="206"/>
      <c r="J1097" s="206"/>
      <c r="L1097" s="206"/>
      <c r="M1097" s="153"/>
      <c r="N1097" s="126"/>
      <c r="O1097" s="153"/>
      <c r="P1097" s="153"/>
      <c r="Q1097" s="153"/>
      <c r="R1097" s="153"/>
      <c r="AG1097" s="162"/>
      <c r="AH1097" s="162"/>
      <c r="AI1097" s="162"/>
      <c r="AM1097" s="143"/>
      <c r="AN1097" s="143"/>
      <c r="AO1097" s="143"/>
      <c r="AP1097" s="143"/>
      <c r="AQ1097" s="143"/>
      <c r="AR1097" s="143"/>
      <c r="AS1097" s="143"/>
      <c r="AT1097" s="143"/>
      <c r="AU1097" s="143"/>
      <c r="AV1097" s="143"/>
      <c r="AW1097" s="143"/>
      <c r="AX1097" s="143"/>
      <c r="AY1097" s="143"/>
      <c r="AZ1097" s="143"/>
      <c r="BA1097" s="143"/>
      <c r="BB1097" s="143"/>
      <c r="BC1097" s="143"/>
      <c r="BD1097" s="143"/>
      <c r="BE1097" s="143"/>
      <c r="BF1097" s="143"/>
      <c r="BG1097" s="143"/>
      <c r="BH1097" s="143"/>
      <c r="BI1097" s="143"/>
      <c r="BJ1097" s="143"/>
      <c r="BK1097" s="143"/>
      <c r="BL1097" s="143"/>
      <c r="BM1097" s="143"/>
      <c r="BN1097" s="143"/>
      <c r="BO1097" s="143"/>
      <c r="BP1097" s="143"/>
      <c r="BT1097" s="143"/>
      <c r="BU1097" s="143"/>
      <c r="BV1097" s="143"/>
    </row>
    <row r="1098" spans="1:74" s="142" customFormat="1" x14ac:dyDescent="0.25">
      <c r="A1098" s="206"/>
      <c r="B1098" s="160"/>
      <c r="C1098" s="161"/>
      <c r="D1098" s="206"/>
      <c r="E1098" s="206"/>
      <c r="F1098" s="206"/>
      <c r="G1098" s="206"/>
      <c r="H1098" s="161"/>
      <c r="I1098" s="206"/>
      <c r="J1098" s="206"/>
      <c r="L1098" s="206"/>
      <c r="M1098" s="153"/>
      <c r="N1098" s="126"/>
      <c r="O1098" s="153"/>
      <c r="P1098" s="153"/>
      <c r="Q1098" s="153"/>
      <c r="R1098" s="153"/>
      <c r="AG1098" s="162"/>
      <c r="AH1098" s="162"/>
      <c r="AI1098" s="162"/>
      <c r="AM1098" s="143"/>
      <c r="AN1098" s="143"/>
      <c r="AO1098" s="143"/>
      <c r="AP1098" s="143"/>
      <c r="AQ1098" s="143"/>
      <c r="AR1098" s="143"/>
      <c r="AS1098" s="143"/>
      <c r="AT1098" s="143"/>
      <c r="AU1098" s="143"/>
      <c r="AV1098" s="143"/>
      <c r="AW1098" s="143"/>
      <c r="AX1098" s="143"/>
      <c r="AY1098" s="143"/>
      <c r="AZ1098" s="143"/>
      <c r="BA1098" s="143"/>
      <c r="BB1098" s="143"/>
      <c r="BC1098" s="143"/>
      <c r="BD1098" s="143"/>
      <c r="BE1098" s="143"/>
      <c r="BF1098" s="143"/>
      <c r="BG1098" s="143"/>
      <c r="BH1098" s="143"/>
      <c r="BI1098" s="143"/>
      <c r="BJ1098" s="143"/>
      <c r="BK1098" s="143"/>
      <c r="BL1098" s="143"/>
      <c r="BM1098" s="143"/>
      <c r="BN1098" s="143"/>
      <c r="BO1098" s="143"/>
      <c r="BP1098" s="143"/>
      <c r="BT1098" s="143"/>
      <c r="BU1098" s="143"/>
      <c r="BV1098" s="143"/>
    </row>
    <row r="1099" spans="1:74" s="142" customFormat="1" x14ac:dyDescent="0.25">
      <c r="A1099" s="206"/>
      <c r="B1099" s="160"/>
      <c r="C1099" s="161"/>
      <c r="D1099" s="206"/>
      <c r="E1099" s="206"/>
      <c r="F1099" s="206"/>
      <c r="G1099" s="206"/>
      <c r="H1099" s="161"/>
      <c r="I1099" s="206"/>
      <c r="J1099" s="206"/>
      <c r="L1099" s="206"/>
      <c r="M1099" s="153"/>
      <c r="N1099" s="126"/>
      <c r="O1099" s="153"/>
      <c r="P1099" s="153"/>
      <c r="Q1099" s="153"/>
      <c r="R1099" s="153"/>
      <c r="AG1099" s="162"/>
      <c r="AH1099" s="162"/>
      <c r="AI1099" s="162"/>
      <c r="AM1099" s="143"/>
      <c r="AN1099" s="143"/>
      <c r="AO1099" s="143"/>
      <c r="AP1099" s="143"/>
      <c r="AQ1099" s="143"/>
      <c r="AR1099" s="143"/>
      <c r="AS1099" s="143"/>
      <c r="AT1099" s="143"/>
      <c r="AU1099" s="143"/>
      <c r="AV1099" s="143"/>
      <c r="AW1099" s="143"/>
      <c r="AX1099" s="143"/>
      <c r="AY1099" s="143"/>
      <c r="AZ1099" s="143"/>
      <c r="BA1099" s="143"/>
      <c r="BB1099" s="143"/>
      <c r="BC1099" s="143"/>
      <c r="BD1099" s="143"/>
      <c r="BE1099" s="143"/>
      <c r="BF1099" s="143"/>
      <c r="BG1099" s="143"/>
      <c r="BH1099" s="143"/>
      <c r="BI1099" s="143"/>
      <c r="BJ1099" s="143"/>
      <c r="BK1099" s="143"/>
      <c r="BL1099" s="143"/>
      <c r="BM1099" s="143"/>
      <c r="BN1099" s="143"/>
      <c r="BO1099" s="143"/>
      <c r="BP1099" s="143"/>
      <c r="BT1099" s="143"/>
      <c r="BU1099" s="143"/>
      <c r="BV1099" s="143"/>
    </row>
    <row r="1100" spans="1:74" s="142" customFormat="1" x14ac:dyDescent="0.25">
      <c r="A1100" s="206"/>
      <c r="B1100" s="160"/>
      <c r="C1100" s="161"/>
      <c r="D1100" s="206"/>
      <c r="E1100" s="206"/>
      <c r="F1100" s="206"/>
      <c r="G1100" s="206"/>
      <c r="H1100" s="161"/>
      <c r="I1100" s="206"/>
      <c r="J1100" s="206"/>
      <c r="L1100" s="206"/>
      <c r="M1100" s="153"/>
      <c r="N1100" s="126"/>
      <c r="O1100" s="153"/>
      <c r="P1100" s="153"/>
      <c r="Q1100" s="153"/>
      <c r="R1100" s="153"/>
      <c r="AG1100" s="162"/>
      <c r="AH1100" s="162"/>
      <c r="AI1100" s="162"/>
      <c r="AM1100" s="143"/>
      <c r="AN1100" s="143"/>
      <c r="AO1100" s="143"/>
      <c r="AP1100" s="143"/>
      <c r="AQ1100" s="143"/>
      <c r="AR1100" s="143"/>
      <c r="AS1100" s="143"/>
      <c r="AT1100" s="143"/>
      <c r="AU1100" s="143"/>
      <c r="AV1100" s="143"/>
      <c r="AW1100" s="143"/>
      <c r="AX1100" s="143"/>
      <c r="AY1100" s="143"/>
      <c r="AZ1100" s="143"/>
      <c r="BA1100" s="143"/>
      <c r="BB1100" s="143"/>
      <c r="BC1100" s="143"/>
      <c r="BD1100" s="143"/>
      <c r="BE1100" s="143"/>
      <c r="BF1100" s="143"/>
      <c r="BG1100" s="143"/>
      <c r="BH1100" s="143"/>
      <c r="BI1100" s="143"/>
      <c r="BJ1100" s="143"/>
      <c r="BK1100" s="143"/>
      <c r="BL1100" s="143"/>
      <c r="BM1100" s="143"/>
      <c r="BN1100" s="143"/>
      <c r="BO1100" s="143"/>
      <c r="BP1100" s="143"/>
      <c r="BT1100" s="143"/>
      <c r="BU1100" s="143"/>
      <c r="BV1100" s="143"/>
    </row>
    <row r="1101" spans="1:74" s="142" customFormat="1" x14ac:dyDescent="0.25">
      <c r="A1101" s="206"/>
      <c r="B1101" s="160"/>
      <c r="C1101" s="161"/>
      <c r="D1101" s="206"/>
      <c r="E1101" s="206"/>
      <c r="F1101" s="206"/>
      <c r="G1101" s="206"/>
      <c r="H1101" s="161"/>
      <c r="I1101" s="206"/>
      <c r="J1101" s="206"/>
      <c r="L1101" s="206"/>
      <c r="M1101" s="153"/>
      <c r="N1101" s="126"/>
      <c r="O1101" s="153"/>
      <c r="P1101" s="153"/>
      <c r="Q1101" s="153"/>
      <c r="R1101" s="153"/>
      <c r="AG1101" s="162"/>
      <c r="AH1101" s="162"/>
      <c r="AI1101" s="162"/>
      <c r="AM1101" s="143"/>
      <c r="AN1101" s="143"/>
      <c r="AO1101" s="143"/>
      <c r="AP1101" s="143"/>
      <c r="AQ1101" s="143"/>
      <c r="AR1101" s="143"/>
      <c r="AS1101" s="143"/>
      <c r="AT1101" s="143"/>
      <c r="AU1101" s="143"/>
      <c r="AV1101" s="143"/>
      <c r="AW1101" s="143"/>
      <c r="AX1101" s="143"/>
      <c r="AY1101" s="143"/>
      <c r="AZ1101" s="143"/>
      <c r="BA1101" s="143"/>
      <c r="BB1101" s="143"/>
      <c r="BC1101" s="143"/>
      <c r="BD1101" s="143"/>
      <c r="BE1101" s="143"/>
      <c r="BF1101" s="143"/>
      <c r="BG1101" s="143"/>
      <c r="BH1101" s="143"/>
      <c r="BI1101" s="143"/>
      <c r="BJ1101" s="143"/>
      <c r="BK1101" s="143"/>
      <c r="BL1101" s="143"/>
      <c r="BM1101" s="143"/>
      <c r="BN1101" s="143"/>
      <c r="BO1101" s="143"/>
      <c r="BP1101" s="143"/>
      <c r="BT1101" s="143"/>
      <c r="BU1101" s="143"/>
      <c r="BV1101" s="143"/>
    </row>
    <row r="1102" spans="1:74" s="142" customFormat="1" x14ac:dyDescent="0.25">
      <c r="A1102" s="206"/>
      <c r="B1102" s="160"/>
      <c r="C1102" s="161"/>
      <c r="D1102" s="206"/>
      <c r="E1102" s="206"/>
      <c r="F1102" s="206"/>
      <c r="G1102" s="206"/>
      <c r="H1102" s="161"/>
      <c r="I1102" s="206"/>
      <c r="J1102" s="206"/>
      <c r="L1102" s="206"/>
      <c r="M1102" s="153"/>
      <c r="N1102" s="126"/>
      <c r="O1102" s="153"/>
      <c r="P1102" s="153"/>
      <c r="Q1102" s="153"/>
      <c r="R1102" s="153"/>
      <c r="AG1102" s="162"/>
      <c r="AH1102" s="162"/>
      <c r="AI1102" s="162"/>
      <c r="AM1102" s="143"/>
      <c r="AN1102" s="143"/>
      <c r="AO1102" s="143"/>
      <c r="AP1102" s="143"/>
      <c r="AQ1102" s="143"/>
      <c r="AR1102" s="143"/>
      <c r="AS1102" s="143"/>
      <c r="AT1102" s="143"/>
      <c r="AU1102" s="143"/>
      <c r="AV1102" s="143"/>
      <c r="AW1102" s="143"/>
      <c r="AX1102" s="143"/>
      <c r="AY1102" s="143"/>
      <c r="AZ1102" s="143"/>
      <c r="BA1102" s="143"/>
      <c r="BB1102" s="143"/>
      <c r="BC1102" s="143"/>
      <c r="BD1102" s="143"/>
      <c r="BE1102" s="143"/>
      <c r="BF1102" s="143"/>
      <c r="BG1102" s="143"/>
      <c r="BH1102" s="143"/>
      <c r="BI1102" s="143"/>
      <c r="BJ1102" s="143"/>
      <c r="BK1102" s="143"/>
      <c r="BL1102" s="143"/>
      <c r="BM1102" s="143"/>
      <c r="BN1102" s="143"/>
      <c r="BO1102" s="143"/>
      <c r="BP1102" s="143"/>
      <c r="BT1102" s="143"/>
      <c r="BU1102" s="143"/>
      <c r="BV1102" s="143"/>
    </row>
    <row r="1103" spans="1:74" s="142" customFormat="1" x14ac:dyDescent="0.25">
      <c r="A1103" s="206"/>
      <c r="B1103" s="160"/>
      <c r="C1103" s="161"/>
      <c r="D1103" s="206"/>
      <c r="E1103" s="206"/>
      <c r="F1103" s="206"/>
      <c r="G1103" s="206"/>
      <c r="H1103" s="161"/>
      <c r="I1103" s="206"/>
      <c r="J1103" s="206"/>
      <c r="L1103" s="206"/>
      <c r="M1103" s="153"/>
      <c r="N1103" s="126"/>
      <c r="O1103" s="153"/>
      <c r="P1103" s="153"/>
      <c r="Q1103" s="153"/>
      <c r="R1103" s="153"/>
      <c r="AG1103" s="162"/>
      <c r="AH1103" s="162"/>
      <c r="AI1103" s="162"/>
      <c r="AM1103" s="143"/>
      <c r="AN1103" s="143"/>
      <c r="AO1103" s="143"/>
      <c r="AP1103" s="143"/>
      <c r="AQ1103" s="143"/>
      <c r="AR1103" s="143"/>
      <c r="AS1103" s="143"/>
      <c r="AT1103" s="143"/>
      <c r="AU1103" s="143"/>
      <c r="AV1103" s="143"/>
      <c r="AW1103" s="143"/>
      <c r="AX1103" s="143"/>
      <c r="AY1103" s="143"/>
      <c r="AZ1103" s="143"/>
      <c r="BA1103" s="143"/>
      <c r="BB1103" s="143"/>
      <c r="BC1103" s="143"/>
      <c r="BD1103" s="143"/>
      <c r="BE1103" s="143"/>
      <c r="BF1103" s="143"/>
      <c r="BG1103" s="143"/>
      <c r="BH1103" s="143"/>
      <c r="BI1103" s="143"/>
      <c r="BJ1103" s="143"/>
      <c r="BK1103" s="143"/>
      <c r="BL1103" s="143"/>
      <c r="BM1103" s="143"/>
      <c r="BN1103" s="143"/>
      <c r="BO1103" s="143"/>
      <c r="BP1103" s="143"/>
      <c r="BT1103" s="143"/>
      <c r="BU1103" s="143"/>
      <c r="BV1103" s="143"/>
    </row>
    <row r="1104" spans="1:74" s="142" customFormat="1" x14ac:dyDescent="0.25">
      <c r="A1104" s="206"/>
      <c r="B1104" s="160"/>
      <c r="C1104" s="161"/>
      <c r="D1104" s="206"/>
      <c r="E1104" s="206"/>
      <c r="F1104" s="206"/>
      <c r="G1104" s="206"/>
      <c r="H1104" s="161"/>
      <c r="I1104" s="206"/>
      <c r="J1104" s="206"/>
      <c r="L1104" s="206"/>
      <c r="M1104" s="153"/>
      <c r="N1104" s="126"/>
      <c r="O1104" s="153"/>
      <c r="P1104" s="153"/>
      <c r="Q1104" s="153"/>
      <c r="R1104" s="153"/>
      <c r="AG1104" s="162"/>
      <c r="AH1104" s="162"/>
      <c r="AI1104" s="162"/>
      <c r="AM1104" s="143"/>
      <c r="AN1104" s="143"/>
      <c r="AO1104" s="143"/>
      <c r="AP1104" s="143"/>
      <c r="AQ1104" s="143"/>
      <c r="AR1104" s="143"/>
      <c r="AS1104" s="143"/>
      <c r="AT1104" s="143"/>
      <c r="AU1104" s="143"/>
      <c r="AV1104" s="143"/>
      <c r="AW1104" s="143"/>
      <c r="AX1104" s="143"/>
      <c r="AY1104" s="143"/>
      <c r="AZ1104" s="143"/>
      <c r="BA1104" s="143"/>
      <c r="BB1104" s="143"/>
      <c r="BC1104" s="143"/>
      <c r="BD1104" s="143"/>
      <c r="BE1104" s="143"/>
      <c r="BF1104" s="143"/>
      <c r="BG1104" s="143"/>
      <c r="BH1104" s="143"/>
      <c r="BI1104" s="143"/>
      <c r="BJ1104" s="143"/>
      <c r="BK1104" s="143"/>
      <c r="BL1104" s="143"/>
      <c r="BM1104" s="143"/>
      <c r="BN1104" s="143"/>
      <c r="BO1104" s="143"/>
      <c r="BP1104" s="143"/>
      <c r="BT1104" s="143"/>
      <c r="BU1104" s="143"/>
      <c r="BV1104" s="143"/>
    </row>
    <row r="1105" spans="1:74" s="142" customFormat="1" x14ac:dyDescent="0.25">
      <c r="A1105" s="206"/>
      <c r="B1105" s="160"/>
      <c r="C1105" s="161"/>
      <c r="D1105" s="206"/>
      <c r="E1105" s="206"/>
      <c r="F1105" s="206"/>
      <c r="G1105" s="206"/>
      <c r="H1105" s="161"/>
      <c r="I1105" s="206"/>
      <c r="J1105" s="206"/>
      <c r="L1105" s="206"/>
      <c r="M1105" s="153"/>
      <c r="N1105" s="126"/>
      <c r="O1105" s="153"/>
      <c r="P1105" s="153"/>
      <c r="Q1105" s="153"/>
      <c r="R1105" s="153"/>
      <c r="AG1105" s="162"/>
      <c r="AH1105" s="162"/>
      <c r="AI1105" s="162"/>
      <c r="AM1105" s="143"/>
      <c r="AN1105" s="143"/>
      <c r="AO1105" s="143"/>
      <c r="AP1105" s="143"/>
      <c r="AQ1105" s="143"/>
      <c r="AR1105" s="143"/>
      <c r="AS1105" s="143"/>
      <c r="AT1105" s="143"/>
      <c r="AU1105" s="143"/>
      <c r="AV1105" s="143"/>
      <c r="AW1105" s="143"/>
      <c r="AX1105" s="143"/>
      <c r="AY1105" s="143"/>
      <c r="AZ1105" s="143"/>
      <c r="BA1105" s="143"/>
      <c r="BB1105" s="143"/>
      <c r="BC1105" s="143"/>
      <c r="BD1105" s="143"/>
      <c r="BE1105" s="143"/>
      <c r="BF1105" s="143"/>
      <c r="BG1105" s="143"/>
      <c r="BH1105" s="143"/>
      <c r="BI1105" s="143"/>
      <c r="BJ1105" s="143"/>
      <c r="BK1105" s="143"/>
      <c r="BL1105" s="143"/>
      <c r="BM1105" s="143"/>
      <c r="BN1105" s="143"/>
      <c r="BO1105" s="143"/>
      <c r="BP1105" s="143"/>
      <c r="BT1105" s="143"/>
      <c r="BU1105" s="143"/>
      <c r="BV1105" s="143"/>
    </row>
    <row r="1106" spans="1:74" s="142" customFormat="1" x14ac:dyDescent="0.25">
      <c r="A1106" s="206"/>
      <c r="B1106" s="160"/>
      <c r="C1106" s="161"/>
      <c r="D1106" s="206"/>
      <c r="E1106" s="206"/>
      <c r="F1106" s="206"/>
      <c r="G1106" s="206"/>
      <c r="H1106" s="161"/>
      <c r="I1106" s="206"/>
      <c r="J1106" s="206"/>
      <c r="L1106" s="206"/>
      <c r="M1106" s="153"/>
      <c r="N1106" s="126"/>
      <c r="O1106" s="153"/>
      <c r="P1106" s="153"/>
      <c r="Q1106" s="153"/>
      <c r="R1106" s="153"/>
      <c r="AG1106" s="162"/>
      <c r="AH1106" s="162"/>
      <c r="AI1106" s="162"/>
      <c r="AM1106" s="143"/>
      <c r="AN1106" s="143"/>
      <c r="AO1106" s="143"/>
      <c r="AP1106" s="143"/>
      <c r="AQ1106" s="143"/>
      <c r="AR1106" s="143"/>
      <c r="AS1106" s="143"/>
      <c r="AT1106" s="143"/>
      <c r="AU1106" s="143"/>
      <c r="AV1106" s="143"/>
      <c r="AW1106" s="143"/>
      <c r="AX1106" s="143"/>
      <c r="AY1106" s="143"/>
      <c r="AZ1106" s="143"/>
      <c r="BA1106" s="143"/>
      <c r="BB1106" s="143"/>
      <c r="BC1106" s="143"/>
      <c r="BD1106" s="143"/>
      <c r="BE1106" s="143"/>
      <c r="BF1106" s="143"/>
      <c r="BG1106" s="143"/>
      <c r="BH1106" s="143"/>
      <c r="BI1106" s="143"/>
      <c r="BJ1106" s="143"/>
      <c r="BK1106" s="143"/>
      <c r="BL1106" s="143"/>
      <c r="BM1106" s="143"/>
      <c r="BN1106" s="143"/>
      <c r="BO1106" s="143"/>
      <c r="BP1106" s="143"/>
      <c r="BT1106" s="143"/>
      <c r="BU1106" s="143"/>
      <c r="BV1106" s="143"/>
    </row>
    <row r="1107" spans="1:74" s="142" customFormat="1" x14ac:dyDescent="0.25">
      <c r="A1107" s="206"/>
      <c r="B1107" s="160"/>
      <c r="C1107" s="161"/>
      <c r="D1107" s="206"/>
      <c r="E1107" s="206"/>
      <c r="F1107" s="206"/>
      <c r="G1107" s="206"/>
      <c r="H1107" s="161"/>
      <c r="I1107" s="206"/>
      <c r="J1107" s="206"/>
      <c r="L1107" s="206"/>
      <c r="M1107" s="153"/>
      <c r="N1107" s="126"/>
      <c r="O1107" s="153"/>
      <c r="P1107" s="153"/>
      <c r="Q1107" s="153"/>
      <c r="R1107" s="153"/>
      <c r="AG1107" s="162"/>
      <c r="AH1107" s="162"/>
      <c r="AI1107" s="162"/>
      <c r="AM1107" s="143"/>
      <c r="AN1107" s="143"/>
      <c r="AO1107" s="143"/>
      <c r="AP1107" s="143"/>
      <c r="AQ1107" s="143"/>
      <c r="AR1107" s="143"/>
      <c r="AS1107" s="143"/>
      <c r="AT1107" s="143"/>
      <c r="AU1107" s="143"/>
      <c r="AV1107" s="143"/>
      <c r="AW1107" s="143"/>
      <c r="AX1107" s="143"/>
      <c r="AY1107" s="143"/>
      <c r="AZ1107" s="143"/>
      <c r="BA1107" s="143"/>
      <c r="BB1107" s="143"/>
      <c r="BC1107" s="143"/>
      <c r="BD1107" s="143"/>
      <c r="BE1107" s="143"/>
      <c r="BF1107" s="143"/>
      <c r="BG1107" s="143"/>
      <c r="BH1107" s="143"/>
      <c r="BI1107" s="143"/>
      <c r="BJ1107" s="143"/>
      <c r="BK1107" s="143"/>
      <c r="BL1107" s="143"/>
      <c r="BM1107" s="143"/>
      <c r="BN1107" s="143"/>
      <c r="BO1107" s="143"/>
      <c r="BP1107" s="143"/>
      <c r="BT1107" s="143"/>
      <c r="BU1107" s="143"/>
      <c r="BV1107" s="143"/>
    </row>
    <row r="1108" spans="1:74" s="142" customFormat="1" x14ac:dyDescent="0.25">
      <c r="A1108" s="206"/>
      <c r="B1108" s="160"/>
      <c r="C1108" s="161"/>
      <c r="D1108" s="206"/>
      <c r="E1108" s="206"/>
      <c r="F1108" s="206"/>
      <c r="G1108" s="206"/>
      <c r="H1108" s="161"/>
      <c r="I1108" s="206"/>
      <c r="J1108" s="206"/>
      <c r="L1108" s="206"/>
      <c r="M1108" s="153"/>
      <c r="N1108" s="126"/>
      <c r="O1108" s="153"/>
      <c r="P1108" s="153"/>
      <c r="Q1108" s="153"/>
      <c r="R1108" s="153"/>
      <c r="AG1108" s="162"/>
      <c r="AH1108" s="162"/>
      <c r="AI1108" s="162"/>
      <c r="AM1108" s="143"/>
      <c r="AN1108" s="143"/>
      <c r="AO1108" s="143"/>
      <c r="AP1108" s="143"/>
      <c r="AQ1108" s="143"/>
      <c r="AR1108" s="143"/>
      <c r="AS1108" s="143"/>
      <c r="AT1108" s="143"/>
      <c r="AU1108" s="143"/>
      <c r="AV1108" s="143"/>
      <c r="AW1108" s="143"/>
      <c r="AX1108" s="143"/>
      <c r="AY1108" s="143"/>
      <c r="AZ1108" s="143"/>
      <c r="BA1108" s="143"/>
      <c r="BB1108" s="143"/>
      <c r="BC1108" s="143"/>
      <c r="BD1108" s="143"/>
      <c r="BE1108" s="143"/>
      <c r="BF1108" s="143"/>
      <c r="BG1108" s="143"/>
      <c r="BH1108" s="143"/>
      <c r="BI1108" s="143"/>
      <c r="BJ1108" s="143"/>
      <c r="BK1108" s="143"/>
      <c r="BL1108" s="143"/>
      <c r="BM1108" s="143"/>
      <c r="BN1108" s="143"/>
      <c r="BO1108" s="143"/>
      <c r="BP1108" s="143"/>
      <c r="BT1108" s="143"/>
      <c r="BU1108" s="143"/>
      <c r="BV1108" s="143"/>
    </row>
    <row r="1109" spans="1:74" s="142" customFormat="1" x14ac:dyDescent="0.25">
      <c r="A1109" s="206"/>
      <c r="B1109" s="160"/>
      <c r="C1109" s="161"/>
      <c r="D1109" s="206"/>
      <c r="E1109" s="206"/>
      <c r="F1109" s="206"/>
      <c r="G1109" s="206"/>
      <c r="H1109" s="161"/>
      <c r="I1109" s="206"/>
      <c r="J1109" s="206"/>
      <c r="L1109" s="206"/>
      <c r="M1109" s="153"/>
      <c r="N1109" s="126"/>
      <c r="O1109" s="153"/>
      <c r="P1109" s="153"/>
      <c r="Q1109" s="153"/>
      <c r="R1109" s="153"/>
      <c r="AG1109" s="162"/>
      <c r="AH1109" s="162"/>
      <c r="AI1109" s="162"/>
      <c r="AM1109" s="143"/>
      <c r="AN1109" s="143"/>
      <c r="AO1109" s="143"/>
      <c r="AP1109" s="143"/>
      <c r="AQ1109" s="143"/>
      <c r="AR1109" s="143"/>
      <c r="AS1109" s="143"/>
      <c r="AT1109" s="143"/>
      <c r="AU1109" s="143"/>
      <c r="AV1109" s="143"/>
      <c r="AW1109" s="143"/>
      <c r="AX1109" s="143"/>
      <c r="AY1109" s="143"/>
      <c r="AZ1109" s="143"/>
      <c r="BA1109" s="143"/>
      <c r="BB1109" s="143"/>
      <c r="BC1109" s="143"/>
      <c r="BD1109" s="143"/>
      <c r="BE1109" s="143"/>
      <c r="BF1109" s="143"/>
      <c r="BG1109" s="143"/>
      <c r="BH1109" s="143"/>
      <c r="BI1109" s="143"/>
      <c r="BJ1109" s="143"/>
      <c r="BK1109" s="143"/>
      <c r="BL1109" s="143"/>
      <c r="BM1109" s="143"/>
      <c r="BN1109" s="143"/>
      <c r="BO1109" s="143"/>
      <c r="BP1109" s="143"/>
      <c r="BT1109" s="143"/>
      <c r="BU1109" s="143"/>
      <c r="BV1109" s="143"/>
    </row>
    <row r="1110" spans="1:74" s="142" customFormat="1" x14ac:dyDescent="0.25">
      <c r="A1110" s="206"/>
      <c r="B1110" s="160"/>
      <c r="C1110" s="161"/>
      <c r="D1110" s="206"/>
      <c r="E1110" s="206"/>
      <c r="F1110" s="206"/>
      <c r="G1110" s="206"/>
      <c r="H1110" s="161"/>
      <c r="I1110" s="206"/>
      <c r="J1110" s="206"/>
      <c r="L1110" s="206"/>
      <c r="M1110" s="153"/>
      <c r="N1110" s="126"/>
      <c r="O1110" s="153"/>
      <c r="P1110" s="153"/>
      <c r="Q1110" s="153"/>
      <c r="R1110" s="153"/>
      <c r="AG1110" s="162"/>
      <c r="AH1110" s="162"/>
      <c r="AI1110" s="162"/>
      <c r="AM1110" s="143"/>
      <c r="AN1110" s="143"/>
      <c r="AO1110" s="143"/>
      <c r="AP1110" s="143"/>
      <c r="AQ1110" s="143"/>
      <c r="AR1110" s="143"/>
      <c r="AS1110" s="143"/>
      <c r="AT1110" s="143"/>
      <c r="AU1110" s="143"/>
      <c r="AV1110" s="143"/>
      <c r="AW1110" s="143"/>
      <c r="AX1110" s="143"/>
      <c r="AY1110" s="143"/>
      <c r="AZ1110" s="143"/>
      <c r="BA1110" s="143"/>
      <c r="BB1110" s="143"/>
      <c r="BC1110" s="143"/>
      <c r="BD1110" s="143"/>
      <c r="BE1110" s="143"/>
      <c r="BF1110" s="143"/>
      <c r="BG1110" s="143"/>
      <c r="BH1110" s="143"/>
      <c r="BI1110" s="143"/>
      <c r="BJ1110" s="143"/>
      <c r="BK1110" s="143"/>
      <c r="BL1110" s="143"/>
      <c r="BM1110" s="143"/>
      <c r="BN1110" s="143"/>
      <c r="BO1110" s="143"/>
      <c r="BP1110" s="143"/>
      <c r="BT1110" s="143"/>
      <c r="BU1110" s="143"/>
      <c r="BV1110" s="143"/>
    </row>
    <row r="1111" spans="1:74" s="142" customFormat="1" x14ac:dyDescent="0.25">
      <c r="A1111" s="206"/>
      <c r="B1111" s="160"/>
      <c r="C1111" s="161"/>
      <c r="D1111" s="206"/>
      <c r="E1111" s="206"/>
      <c r="F1111" s="206"/>
      <c r="G1111" s="206"/>
      <c r="H1111" s="161"/>
      <c r="I1111" s="206"/>
      <c r="J1111" s="206"/>
      <c r="L1111" s="206"/>
      <c r="M1111" s="153"/>
      <c r="N1111" s="126"/>
      <c r="O1111" s="153"/>
      <c r="P1111" s="153"/>
      <c r="Q1111" s="153"/>
      <c r="R1111" s="153"/>
      <c r="AG1111" s="162"/>
      <c r="AH1111" s="162"/>
      <c r="AI1111" s="162"/>
      <c r="AM1111" s="143"/>
      <c r="AN1111" s="143"/>
      <c r="AO1111" s="143"/>
      <c r="AP1111" s="143"/>
      <c r="AQ1111" s="143"/>
      <c r="AR1111" s="143"/>
      <c r="AS1111" s="143"/>
      <c r="AT1111" s="143"/>
      <c r="AU1111" s="143"/>
      <c r="AV1111" s="143"/>
      <c r="AW1111" s="143"/>
      <c r="AX1111" s="143"/>
      <c r="AY1111" s="143"/>
      <c r="AZ1111" s="143"/>
      <c r="BA1111" s="143"/>
      <c r="BB1111" s="143"/>
      <c r="BC1111" s="143"/>
      <c r="BD1111" s="143"/>
      <c r="BE1111" s="143"/>
      <c r="BF1111" s="143"/>
      <c r="BG1111" s="143"/>
      <c r="BH1111" s="143"/>
      <c r="BI1111" s="143"/>
      <c r="BJ1111" s="143"/>
      <c r="BK1111" s="143"/>
      <c r="BL1111" s="143"/>
      <c r="BM1111" s="143"/>
      <c r="BN1111" s="143"/>
      <c r="BO1111" s="143"/>
      <c r="BP1111" s="143"/>
      <c r="BT1111" s="143"/>
      <c r="BU1111" s="143"/>
      <c r="BV1111" s="143"/>
    </row>
    <row r="1112" spans="1:74" s="142" customFormat="1" x14ac:dyDescent="0.25">
      <c r="A1112" s="206"/>
      <c r="B1112" s="160"/>
      <c r="C1112" s="161"/>
      <c r="D1112" s="206"/>
      <c r="E1112" s="206"/>
      <c r="F1112" s="206"/>
      <c r="G1112" s="206"/>
      <c r="H1112" s="161"/>
      <c r="I1112" s="206"/>
      <c r="J1112" s="206"/>
      <c r="L1112" s="206"/>
      <c r="M1112" s="153"/>
      <c r="N1112" s="126"/>
      <c r="O1112" s="153"/>
      <c r="P1112" s="153"/>
      <c r="Q1112" s="153"/>
      <c r="R1112" s="153"/>
      <c r="AG1112" s="162"/>
      <c r="AH1112" s="162"/>
      <c r="AI1112" s="162"/>
      <c r="AM1112" s="143"/>
      <c r="AN1112" s="143"/>
      <c r="AO1112" s="143"/>
      <c r="AP1112" s="143"/>
      <c r="AQ1112" s="143"/>
      <c r="AR1112" s="143"/>
      <c r="AS1112" s="143"/>
      <c r="AT1112" s="143"/>
      <c r="AU1112" s="143"/>
      <c r="AV1112" s="143"/>
      <c r="AW1112" s="143"/>
      <c r="AX1112" s="143"/>
      <c r="AY1112" s="143"/>
      <c r="AZ1112" s="143"/>
      <c r="BA1112" s="143"/>
      <c r="BB1112" s="143"/>
      <c r="BC1112" s="143"/>
      <c r="BD1112" s="143"/>
      <c r="BE1112" s="143"/>
      <c r="BF1112" s="143"/>
      <c r="BG1112" s="143"/>
      <c r="BH1112" s="143"/>
      <c r="BI1112" s="143"/>
      <c r="BJ1112" s="143"/>
      <c r="BK1112" s="143"/>
      <c r="BL1112" s="143"/>
      <c r="BM1112" s="143"/>
      <c r="BN1112" s="143"/>
      <c r="BO1112" s="143"/>
      <c r="BP1112" s="143"/>
      <c r="BT1112" s="143"/>
      <c r="BU1112" s="143"/>
      <c r="BV1112" s="143"/>
    </row>
    <row r="1113" spans="1:74" s="142" customFormat="1" x14ac:dyDescent="0.25">
      <c r="A1113" s="206"/>
      <c r="B1113" s="160"/>
      <c r="C1113" s="161"/>
      <c r="D1113" s="206"/>
      <c r="E1113" s="206"/>
      <c r="F1113" s="206"/>
      <c r="G1113" s="206"/>
      <c r="H1113" s="161"/>
      <c r="I1113" s="206"/>
      <c r="J1113" s="206"/>
      <c r="L1113" s="206"/>
      <c r="M1113" s="153"/>
      <c r="N1113" s="126"/>
      <c r="O1113" s="153"/>
      <c r="P1113" s="153"/>
      <c r="Q1113" s="153"/>
      <c r="R1113" s="153"/>
      <c r="AG1113" s="162"/>
      <c r="AH1113" s="162"/>
      <c r="AI1113" s="162"/>
      <c r="AM1113" s="143"/>
      <c r="AN1113" s="143"/>
      <c r="AO1113" s="143"/>
      <c r="AP1113" s="143"/>
      <c r="AQ1113" s="143"/>
      <c r="AR1113" s="143"/>
      <c r="AS1113" s="143"/>
      <c r="AT1113" s="143"/>
      <c r="AU1113" s="143"/>
      <c r="AV1113" s="143"/>
      <c r="AW1113" s="143"/>
      <c r="AX1113" s="143"/>
      <c r="AY1113" s="143"/>
      <c r="AZ1113" s="143"/>
      <c r="BA1113" s="143"/>
      <c r="BB1113" s="143"/>
      <c r="BC1113" s="143"/>
      <c r="BD1113" s="143"/>
      <c r="BE1113" s="143"/>
      <c r="BF1113" s="143"/>
      <c r="BG1113" s="143"/>
      <c r="BH1113" s="143"/>
      <c r="BI1113" s="143"/>
      <c r="BJ1113" s="143"/>
      <c r="BK1113" s="143"/>
      <c r="BL1113" s="143"/>
      <c r="BM1113" s="143"/>
      <c r="BN1113" s="143"/>
      <c r="BO1113" s="143"/>
      <c r="BP1113" s="143"/>
      <c r="BT1113" s="143"/>
      <c r="BU1113" s="143"/>
      <c r="BV1113" s="143"/>
    </row>
    <row r="1114" spans="1:74" s="142" customFormat="1" x14ac:dyDescent="0.25">
      <c r="A1114" s="206"/>
      <c r="B1114" s="160"/>
      <c r="C1114" s="161"/>
      <c r="D1114" s="206"/>
      <c r="E1114" s="206"/>
      <c r="F1114" s="206"/>
      <c r="G1114" s="206"/>
      <c r="H1114" s="161"/>
      <c r="I1114" s="206"/>
      <c r="J1114" s="206"/>
      <c r="L1114" s="206"/>
      <c r="M1114" s="153"/>
      <c r="N1114" s="126"/>
      <c r="O1114" s="153"/>
      <c r="P1114" s="153"/>
      <c r="Q1114" s="153"/>
      <c r="R1114" s="153"/>
      <c r="AG1114" s="162"/>
      <c r="AH1114" s="162"/>
      <c r="AI1114" s="162"/>
      <c r="AM1114" s="143"/>
      <c r="AN1114" s="143"/>
      <c r="AO1114" s="143"/>
      <c r="AP1114" s="143"/>
      <c r="AQ1114" s="143"/>
      <c r="AR1114" s="143"/>
      <c r="AS1114" s="143"/>
      <c r="AT1114" s="143"/>
      <c r="AU1114" s="143"/>
      <c r="AV1114" s="143"/>
      <c r="AW1114" s="143"/>
      <c r="AX1114" s="143"/>
      <c r="AY1114" s="143"/>
      <c r="AZ1114" s="143"/>
      <c r="BA1114" s="143"/>
      <c r="BB1114" s="143"/>
      <c r="BC1114" s="143"/>
      <c r="BD1114" s="143"/>
      <c r="BE1114" s="143"/>
      <c r="BF1114" s="143"/>
      <c r="BG1114" s="143"/>
      <c r="BH1114" s="143"/>
      <c r="BI1114" s="143"/>
      <c r="BJ1114" s="143"/>
      <c r="BK1114" s="143"/>
      <c r="BL1114" s="143"/>
      <c r="BM1114" s="143"/>
      <c r="BN1114" s="143"/>
      <c r="BO1114" s="143"/>
      <c r="BP1114" s="143"/>
      <c r="BT1114" s="143"/>
      <c r="BU1114" s="143"/>
      <c r="BV1114" s="143"/>
    </row>
    <row r="1115" spans="1:74" s="142" customFormat="1" x14ac:dyDescent="0.25">
      <c r="A1115" s="206"/>
      <c r="B1115" s="160"/>
      <c r="C1115" s="161"/>
      <c r="D1115" s="206"/>
      <c r="E1115" s="206"/>
      <c r="F1115" s="206"/>
      <c r="G1115" s="206"/>
      <c r="H1115" s="161"/>
      <c r="I1115" s="206"/>
      <c r="J1115" s="206"/>
      <c r="L1115" s="206"/>
      <c r="M1115" s="153"/>
      <c r="N1115" s="126"/>
      <c r="O1115" s="153"/>
      <c r="P1115" s="153"/>
      <c r="Q1115" s="153"/>
      <c r="R1115" s="153"/>
      <c r="AG1115" s="162"/>
      <c r="AH1115" s="162"/>
      <c r="AI1115" s="162"/>
      <c r="AM1115" s="143"/>
      <c r="AN1115" s="143"/>
      <c r="AO1115" s="143"/>
      <c r="AP1115" s="143"/>
      <c r="AQ1115" s="143"/>
      <c r="AR1115" s="143"/>
      <c r="AS1115" s="143"/>
      <c r="AT1115" s="143"/>
      <c r="AU1115" s="143"/>
      <c r="AV1115" s="143"/>
      <c r="AW1115" s="143"/>
      <c r="AX1115" s="143"/>
      <c r="AY1115" s="143"/>
      <c r="AZ1115" s="143"/>
      <c r="BA1115" s="143"/>
      <c r="BB1115" s="143"/>
      <c r="BC1115" s="143"/>
      <c r="BD1115" s="143"/>
      <c r="BE1115" s="143"/>
      <c r="BF1115" s="143"/>
      <c r="BG1115" s="143"/>
      <c r="BH1115" s="143"/>
      <c r="BI1115" s="143"/>
      <c r="BJ1115" s="143"/>
      <c r="BK1115" s="143"/>
      <c r="BL1115" s="143"/>
      <c r="BM1115" s="143"/>
      <c r="BN1115" s="143"/>
      <c r="BO1115" s="143"/>
      <c r="BP1115" s="143"/>
      <c r="BT1115" s="143"/>
      <c r="BU1115" s="143"/>
      <c r="BV1115" s="143"/>
    </row>
    <row r="1116" spans="1:74" s="142" customFormat="1" x14ac:dyDescent="0.25">
      <c r="A1116" s="206"/>
      <c r="B1116" s="160"/>
      <c r="C1116" s="161"/>
      <c r="D1116" s="206"/>
      <c r="E1116" s="206"/>
      <c r="F1116" s="206"/>
      <c r="G1116" s="206"/>
      <c r="H1116" s="161"/>
      <c r="I1116" s="206"/>
      <c r="J1116" s="206"/>
      <c r="L1116" s="206"/>
      <c r="M1116" s="153"/>
      <c r="N1116" s="126"/>
      <c r="O1116" s="153"/>
      <c r="P1116" s="153"/>
      <c r="Q1116" s="153"/>
      <c r="R1116" s="153"/>
      <c r="AG1116" s="162"/>
      <c r="AH1116" s="162"/>
      <c r="AI1116" s="162"/>
      <c r="AM1116" s="143"/>
      <c r="AN1116" s="143"/>
      <c r="AO1116" s="143"/>
      <c r="AP1116" s="143"/>
      <c r="AQ1116" s="143"/>
      <c r="AR1116" s="143"/>
      <c r="AS1116" s="143"/>
      <c r="AT1116" s="143"/>
      <c r="AU1116" s="143"/>
      <c r="AV1116" s="143"/>
      <c r="AW1116" s="143"/>
      <c r="AX1116" s="143"/>
      <c r="AY1116" s="143"/>
      <c r="AZ1116" s="143"/>
      <c r="BA1116" s="143"/>
      <c r="BB1116" s="143"/>
      <c r="BC1116" s="143"/>
      <c r="BD1116" s="143"/>
      <c r="BE1116" s="143"/>
      <c r="BF1116" s="143"/>
      <c r="BG1116" s="143"/>
      <c r="BH1116" s="143"/>
      <c r="BI1116" s="143"/>
      <c r="BJ1116" s="143"/>
      <c r="BK1116" s="143"/>
      <c r="BL1116" s="143"/>
      <c r="BM1116" s="143"/>
      <c r="BN1116" s="143"/>
      <c r="BO1116" s="143"/>
      <c r="BP1116" s="143"/>
      <c r="BT1116" s="143"/>
      <c r="BU1116" s="143"/>
      <c r="BV1116" s="143"/>
    </row>
    <row r="1117" spans="1:74" s="142" customFormat="1" x14ac:dyDescent="0.25">
      <c r="A1117" s="206"/>
      <c r="B1117" s="160"/>
      <c r="C1117" s="161"/>
      <c r="D1117" s="206"/>
      <c r="E1117" s="206"/>
      <c r="F1117" s="206"/>
      <c r="G1117" s="206"/>
      <c r="H1117" s="161"/>
      <c r="I1117" s="206"/>
      <c r="J1117" s="206"/>
      <c r="L1117" s="206"/>
      <c r="M1117" s="153"/>
      <c r="N1117" s="126"/>
      <c r="O1117" s="153"/>
      <c r="P1117" s="153"/>
      <c r="Q1117" s="153"/>
      <c r="R1117" s="153"/>
      <c r="AG1117" s="162"/>
      <c r="AH1117" s="162"/>
      <c r="AI1117" s="162"/>
      <c r="AM1117" s="143"/>
      <c r="AN1117" s="143"/>
      <c r="AO1117" s="143"/>
      <c r="AP1117" s="143"/>
      <c r="AQ1117" s="143"/>
      <c r="AR1117" s="143"/>
      <c r="AS1117" s="143"/>
      <c r="AT1117" s="143"/>
      <c r="AU1117" s="143"/>
      <c r="AV1117" s="143"/>
      <c r="AW1117" s="143"/>
      <c r="AX1117" s="143"/>
      <c r="AY1117" s="143"/>
      <c r="AZ1117" s="143"/>
      <c r="BA1117" s="143"/>
      <c r="BB1117" s="143"/>
      <c r="BC1117" s="143"/>
      <c r="BD1117" s="143"/>
      <c r="BE1117" s="143"/>
      <c r="BF1117" s="143"/>
      <c r="BG1117" s="143"/>
      <c r="BH1117" s="143"/>
      <c r="BI1117" s="143"/>
      <c r="BJ1117" s="143"/>
      <c r="BK1117" s="143"/>
      <c r="BL1117" s="143"/>
      <c r="BM1117" s="143"/>
      <c r="BN1117" s="143"/>
      <c r="BO1117" s="143"/>
      <c r="BP1117" s="143"/>
      <c r="BT1117" s="143"/>
      <c r="BU1117" s="143"/>
      <c r="BV1117" s="143"/>
    </row>
    <row r="1118" spans="1:74" s="142" customFormat="1" x14ac:dyDescent="0.25">
      <c r="A1118" s="206"/>
      <c r="B1118" s="160"/>
      <c r="C1118" s="161"/>
      <c r="D1118" s="206"/>
      <c r="E1118" s="206"/>
      <c r="F1118" s="206"/>
      <c r="G1118" s="206"/>
      <c r="H1118" s="161"/>
      <c r="I1118" s="206"/>
      <c r="J1118" s="206"/>
      <c r="L1118" s="206"/>
      <c r="M1118" s="153"/>
      <c r="N1118" s="126"/>
      <c r="O1118" s="153"/>
      <c r="P1118" s="153"/>
      <c r="Q1118" s="153"/>
      <c r="R1118" s="153"/>
      <c r="AG1118" s="162"/>
      <c r="AH1118" s="162"/>
      <c r="AI1118" s="162"/>
      <c r="AM1118" s="143"/>
      <c r="AN1118" s="143"/>
      <c r="AO1118" s="143"/>
      <c r="AP1118" s="143"/>
      <c r="AQ1118" s="143"/>
      <c r="AR1118" s="143"/>
      <c r="AS1118" s="143"/>
      <c r="AT1118" s="143"/>
      <c r="AU1118" s="143"/>
      <c r="AV1118" s="143"/>
      <c r="AW1118" s="143"/>
      <c r="AX1118" s="143"/>
      <c r="AY1118" s="143"/>
      <c r="AZ1118" s="143"/>
      <c r="BA1118" s="143"/>
      <c r="BB1118" s="143"/>
      <c r="BC1118" s="143"/>
      <c r="BD1118" s="143"/>
      <c r="BE1118" s="143"/>
      <c r="BF1118" s="143"/>
      <c r="BG1118" s="143"/>
      <c r="BH1118" s="143"/>
      <c r="BI1118" s="143"/>
      <c r="BJ1118" s="143"/>
      <c r="BK1118" s="143"/>
      <c r="BL1118" s="143"/>
      <c r="BM1118" s="143"/>
      <c r="BN1118" s="143"/>
      <c r="BO1118" s="143"/>
      <c r="BP1118" s="143"/>
      <c r="BT1118" s="143"/>
      <c r="BU1118" s="143"/>
      <c r="BV1118" s="143"/>
    </row>
    <row r="1119" spans="1:74" s="142" customFormat="1" x14ac:dyDescent="0.25">
      <c r="A1119" s="206"/>
      <c r="B1119" s="160"/>
      <c r="C1119" s="161"/>
      <c r="D1119" s="206"/>
      <c r="E1119" s="206"/>
      <c r="F1119" s="206"/>
      <c r="G1119" s="206"/>
      <c r="H1119" s="161"/>
      <c r="I1119" s="206"/>
      <c r="J1119" s="206"/>
      <c r="L1119" s="206"/>
      <c r="M1119" s="153"/>
      <c r="N1119" s="126"/>
      <c r="O1119" s="153"/>
      <c r="P1119" s="153"/>
      <c r="Q1119" s="153"/>
      <c r="R1119" s="153"/>
      <c r="AG1119" s="162"/>
      <c r="AH1119" s="162"/>
      <c r="AI1119" s="162"/>
      <c r="AM1119" s="143"/>
      <c r="AN1119" s="143"/>
      <c r="AO1119" s="143"/>
      <c r="AP1119" s="143"/>
      <c r="AQ1119" s="143"/>
      <c r="AR1119" s="143"/>
      <c r="AS1119" s="143"/>
      <c r="AT1119" s="143"/>
      <c r="AU1119" s="143"/>
      <c r="AV1119" s="143"/>
      <c r="AW1119" s="143"/>
      <c r="AX1119" s="143"/>
      <c r="AY1119" s="143"/>
      <c r="AZ1119" s="143"/>
      <c r="BA1119" s="143"/>
      <c r="BB1119" s="143"/>
      <c r="BC1119" s="143"/>
      <c r="BD1119" s="143"/>
      <c r="BE1119" s="143"/>
      <c r="BF1119" s="143"/>
      <c r="BG1119" s="143"/>
      <c r="BH1119" s="143"/>
      <c r="BI1119" s="143"/>
      <c r="BJ1119" s="143"/>
      <c r="BK1119" s="143"/>
      <c r="BL1119" s="143"/>
      <c r="BM1119" s="143"/>
      <c r="BN1119" s="143"/>
      <c r="BO1119" s="143"/>
      <c r="BP1119" s="143"/>
      <c r="BT1119" s="143"/>
      <c r="BU1119" s="143"/>
      <c r="BV1119" s="143"/>
    </row>
    <row r="1120" spans="1:74" s="142" customFormat="1" x14ac:dyDescent="0.25">
      <c r="A1120" s="206"/>
      <c r="B1120" s="160"/>
      <c r="C1120" s="161"/>
      <c r="D1120" s="206"/>
      <c r="E1120" s="206"/>
      <c r="F1120" s="206"/>
      <c r="G1120" s="206"/>
      <c r="H1120" s="161"/>
      <c r="I1120" s="206"/>
      <c r="J1120" s="206"/>
      <c r="L1120" s="206"/>
      <c r="M1120" s="153"/>
      <c r="N1120" s="126"/>
      <c r="O1120" s="153"/>
      <c r="P1120" s="153"/>
      <c r="Q1120" s="153"/>
      <c r="R1120" s="153"/>
      <c r="AG1120" s="162"/>
      <c r="AH1120" s="162"/>
      <c r="AI1120" s="162"/>
      <c r="AM1120" s="143"/>
      <c r="AN1120" s="143"/>
      <c r="AO1120" s="143"/>
      <c r="AP1120" s="143"/>
      <c r="AQ1120" s="143"/>
      <c r="AR1120" s="143"/>
      <c r="AS1120" s="143"/>
      <c r="AT1120" s="143"/>
      <c r="AU1120" s="143"/>
      <c r="AV1120" s="143"/>
      <c r="AW1120" s="143"/>
      <c r="AX1120" s="143"/>
      <c r="AY1120" s="143"/>
      <c r="AZ1120" s="143"/>
      <c r="BA1120" s="143"/>
      <c r="BB1120" s="143"/>
      <c r="BC1120" s="143"/>
      <c r="BD1120" s="143"/>
      <c r="BE1120" s="143"/>
      <c r="BF1120" s="143"/>
      <c r="BG1120" s="143"/>
      <c r="BH1120" s="143"/>
      <c r="BI1120" s="143"/>
      <c r="BJ1120" s="143"/>
      <c r="BK1120" s="143"/>
      <c r="BL1120" s="143"/>
      <c r="BM1120" s="143"/>
      <c r="BN1120" s="143"/>
      <c r="BO1120" s="143"/>
      <c r="BP1120" s="143"/>
      <c r="BT1120" s="143"/>
      <c r="BU1120" s="143"/>
      <c r="BV1120" s="143"/>
    </row>
    <row r="1121" spans="1:74" s="142" customFormat="1" x14ac:dyDescent="0.25">
      <c r="A1121" s="206"/>
      <c r="B1121" s="160"/>
      <c r="C1121" s="161"/>
      <c r="D1121" s="206"/>
      <c r="E1121" s="206"/>
      <c r="F1121" s="206"/>
      <c r="G1121" s="206"/>
      <c r="H1121" s="161"/>
      <c r="I1121" s="206"/>
      <c r="J1121" s="206"/>
      <c r="L1121" s="206"/>
      <c r="M1121" s="153"/>
      <c r="N1121" s="126"/>
      <c r="O1121" s="153"/>
      <c r="P1121" s="153"/>
      <c r="Q1121" s="153"/>
      <c r="R1121" s="153"/>
      <c r="AG1121" s="162"/>
      <c r="AH1121" s="162"/>
      <c r="AI1121" s="162"/>
      <c r="AM1121" s="143"/>
      <c r="AN1121" s="143"/>
      <c r="AO1121" s="143"/>
      <c r="AP1121" s="143"/>
      <c r="AQ1121" s="143"/>
      <c r="AR1121" s="143"/>
      <c r="AS1121" s="143"/>
      <c r="AT1121" s="143"/>
      <c r="AU1121" s="143"/>
      <c r="AV1121" s="143"/>
      <c r="AW1121" s="143"/>
      <c r="AX1121" s="143"/>
      <c r="AY1121" s="143"/>
      <c r="AZ1121" s="143"/>
      <c r="BA1121" s="143"/>
      <c r="BB1121" s="143"/>
      <c r="BC1121" s="143"/>
      <c r="BD1121" s="143"/>
      <c r="BE1121" s="143"/>
      <c r="BF1121" s="143"/>
      <c r="BG1121" s="143"/>
      <c r="BH1121" s="143"/>
      <c r="BI1121" s="143"/>
      <c r="BJ1121" s="143"/>
      <c r="BK1121" s="143"/>
      <c r="BL1121" s="143"/>
      <c r="BM1121" s="143"/>
      <c r="BN1121" s="143"/>
      <c r="BO1121" s="143"/>
      <c r="BP1121" s="143"/>
      <c r="BT1121" s="143"/>
      <c r="BU1121" s="143"/>
      <c r="BV1121" s="143"/>
    </row>
    <row r="1122" spans="1:74" s="142" customFormat="1" x14ac:dyDescent="0.25">
      <c r="A1122" s="206"/>
      <c r="B1122" s="160"/>
      <c r="C1122" s="161"/>
      <c r="D1122" s="206"/>
      <c r="E1122" s="206"/>
      <c r="F1122" s="206"/>
      <c r="G1122" s="206"/>
      <c r="H1122" s="161"/>
      <c r="I1122" s="206"/>
      <c r="J1122" s="206"/>
      <c r="L1122" s="206"/>
      <c r="M1122" s="153"/>
      <c r="N1122" s="126"/>
      <c r="O1122" s="153"/>
      <c r="P1122" s="153"/>
      <c r="Q1122" s="153"/>
      <c r="R1122" s="153"/>
      <c r="AG1122" s="162"/>
      <c r="AH1122" s="162"/>
      <c r="AI1122" s="162"/>
      <c r="AM1122" s="143"/>
      <c r="AN1122" s="143"/>
      <c r="AO1122" s="143"/>
      <c r="AP1122" s="143"/>
      <c r="AQ1122" s="143"/>
      <c r="AR1122" s="143"/>
      <c r="AS1122" s="143"/>
      <c r="AT1122" s="143"/>
      <c r="AU1122" s="143"/>
      <c r="AV1122" s="143"/>
      <c r="AW1122" s="143"/>
      <c r="AX1122" s="143"/>
      <c r="AY1122" s="143"/>
      <c r="AZ1122" s="143"/>
      <c r="BA1122" s="143"/>
      <c r="BB1122" s="143"/>
      <c r="BC1122" s="143"/>
      <c r="BD1122" s="143"/>
      <c r="BE1122" s="143"/>
      <c r="BF1122" s="143"/>
      <c r="BG1122" s="143"/>
      <c r="BH1122" s="143"/>
      <c r="BI1122" s="143"/>
      <c r="BJ1122" s="143"/>
      <c r="BK1122" s="143"/>
      <c r="BL1122" s="143"/>
      <c r="BM1122" s="143"/>
      <c r="BN1122" s="143"/>
      <c r="BO1122" s="143"/>
      <c r="BP1122" s="143"/>
      <c r="BT1122" s="143"/>
      <c r="BU1122" s="143"/>
      <c r="BV1122" s="143"/>
    </row>
    <row r="1123" spans="1:74" s="142" customFormat="1" x14ac:dyDescent="0.25">
      <c r="A1123" s="206"/>
      <c r="B1123" s="160"/>
      <c r="C1123" s="161"/>
      <c r="D1123" s="206"/>
      <c r="E1123" s="206"/>
      <c r="F1123" s="206"/>
      <c r="G1123" s="206"/>
      <c r="H1123" s="161"/>
      <c r="I1123" s="206"/>
      <c r="J1123" s="206"/>
      <c r="L1123" s="206"/>
      <c r="M1123" s="153"/>
      <c r="N1123" s="126"/>
      <c r="O1123" s="153"/>
      <c r="P1123" s="153"/>
      <c r="Q1123" s="153"/>
      <c r="R1123" s="153"/>
      <c r="AG1123" s="162"/>
      <c r="AH1123" s="162"/>
      <c r="AI1123" s="162"/>
      <c r="AM1123" s="143"/>
      <c r="AN1123" s="143"/>
      <c r="AO1123" s="143"/>
      <c r="AP1123" s="143"/>
      <c r="AQ1123" s="143"/>
      <c r="AR1123" s="143"/>
      <c r="AS1123" s="143"/>
      <c r="AT1123" s="143"/>
      <c r="AU1123" s="143"/>
      <c r="AV1123" s="143"/>
      <c r="AW1123" s="143"/>
      <c r="AX1123" s="143"/>
      <c r="AY1123" s="143"/>
      <c r="AZ1123" s="143"/>
      <c r="BA1123" s="143"/>
      <c r="BB1123" s="143"/>
      <c r="BC1123" s="143"/>
      <c r="BD1123" s="143"/>
      <c r="BE1123" s="143"/>
      <c r="BF1123" s="143"/>
      <c r="BG1123" s="143"/>
      <c r="BH1123" s="143"/>
      <c r="BI1123" s="143"/>
      <c r="BJ1123" s="143"/>
      <c r="BK1123" s="143"/>
      <c r="BL1123" s="143"/>
      <c r="BM1123" s="143"/>
      <c r="BN1123" s="143"/>
      <c r="BO1123" s="143"/>
      <c r="BP1123" s="143"/>
      <c r="BT1123" s="143"/>
      <c r="BU1123" s="143"/>
      <c r="BV1123" s="143"/>
    </row>
    <row r="1124" spans="1:74" s="142" customFormat="1" x14ac:dyDescent="0.25">
      <c r="A1124" s="206"/>
      <c r="B1124" s="160"/>
      <c r="C1124" s="161"/>
      <c r="D1124" s="206"/>
      <c r="E1124" s="206"/>
      <c r="F1124" s="206"/>
      <c r="G1124" s="206"/>
      <c r="H1124" s="161"/>
      <c r="I1124" s="206"/>
      <c r="J1124" s="206"/>
      <c r="L1124" s="206"/>
      <c r="M1124" s="153"/>
      <c r="N1124" s="126"/>
      <c r="O1124" s="153"/>
      <c r="P1124" s="153"/>
      <c r="Q1124" s="153"/>
      <c r="R1124" s="153"/>
      <c r="AG1124" s="162"/>
      <c r="AH1124" s="162"/>
      <c r="AI1124" s="162"/>
      <c r="AM1124" s="143"/>
      <c r="AN1124" s="143"/>
      <c r="AO1124" s="143"/>
      <c r="AP1124" s="143"/>
      <c r="AQ1124" s="143"/>
      <c r="AR1124" s="143"/>
      <c r="AS1124" s="143"/>
      <c r="AT1124" s="143"/>
      <c r="AU1124" s="143"/>
      <c r="AV1124" s="143"/>
      <c r="AW1124" s="143"/>
      <c r="AX1124" s="143"/>
      <c r="AY1124" s="143"/>
      <c r="AZ1124" s="143"/>
      <c r="BA1124" s="143"/>
      <c r="BB1124" s="143"/>
      <c r="BC1124" s="143"/>
      <c r="BD1124" s="143"/>
      <c r="BE1124" s="143"/>
      <c r="BF1124" s="143"/>
      <c r="BG1124" s="143"/>
      <c r="BH1124" s="143"/>
      <c r="BI1124" s="143"/>
      <c r="BJ1124" s="143"/>
      <c r="BK1124" s="143"/>
      <c r="BL1124" s="143"/>
      <c r="BM1124" s="143"/>
      <c r="BN1124" s="143"/>
      <c r="BO1124" s="143"/>
      <c r="BP1124" s="143"/>
      <c r="BT1124" s="143"/>
      <c r="BU1124" s="143"/>
      <c r="BV1124" s="143"/>
    </row>
    <row r="1125" spans="1:74" s="142" customFormat="1" x14ac:dyDescent="0.25">
      <c r="A1125" s="206"/>
      <c r="B1125" s="160"/>
      <c r="C1125" s="161"/>
      <c r="D1125" s="206"/>
      <c r="E1125" s="206"/>
      <c r="F1125" s="206"/>
      <c r="G1125" s="206"/>
      <c r="H1125" s="161"/>
      <c r="I1125" s="206"/>
      <c r="J1125" s="206"/>
      <c r="L1125" s="206"/>
      <c r="M1125" s="153"/>
      <c r="N1125" s="126"/>
      <c r="O1125" s="153"/>
      <c r="P1125" s="153"/>
      <c r="Q1125" s="153"/>
      <c r="R1125" s="153"/>
      <c r="AG1125" s="162"/>
      <c r="AH1125" s="162"/>
      <c r="AI1125" s="162"/>
      <c r="AM1125" s="143"/>
      <c r="AN1125" s="143"/>
      <c r="AO1125" s="143"/>
      <c r="AP1125" s="143"/>
      <c r="AQ1125" s="143"/>
      <c r="AR1125" s="143"/>
      <c r="AS1125" s="143"/>
      <c r="AT1125" s="143"/>
      <c r="AU1125" s="143"/>
      <c r="AV1125" s="143"/>
      <c r="AW1125" s="143"/>
      <c r="AX1125" s="143"/>
      <c r="AY1125" s="143"/>
      <c r="AZ1125" s="143"/>
      <c r="BA1125" s="143"/>
      <c r="BB1125" s="143"/>
      <c r="BC1125" s="143"/>
      <c r="BD1125" s="143"/>
      <c r="BE1125" s="143"/>
      <c r="BF1125" s="143"/>
      <c r="BG1125" s="143"/>
      <c r="BH1125" s="143"/>
      <c r="BI1125" s="143"/>
      <c r="BJ1125" s="143"/>
      <c r="BK1125" s="143"/>
      <c r="BL1125" s="143"/>
      <c r="BM1125" s="143"/>
      <c r="BN1125" s="143"/>
      <c r="BO1125" s="143"/>
      <c r="BP1125" s="143"/>
      <c r="BT1125" s="143"/>
      <c r="BU1125" s="143"/>
      <c r="BV1125" s="143"/>
    </row>
    <row r="1126" spans="1:74" s="142" customFormat="1" x14ac:dyDescent="0.25">
      <c r="A1126" s="206"/>
      <c r="B1126" s="160"/>
      <c r="C1126" s="161"/>
      <c r="D1126" s="206"/>
      <c r="E1126" s="206"/>
      <c r="F1126" s="206"/>
      <c r="G1126" s="206"/>
      <c r="H1126" s="161"/>
      <c r="I1126" s="206"/>
      <c r="J1126" s="206"/>
      <c r="L1126" s="206"/>
      <c r="M1126" s="153"/>
      <c r="N1126" s="126"/>
      <c r="O1126" s="153"/>
      <c r="P1126" s="153"/>
      <c r="Q1126" s="153"/>
      <c r="R1126" s="153"/>
      <c r="AG1126" s="162"/>
      <c r="AH1126" s="162"/>
      <c r="AI1126" s="162"/>
      <c r="AM1126" s="143"/>
      <c r="AN1126" s="143"/>
      <c r="AO1126" s="143"/>
      <c r="AP1126" s="143"/>
      <c r="AQ1126" s="143"/>
      <c r="AR1126" s="143"/>
      <c r="AS1126" s="143"/>
      <c r="AT1126" s="143"/>
      <c r="AU1126" s="143"/>
      <c r="AV1126" s="143"/>
      <c r="AW1126" s="143"/>
      <c r="AX1126" s="143"/>
      <c r="AY1126" s="143"/>
      <c r="AZ1126" s="143"/>
      <c r="BA1126" s="143"/>
      <c r="BB1126" s="143"/>
      <c r="BC1126" s="143"/>
      <c r="BD1126" s="143"/>
      <c r="BE1126" s="143"/>
      <c r="BF1126" s="143"/>
      <c r="BG1126" s="143"/>
      <c r="BH1126" s="143"/>
      <c r="BI1126" s="143"/>
      <c r="BJ1126" s="143"/>
      <c r="BK1126" s="143"/>
      <c r="BL1126" s="143"/>
      <c r="BM1126" s="143"/>
      <c r="BN1126" s="143"/>
      <c r="BO1126" s="143"/>
      <c r="BP1126" s="143"/>
      <c r="BT1126" s="143"/>
      <c r="BU1126" s="143"/>
      <c r="BV1126" s="143"/>
    </row>
    <row r="1127" spans="1:74" s="142" customFormat="1" x14ac:dyDescent="0.25">
      <c r="A1127" s="206"/>
      <c r="B1127" s="160"/>
      <c r="C1127" s="161"/>
      <c r="D1127" s="206"/>
      <c r="E1127" s="206"/>
      <c r="F1127" s="206"/>
      <c r="G1127" s="206"/>
      <c r="H1127" s="161"/>
      <c r="I1127" s="206"/>
      <c r="J1127" s="206"/>
      <c r="L1127" s="206"/>
      <c r="M1127" s="153"/>
      <c r="N1127" s="126"/>
      <c r="O1127" s="153"/>
      <c r="P1127" s="153"/>
      <c r="Q1127" s="153"/>
      <c r="R1127" s="153"/>
      <c r="AG1127" s="162"/>
      <c r="AH1127" s="162"/>
      <c r="AI1127" s="162"/>
      <c r="AM1127" s="143"/>
      <c r="AN1127" s="143"/>
      <c r="AO1127" s="143"/>
      <c r="AP1127" s="143"/>
      <c r="AQ1127" s="143"/>
      <c r="AR1127" s="143"/>
      <c r="AS1127" s="143"/>
      <c r="AT1127" s="143"/>
      <c r="AU1127" s="143"/>
      <c r="AV1127" s="143"/>
      <c r="AW1127" s="143"/>
      <c r="AX1127" s="143"/>
      <c r="AY1127" s="143"/>
      <c r="AZ1127" s="143"/>
      <c r="BA1127" s="143"/>
      <c r="BB1127" s="143"/>
      <c r="BC1127" s="143"/>
      <c r="BD1127" s="143"/>
      <c r="BE1127" s="143"/>
      <c r="BF1127" s="143"/>
      <c r="BG1127" s="143"/>
      <c r="BH1127" s="143"/>
      <c r="BI1127" s="143"/>
      <c r="BJ1127" s="143"/>
      <c r="BK1127" s="143"/>
      <c r="BL1127" s="143"/>
      <c r="BM1127" s="143"/>
      <c r="BN1127" s="143"/>
      <c r="BO1127" s="143"/>
      <c r="BP1127" s="143"/>
      <c r="BT1127" s="143"/>
      <c r="BU1127" s="143"/>
      <c r="BV1127" s="143"/>
    </row>
    <row r="1128" spans="1:74" s="142" customFormat="1" x14ac:dyDescent="0.25">
      <c r="A1128" s="206"/>
      <c r="B1128" s="160"/>
      <c r="C1128" s="161"/>
      <c r="D1128" s="206"/>
      <c r="E1128" s="206"/>
      <c r="F1128" s="206"/>
      <c r="G1128" s="206"/>
      <c r="H1128" s="161"/>
      <c r="I1128" s="206"/>
      <c r="J1128" s="206"/>
      <c r="L1128" s="206"/>
      <c r="M1128" s="153"/>
      <c r="N1128" s="126"/>
      <c r="O1128" s="153"/>
      <c r="P1128" s="153"/>
      <c r="Q1128" s="153"/>
      <c r="R1128" s="153"/>
      <c r="AG1128" s="162"/>
      <c r="AH1128" s="162"/>
      <c r="AI1128" s="162"/>
      <c r="AM1128" s="143"/>
      <c r="AN1128" s="143"/>
      <c r="AO1128" s="143"/>
      <c r="AP1128" s="143"/>
      <c r="AQ1128" s="143"/>
      <c r="AR1128" s="143"/>
      <c r="AS1128" s="143"/>
      <c r="AT1128" s="143"/>
      <c r="AU1128" s="143"/>
      <c r="AV1128" s="143"/>
      <c r="AW1128" s="143"/>
      <c r="AX1128" s="143"/>
      <c r="AY1128" s="143"/>
      <c r="AZ1128" s="143"/>
      <c r="BA1128" s="143"/>
      <c r="BB1128" s="143"/>
      <c r="BC1128" s="143"/>
      <c r="BD1128" s="143"/>
      <c r="BE1128" s="143"/>
      <c r="BF1128" s="143"/>
      <c r="BG1128" s="143"/>
      <c r="BH1128" s="143"/>
      <c r="BI1128" s="143"/>
      <c r="BJ1128" s="143"/>
      <c r="BK1128" s="143"/>
      <c r="BL1128" s="143"/>
      <c r="BM1128" s="143"/>
      <c r="BN1128" s="143"/>
      <c r="BO1128" s="143"/>
      <c r="BP1128" s="143"/>
      <c r="BT1128" s="143"/>
      <c r="BU1128" s="143"/>
      <c r="BV1128" s="143"/>
    </row>
    <row r="1129" spans="1:74" s="142" customFormat="1" x14ac:dyDescent="0.25">
      <c r="A1129" s="206"/>
      <c r="B1129" s="160"/>
      <c r="C1129" s="161"/>
      <c r="D1129" s="206"/>
      <c r="E1129" s="206"/>
      <c r="F1129" s="206"/>
      <c r="G1129" s="206"/>
      <c r="H1129" s="161"/>
      <c r="I1129" s="206"/>
      <c r="J1129" s="206"/>
      <c r="L1129" s="206"/>
      <c r="M1129" s="153"/>
      <c r="N1129" s="126"/>
      <c r="O1129" s="153"/>
      <c r="P1129" s="153"/>
      <c r="Q1129" s="153"/>
      <c r="R1129" s="153"/>
      <c r="AG1129" s="162"/>
      <c r="AH1129" s="162"/>
      <c r="AI1129" s="162"/>
      <c r="AM1129" s="143"/>
      <c r="AN1129" s="143"/>
      <c r="AO1129" s="143"/>
      <c r="AP1129" s="143"/>
      <c r="AQ1129" s="143"/>
      <c r="AR1129" s="143"/>
      <c r="AS1129" s="143"/>
      <c r="AT1129" s="143"/>
      <c r="AU1129" s="143"/>
      <c r="AV1129" s="143"/>
      <c r="AW1129" s="143"/>
      <c r="AX1129" s="143"/>
      <c r="AY1129" s="143"/>
      <c r="AZ1129" s="143"/>
      <c r="BA1129" s="143"/>
      <c r="BB1129" s="143"/>
      <c r="BC1129" s="143"/>
      <c r="BD1129" s="143"/>
      <c r="BE1129" s="143"/>
      <c r="BF1129" s="143"/>
      <c r="BG1129" s="143"/>
      <c r="BH1129" s="143"/>
      <c r="BI1129" s="143"/>
      <c r="BJ1129" s="143"/>
      <c r="BK1129" s="143"/>
      <c r="BL1129" s="143"/>
      <c r="BM1129" s="143"/>
      <c r="BN1129" s="143"/>
      <c r="BO1129" s="143"/>
      <c r="BP1129" s="143"/>
      <c r="BT1129" s="143"/>
      <c r="BU1129" s="143"/>
      <c r="BV1129" s="143"/>
    </row>
    <row r="1130" spans="1:74" s="142" customFormat="1" x14ac:dyDescent="0.25">
      <c r="A1130" s="206"/>
      <c r="B1130" s="160"/>
      <c r="C1130" s="161"/>
      <c r="D1130" s="206"/>
      <c r="E1130" s="206"/>
      <c r="F1130" s="206"/>
      <c r="G1130" s="206"/>
      <c r="H1130" s="161"/>
      <c r="I1130" s="206"/>
      <c r="J1130" s="206"/>
      <c r="L1130" s="206"/>
      <c r="M1130" s="153"/>
      <c r="N1130" s="126"/>
      <c r="O1130" s="153"/>
      <c r="P1130" s="153"/>
      <c r="Q1130" s="153"/>
      <c r="R1130" s="153"/>
      <c r="AG1130" s="162"/>
      <c r="AH1130" s="162"/>
      <c r="AI1130" s="162"/>
      <c r="AM1130" s="143"/>
      <c r="AN1130" s="143"/>
      <c r="AO1130" s="143"/>
      <c r="AP1130" s="143"/>
      <c r="AQ1130" s="143"/>
      <c r="AR1130" s="143"/>
      <c r="AS1130" s="143"/>
      <c r="AT1130" s="143"/>
      <c r="AU1130" s="143"/>
      <c r="AV1130" s="143"/>
      <c r="AW1130" s="143"/>
      <c r="AX1130" s="143"/>
      <c r="AY1130" s="143"/>
      <c r="AZ1130" s="143"/>
      <c r="BA1130" s="143"/>
      <c r="BB1130" s="143"/>
      <c r="BC1130" s="143"/>
      <c r="BD1130" s="143"/>
      <c r="BE1130" s="143"/>
      <c r="BF1130" s="143"/>
      <c r="BG1130" s="143"/>
      <c r="BH1130" s="143"/>
      <c r="BI1130" s="143"/>
      <c r="BJ1130" s="143"/>
      <c r="BK1130" s="143"/>
      <c r="BL1130" s="143"/>
      <c r="BM1130" s="143"/>
      <c r="BN1130" s="143"/>
      <c r="BO1130" s="143"/>
      <c r="BP1130" s="143"/>
      <c r="BT1130" s="143"/>
      <c r="BU1130" s="143"/>
      <c r="BV1130" s="143"/>
    </row>
    <row r="1131" spans="1:74" s="142" customFormat="1" x14ac:dyDescent="0.25">
      <c r="A1131" s="206"/>
      <c r="B1131" s="160"/>
      <c r="C1131" s="161"/>
      <c r="D1131" s="206"/>
      <c r="E1131" s="206"/>
      <c r="F1131" s="206"/>
      <c r="G1131" s="206"/>
      <c r="H1131" s="161"/>
      <c r="I1131" s="206"/>
      <c r="J1131" s="206"/>
      <c r="L1131" s="206"/>
      <c r="M1131" s="153"/>
      <c r="N1131" s="126"/>
      <c r="O1131" s="153"/>
      <c r="P1131" s="153"/>
      <c r="Q1131" s="153"/>
      <c r="R1131" s="153"/>
      <c r="AG1131" s="162"/>
      <c r="AH1131" s="162"/>
      <c r="AI1131" s="162"/>
      <c r="AM1131" s="143"/>
      <c r="AN1131" s="143"/>
      <c r="AO1131" s="143"/>
      <c r="AP1131" s="143"/>
      <c r="AQ1131" s="143"/>
      <c r="AR1131" s="143"/>
      <c r="AS1131" s="143"/>
      <c r="AT1131" s="143"/>
      <c r="AU1131" s="143"/>
      <c r="AV1131" s="143"/>
      <c r="AW1131" s="143"/>
      <c r="AX1131" s="143"/>
      <c r="AY1131" s="143"/>
      <c r="AZ1131" s="143"/>
      <c r="BA1131" s="143"/>
      <c r="BB1131" s="143"/>
      <c r="BC1131" s="143"/>
      <c r="BD1131" s="143"/>
      <c r="BE1131" s="143"/>
      <c r="BF1131" s="143"/>
      <c r="BG1131" s="143"/>
      <c r="BH1131" s="143"/>
      <c r="BI1131" s="143"/>
      <c r="BJ1131" s="143"/>
      <c r="BK1131" s="143"/>
      <c r="BL1131" s="143"/>
      <c r="BM1131" s="143"/>
      <c r="BN1131" s="143"/>
      <c r="BO1131" s="143"/>
      <c r="BP1131" s="143"/>
      <c r="BT1131" s="143"/>
      <c r="BU1131" s="143"/>
      <c r="BV1131" s="143"/>
    </row>
    <row r="1132" spans="1:74" s="142" customFormat="1" x14ac:dyDescent="0.25">
      <c r="A1132" s="206"/>
      <c r="B1132" s="160"/>
      <c r="C1132" s="161"/>
      <c r="D1132" s="206"/>
      <c r="E1132" s="206"/>
      <c r="F1132" s="206"/>
      <c r="G1132" s="206"/>
      <c r="H1132" s="161"/>
      <c r="I1132" s="206"/>
      <c r="J1132" s="206"/>
      <c r="L1132" s="206"/>
      <c r="M1132" s="153"/>
      <c r="N1132" s="126"/>
      <c r="O1132" s="153"/>
      <c r="P1132" s="153"/>
      <c r="Q1132" s="153"/>
      <c r="R1132" s="153"/>
      <c r="AG1132" s="162"/>
      <c r="AH1132" s="162"/>
      <c r="AI1132" s="162"/>
      <c r="AM1132" s="143"/>
      <c r="AN1132" s="143"/>
      <c r="AO1132" s="143"/>
      <c r="AP1132" s="143"/>
      <c r="AQ1132" s="143"/>
      <c r="AR1132" s="143"/>
      <c r="AS1132" s="143"/>
      <c r="AT1132" s="143"/>
      <c r="AU1132" s="143"/>
      <c r="AV1132" s="143"/>
      <c r="AW1132" s="143"/>
      <c r="AX1132" s="143"/>
      <c r="AY1132" s="143"/>
      <c r="AZ1132" s="143"/>
      <c r="BA1132" s="143"/>
      <c r="BB1132" s="143"/>
      <c r="BC1132" s="143"/>
      <c r="BD1132" s="143"/>
      <c r="BE1132" s="143"/>
      <c r="BF1132" s="143"/>
      <c r="BG1132" s="143"/>
      <c r="BH1132" s="143"/>
      <c r="BI1132" s="143"/>
      <c r="BJ1132" s="143"/>
      <c r="BK1132" s="143"/>
      <c r="BL1132" s="143"/>
      <c r="BM1132" s="143"/>
      <c r="BN1132" s="143"/>
      <c r="BO1132" s="143"/>
      <c r="BP1132" s="143"/>
      <c r="BT1132" s="143"/>
      <c r="BU1132" s="143"/>
      <c r="BV1132" s="143"/>
    </row>
    <row r="1133" spans="1:74" s="142" customFormat="1" x14ac:dyDescent="0.25">
      <c r="A1133" s="206"/>
      <c r="B1133" s="160"/>
      <c r="C1133" s="161"/>
      <c r="D1133" s="206"/>
      <c r="E1133" s="206"/>
      <c r="F1133" s="206"/>
      <c r="G1133" s="206"/>
      <c r="H1133" s="161"/>
      <c r="I1133" s="206"/>
      <c r="J1133" s="206"/>
      <c r="L1133" s="206"/>
      <c r="M1133" s="153"/>
      <c r="N1133" s="126"/>
      <c r="O1133" s="153"/>
      <c r="P1133" s="153"/>
      <c r="Q1133" s="153"/>
      <c r="R1133" s="153"/>
      <c r="AG1133" s="162"/>
      <c r="AH1133" s="162"/>
      <c r="AI1133" s="162"/>
      <c r="AM1133" s="143"/>
      <c r="AN1133" s="143"/>
      <c r="AO1133" s="143"/>
      <c r="AP1133" s="143"/>
      <c r="AQ1133" s="143"/>
      <c r="AR1133" s="143"/>
      <c r="AS1133" s="143"/>
      <c r="AT1133" s="143"/>
      <c r="AU1133" s="143"/>
      <c r="AV1133" s="143"/>
      <c r="AW1133" s="143"/>
      <c r="AX1133" s="143"/>
      <c r="AY1133" s="143"/>
      <c r="AZ1133" s="143"/>
      <c r="BA1133" s="143"/>
      <c r="BB1133" s="143"/>
      <c r="BC1133" s="143"/>
      <c r="BD1133" s="143"/>
      <c r="BE1133" s="143"/>
      <c r="BF1133" s="143"/>
      <c r="BG1133" s="143"/>
      <c r="BH1133" s="143"/>
      <c r="BI1133" s="143"/>
      <c r="BJ1133" s="143"/>
      <c r="BK1133" s="143"/>
      <c r="BL1133" s="143"/>
      <c r="BM1133" s="143"/>
      <c r="BN1133" s="143"/>
      <c r="BO1133" s="143"/>
      <c r="BP1133" s="143"/>
      <c r="BT1133" s="143"/>
      <c r="BU1133" s="143"/>
      <c r="BV1133" s="143"/>
    </row>
    <row r="1134" spans="1:74" s="142" customFormat="1" x14ac:dyDescent="0.25">
      <c r="A1134" s="206"/>
      <c r="B1134" s="160"/>
      <c r="C1134" s="161"/>
      <c r="D1134" s="206"/>
      <c r="E1134" s="206"/>
      <c r="F1134" s="206"/>
      <c r="G1134" s="206"/>
      <c r="H1134" s="161"/>
      <c r="I1134" s="206"/>
      <c r="J1134" s="206"/>
      <c r="L1134" s="206"/>
      <c r="M1134" s="153"/>
      <c r="N1134" s="126"/>
      <c r="O1134" s="153"/>
      <c r="P1134" s="153"/>
      <c r="Q1134" s="153"/>
      <c r="R1134" s="153"/>
      <c r="AG1134" s="162"/>
      <c r="AH1134" s="162"/>
      <c r="AI1134" s="162"/>
      <c r="AM1134" s="143"/>
      <c r="AN1134" s="143"/>
      <c r="AO1134" s="143"/>
      <c r="AP1134" s="143"/>
      <c r="AQ1134" s="143"/>
      <c r="AR1134" s="143"/>
      <c r="AS1134" s="143"/>
      <c r="AT1134" s="143"/>
      <c r="AU1134" s="143"/>
      <c r="AV1134" s="143"/>
      <c r="AW1134" s="143"/>
      <c r="AX1134" s="143"/>
      <c r="AY1134" s="143"/>
      <c r="AZ1134" s="143"/>
      <c r="BA1134" s="143"/>
      <c r="BB1134" s="143"/>
      <c r="BC1134" s="143"/>
      <c r="BD1134" s="143"/>
      <c r="BE1134" s="143"/>
      <c r="BF1134" s="143"/>
      <c r="BG1134" s="143"/>
      <c r="BH1134" s="143"/>
      <c r="BI1134" s="143"/>
      <c r="BJ1134" s="143"/>
      <c r="BK1134" s="143"/>
      <c r="BL1134" s="143"/>
      <c r="BM1134" s="143"/>
      <c r="BN1134" s="143"/>
      <c r="BO1134" s="143"/>
      <c r="BP1134" s="143"/>
      <c r="BT1134" s="143"/>
      <c r="BU1134" s="143"/>
      <c r="BV1134" s="143"/>
    </row>
    <row r="1135" spans="1:74" s="142" customFormat="1" x14ac:dyDescent="0.25">
      <c r="A1135" s="206"/>
      <c r="B1135" s="160"/>
      <c r="C1135" s="161"/>
      <c r="D1135" s="206"/>
      <c r="E1135" s="206"/>
      <c r="F1135" s="206"/>
      <c r="G1135" s="206"/>
      <c r="H1135" s="161"/>
      <c r="I1135" s="206"/>
      <c r="J1135" s="206"/>
      <c r="L1135" s="206"/>
      <c r="M1135" s="153"/>
      <c r="N1135" s="126"/>
      <c r="O1135" s="153"/>
      <c r="P1135" s="153"/>
      <c r="Q1135" s="153"/>
      <c r="R1135" s="153"/>
      <c r="AG1135" s="162"/>
      <c r="AH1135" s="162"/>
      <c r="AI1135" s="162"/>
      <c r="AM1135" s="143"/>
      <c r="AN1135" s="143"/>
      <c r="AO1135" s="143"/>
      <c r="AP1135" s="143"/>
      <c r="AQ1135" s="143"/>
      <c r="AR1135" s="143"/>
      <c r="AS1135" s="143"/>
      <c r="AT1135" s="143"/>
      <c r="AU1135" s="143"/>
      <c r="AV1135" s="143"/>
      <c r="AW1135" s="143"/>
      <c r="AX1135" s="143"/>
      <c r="AY1135" s="143"/>
      <c r="AZ1135" s="143"/>
      <c r="BA1135" s="143"/>
      <c r="BB1135" s="143"/>
      <c r="BC1135" s="143"/>
      <c r="BD1135" s="143"/>
      <c r="BE1135" s="143"/>
      <c r="BF1135" s="143"/>
      <c r="BG1135" s="143"/>
      <c r="BH1135" s="143"/>
      <c r="BI1135" s="143"/>
      <c r="BJ1135" s="143"/>
      <c r="BK1135" s="143"/>
      <c r="BL1135" s="143"/>
      <c r="BM1135" s="143"/>
      <c r="BN1135" s="143"/>
      <c r="BO1135" s="143"/>
      <c r="BP1135" s="143"/>
      <c r="BT1135" s="143"/>
      <c r="BU1135" s="143"/>
      <c r="BV1135" s="143"/>
    </row>
    <row r="1136" spans="1:74" s="142" customFormat="1" x14ac:dyDescent="0.25">
      <c r="A1136" s="206"/>
      <c r="B1136" s="160"/>
      <c r="C1136" s="161"/>
      <c r="D1136" s="206"/>
      <c r="E1136" s="206"/>
      <c r="F1136" s="206"/>
      <c r="G1136" s="206"/>
      <c r="H1136" s="161"/>
      <c r="I1136" s="206"/>
      <c r="J1136" s="206"/>
      <c r="L1136" s="206"/>
      <c r="M1136" s="153"/>
      <c r="N1136" s="126"/>
      <c r="O1136" s="153"/>
      <c r="P1136" s="153"/>
      <c r="Q1136" s="153"/>
      <c r="R1136" s="153"/>
      <c r="AG1136" s="162"/>
      <c r="AH1136" s="162"/>
      <c r="AI1136" s="162"/>
      <c r="AM1136" s="143"/>
      <c r="AN1136" s="143"/>
      <c r="AO1136" s="143"/>
      <c r="AP1136" s="143"/>
      <c r="AQ1136" s="143"/>
      <c r="AR1136" s="143"/>
      <c r="AS1136" s="143"/>
      <c r="AT1136" s="143"/>
      <c r="AU1136" s="143"/>
      <c r="AV1136" s="143"/>
      <c r="AW1136" s="143"/>
      <c r="AX1136" s="143"/>
      <c r="AY1136" s="143"/>
      <c r="AZ1136" s="143"/>
      <c r="BA1136" s="143"/>
      <c r="BB1136" s="143"/>
      <c r="BC1136" s="143"/>
      <c r="BD1136" s="143"/>
      <c r="BE1136" s="143"/>
      <c r="BF1136" s="143"/>
      <c r="BG1136" s="143"/>
      <c r="BH1136" s="143"/>
      <c r="BI1136" s="143"/>
      <c r="BJ1136" s="143"/>
      <c r="BK1136" s="143"/>
      <c r="BL1136" s="143"/>
      <c r="BM1136" s="143"/>
      <c r="BN1136" s="143"/>
      <c r="BO1136" s="143"/>
      <c r="BP1136" s="143"/>
      <c r="BT1136" s="143"/>
      <c r="BU1136" s="143"/>
      <c r="BV1136" s="143"/>
    </row>
    <row r="1137" spans="1:74" s="142" customFormat="1" x14ac:dyDescent="0.25">
      <c r="A1137" s="206"/>
      <c r="B1137" s="160"/>
      <c r="C1137" s="161"/>
      <c r="D1137" s="206"/>
      <c r="E1137" s="206"/>
      <c r="F1137" s="206"/>
      <c r="G1137" s="206"/>
      <c r="H1137" s="161"/>
      <c r="I1137" s="206"/>
      <c r="J1137" s="206"/>
      <c r="L1137" s="206"/>
      <c r="M1137" s="153"/>
      <c r="N1137" s="126"/>
      <c r="O1137" s="153"/>
      <c r="P1137" s="153"/>
      <c r="Q1137" s="153"/>
      <c r="R1137" s="153"/>
      <c r="AG1137" s="162"/>
      <c r="AH1137" s="162"/>
      <c r="AI1137" s="162"/>
      <c r="AM1137" s="143"/>
      <c r="AN1137" s="143"/>
      <c r="AO1137" s="143"/>
      <c r="AP1137" s="143"/>
      <c r="AQ1137" s="143"/>
      <c r="AR1137" s="143"/>
      <c r="AS1137" s="143"/>
      <c r="AT1137" s="143"/>
      <c r="AU1137" s="143"/>
      <c r="AV1137" s="143"/>
      <c r="AW1137" s="143"/>
      <c r="AX1137" s="143"/>
      <c r="AY1137" s="143"/>
      <c r="AZ1137" s="143"/>
      <c r="BA1137" s="143"/>
      <c r="BB1137" s="143"/>
      <c r="BC1137" s="143"/>
      <c r="BD1137" s="143"/>
      <c r="BE1137" s="143"/>
      <c r="BF1137" s="143"/>
      <c r="BG1137" s="143"/>
      <c r="BH1137" s="143"/>
      <c r="BI1137" s="143"/>
      <c r="BJ1137" s="143"/>
      <c r="BK1137" s="143"/>
      <c r="BL1137" s="143"/>
      <c r="BM1137" s="143"/>
      <c r="BN1137" s="143"/>
      <c r="BO1137" s="143"/>
      <c r="BP1137" s="143"/>
      <c r="BT1137" s="143"/>
      <c r="BU1137" s="143"/>
      <c r="BV1137" s="143"/>
    </row>
    <row r="1138" spans="1:74" s="142" customFormat="1" x14ac:dyDescent="0.25">
      <c r="A1138" s="206"/>
      <c r="B1138" s="160"/>
      <c r="C1138" s="161"/>
      <c r="D1138" s="206"/>
      <c r="E1138" s="206"/>
      <c r="F1138" s="206"/>
      <c r="G1138" s="206"/>
      <c r="H1138" s="161"/>
      <c r="I1138" s="206"/>
      <c r="J1138" s="206"/>
      <c r="L1138" s="206"/>
      <c r="M1138" s="153"/>
      <c r="N1138" s="126"/>
      <c r="O1138" s="153"/>
      <c r="P1138" s="153"/>
      <c r="Q1138" s="153"/>
      <c r="R1138" s="153"/>
      <c r="AG1138" s="162"/>
      <c r="AH1138" s="162"/>
      <c r="AI1138" s="162"/>
      <c r="AM1138" s="143"/>
      <c r="AN1138" s="143"/>
      <c r="AO1138" s="143"/>
      <c r="AP1138" s="143"/>
      <c r="AQ1138" s="143"/>
      <c r="AR1138" s="143"/>
      <c r="AS1138" s="143"/>
      <c r="AT1138" s="143"/>
      <c r="AU1138" s="143"/>
      <c r="AV1138" s="143"/>
      <c r="AW1138" s="143"/>
      <c r="AX1138" s="143"/>
      <c r="AY1138" s="143"/>
      <c r="AZ1138" s="143"/>
      <c r="BA1138" s="143"/>
      <c r="BB1138" s="143"/>
      <c r="BC1138" s="143"/>
      <c r="BD1138" s="143"/>
      <c r="BE1138" s="143"/>
      <c r="BF1138" s="143"/>
      <c r="BG1138" s="143"/>
      <c r="BH1138" s="143"/>
      <c r="BI1138" s="143"/>
      <c r="BJ1138" s="143"/>
      <c r="BK1138" s="143"/>
      <c r="BL1138" s="143"/>
      <c r="BM1138" s="143"/>
      <c r="BN1138" s="143"/>
      <c r="BO1138" s="143"/>
      <c r="BP1138" s="143"/>
      <c r="BT1138" s="143"/>
      <c r="BU1138" s="143"/>
      <c r="BV1138" s="143"/>
    </row>
    <row r="1139" spans="1:74" s="142" customFormat="1" x14ac:dyDescent="0.25">
      <c r="A1139" s="206"/>
      <c r="B1139" s="160"/>
      <c r="C1139" s="161"/>
      <c r="D1139" s="206"/>
      <c r="E1139" s="206"/>
      <c r="F1139" s="206"/>
      <c r="G1139" s="206"/>
      <c r="H1139" s="161"/>
      <c r="I1139" s="206"/>
      <c r="J1139" s="206"/>
      <c r="L1139" s="206"/>
      <c r="M1139" s="153"/>
      <c r="N1139" s="126"/>
      <c r="O1139" s="153"/>
      <c r="P1139" s="153"/>
      <c r="Q1139" s="153"/>
      <c r="R1139" s="153"/>
      <c r="AG1139" s="162"/>
      <c r="AH1139" s="162"/>
      <c r="AI1139" s="162"/>
      <c r="AM1139" s="143"/>
      <c r="AN1139" s="143"/>
      <c r="AO1139" s="143"/>
      <c r="AP1139" s="143"/>
      <c r="AQ1139" s="143"/>
      <c r="AR1139" s="143"/>
      <c r="AS1139" s="143"/>
      <c r="AT1139" s="143"/>
      <c r="AU1139" s="143"/>
      <c r="AV1139" s="143"/>
      <c r="AW1139" s="143"/>
      <c r="AX1139" s="143"/>
      <c r="AY1139" s="143"/>
      <c r="AZ1139" s="143"/>
      <c r="BA1139" s="143"/>
      <c r="BB1139" s="143"/>
      <c r="BC1139" s="143"/>
      <c r="BD1139" s="143"/>
      <c r="BE1139" s="143"/>
      <c r="BF1139" s="143"/>
      <c r="BG1139" s="143"/>
      <c r="BH1139" s="143"/>
      <c r="BI1139" s="143"/>
      <c r="BJ1139" s="143"/>
      <c r="BK1139" s="143"/>
      <c r="BL1139" s="143"/>
      <c r="BM1139" s="143"/>
      <c r="BN1139" s="143"/>
      <c r="BO1139" s="143"/>
      <c r="BP1139" s="143"/>
      <c r="BT1139" s="143"/>
      <c r="BU1139" s="143"/>
      <c r="BV1139" s="143"/>
    </row>
    <row r="1140" spans="1:74" s="142" customFormat="1" x14ac:dyDescent="0.25">
      <c r="A1140" s="206"/>
      <c r="B1140" s="160"/>
      <c r="C1140" s="161"/>
      <c r="D1140" s="206"/>
      <c r="E1140" s="206"/>
      <c r="F1140" s="206"/>
      <c r="G1140" s="206"/>
      <c r="H1140" s="161"/>
      <c r="I1140" s="206"/>
      <c r="J1140" s="206"/>
      <c r="L1140" s="206"/>
      <c r="M1140" s="153"/>
      <c r="N1140" s="126"/>
      <c r="O1140" s="153"/>
      <c r="P1140" s="153"/>
      <c r="Q1140" s="153"/>
      <c r="R1140" s="153"/>
      <c r="AG1140" s="162"/>
      <c r="AH1140" s="162"/>
      <c r="AI1140" s="162"/>
      <c r="AM1140" s="143"/>
      <c r="AN1140" s="143"/>
      <c r="AO1140" s="143"/>
      <c r="AP1140" s="143"/>
      <c r="AQ1140" s="143"/>
      <c r="AR1140" s="143"/>
      <c r="AS1140" s="143"/>
      <c r="AT1140" s="143"/>
      <c r="AU1140" s="143"/>
      <c r="AV1140" s="143"/>
      <c r="AW1140" s="143"/>
      <c r="AX1140" s="143"/>
      <c r="AY1140" s="143"/>
      <c r="AZ1140" s="143"/>
      <c r="BA1140" s="143"/>
      <c r="BB1140" s="143"/>
      <c r="BC1140" s="143"/>
      <c r="BD1140" s="143"/>
      <c r="BE1140" s="143"/>
      <c r="BF1140" s="143"/>
      <c r="BG1140" s="143"/>
      <c r="BH1140" s="143"/>
      <c r="BI1140" s="143"/>
      <c r="BJ1140" s="143"/>
      <c r="BK1140" s="143"/>
      <c r="BL1140" s="143"/>
      <c r="BM1140" s="143"/>
      <c r="BN1140" s="143"/>
      <c r="BO1140" s="143"/>
      <c r="BP1140" s="143"/>
      <c r="BT1140" s="143"/>
      <c r="BU1140" s="143"/>
      <c r="BV1140" s="143"/>
    </row>
    <row r="1141" spans="1:74" s="142" customFormat="1" x14ac:dyDescent="0.25">
      <c r="A1141" s="206"/>
      <c r="B1141" s="160"/>
      <c r="C1141" s="161"/>
      <c r="D1141" s="206"/>
      <c r="E1141" s="206"/>
      <c r="F1141" s="206"/>
      <c r="G1141" s="206"/>
      <c r="H1141" s="161"/>
      <c r="I1141" s="206"/>
      <c r="J1141" s="206"/>
      <c r="L1141" s="206"/>
      <c r="M1141" s="153"/>
      <c r="N1141" s="126"/>
      <c r="O1141" s="153"/>
      <c r="P1141" s="153"/>
      <c r="Q1141" s="153"/>
      <c r="R1141" s="153"/>
      <c r="AG1141" s="162"/>
      <c r="AH1141" s="162"/>
      <c r="AI1141" s="162"/>
      <c r="AM1141" s="143"/>
      <c r="AN1141" s="143"/>
      <c r="AO1141" s="143"/>
      <c r="AP1141" s="143"/>
      <c r="AQ1141" s="143"/>
      <c r="AR1141" s="143"/>
      <c r="AS1141" s="143"/>
      <c r="AT1141" s="143"/>
      <c r="AU1141" s="143"/>
      <c r="AV1141" s="143"/>
      <c r="AW1141" s="143"/>
      <c r="AX1141" s="143"/>
      <c r="AY1141" s="143"/>
      <c r="AZ1141" s="143"/>
      <c r="BA1141" s="143"/>
      <c r="BB1141" s="143"/>
      <c r="BC1141" s="143"/>
      <c r="BD1141" s="143"/>
      <c r="BE1141" s="143"/>
      <c r="BF1141" s="143"/>
      <c r="BG1141" s="143"/>
      <c r="BH1141" s="143"/>
      <c r="BI1141" s="143"/>
      <c r="BJ1141" s="143"/>
      <c r="BK1141" s="143"/>
      <c r="BL1141" s="143"/>
      <c r="BM1141" s="143"/>
      <c r="BN1141" s="143"/>
      <c r="BO1141" s="143"/>
      <c r="BP1141" s="143"/>
      <c r="BT1141" s="143"/>
      <c r="BU1141" s="143"/>
      <c r="BV1141" s="143"/>
    </row>
    <row r="1142" spans="1:74" s="142" customFormat="1" x14ac:dyDescent="0.25">
      <c r="A1142" s="206"/>
      <c r="B1142" s="160"/>
      <c r="C1142" s="161"/>
      <c r="D1142" s="206"/>
      <c r="E1142" s="206"/>
      <c r="F1142" s="206"/>
      <c r="G1142" s="206"/>
      <c r="H1142" s="161"/>
      <c r="I1142" s="206"/>
      <c r="J1142" s="206"/>
      <c r="L1142" s="206"/>
      <c r="M1142" s="153"/>
      <c r="N1142" s="126"/>
      <c r="O1142" s="153"/>
      <c r="P1142" s="153"/>
      <c r="Q1142" s="153"/>
      <c r="R1142" s="153"/>
      <c r="AG1142" s="162"/>
      <c r="AH1142" s="162"/>
      <c r="AI1142" s="162"/>
      <c r="AM1142" s="143"/>
      <c r="AN1142" s="143"/>
      <c r="AO1142" s="143"/>
      <c r="AP1142" s="143"/>
      <c r="AQ1142" s="143"/>
      <c r="AR1142" s="143"/>
      <c r="AS1142" s="143"/>
      <c r="AT1142" s="143"/>
      <c r="AU1142" s="143"/>
      <c r="AV1142" s="143"/>
      <c r="AW1142" s="143"/>
      <c r="AX1142" s="143"/>
      <c r="AY1142" s="143"/>
      <c r="AZ1142" s="143"/>
      <c r="BA1142" s="143"/>
      <c r="BB1142" s="143"/>
      <c r="BC1142" s="143"/>
      <c r="BD1142" s="143"/>
      <c r="BE1142" s="143"/>
      <c r="BF1142" s="143"/>
      <c r="BG1142" s="143"/>
      <c r="BH1142" s="143"/>
      <c r="BI1142" s="143"/>
      <c r="BJ1142" s="143"/>
      <c r="BK1142" s="143"/>
      <c r="BL1142" s="143"/>
      <c r="BM1142" s="143"/>
      <c r="BN1142" s="143"/>
      <c r="BO1142" s="143"/>
      <c r="BP1142" s="143"/>
      <c r="BT1142" s="143"/>
      <c r="BU1142" s="143"/>
      <c r="BV1142" s="143"/>
    </row>
    <row r="1143" spans="1:74" s="142" customFormat="1" x14ac:dyDescent="0.25">
      <c r="A1143" s="206"/>
      <c r="B1143" s="160"/>
      <c r="C1143" s="161"/>
      <c r="D1143" s="206"/>
      <c r="E1143" s="206"/>
      <c r="F1143" s="206"/>
      <c r="G1143" s="206"/>
      <c r="H1143" s="161"/>
      <c r="I1143" s="206"/>
      <c r="J1143" s="206"/>
      <c r="L1143" s="206"/>
      <c r="M1143" s="153"/>
      <c r="N1143" s="126"/>
      <c r="O1143" s="153"/>
      <c r="P1143" s="153"/>
      <c r="Q1143" s="153"/>
      <c r="R1143" s="153"/>
      <c r="AG1143" s="162"/>
      <c r="AH1143" s="162"/>
      <c r="AI1143" s="162"/>
      <c r="AM1143" s="143"/>
      <c r="AN1143" s="143"/>
      <c r="AO1143" s="143"/>
      <c r="AP1143" s="143"/>
      <c r="AQ1143" s="143"/>
      <c r="AR1143" s="143"/>
      <c r="AS1143" s="143"/>
      <c r="AT1143" s="143"/>
      <c r="AU1143" s="143"/>
      <c r="AV1143" s="143"/>
      <c r="AW1143" s="143"/>
      <c r="AX1143" s="143"/>
      <c r="AY1143" s="143"/>
      <c r="AZ1143" s="143"/>
      <c r="BA1143" s="143"/>
      <c r="BB1143" s="143"/>
      <c r="BC1143" s="143"/>
      <c r="BD1143" s="143"/>
      <c r="BE1143" s="143"/>
      <c r="BF1143" s="143"/>
      <c r="BG1143" s="143"/>
      <c r="BH1143" s="143"/>
      <c r="BI1143" s="143"/>
      <c r="BJ1143" s="143"/>
      <c r="BK1143" s="143"/>
      <c r="BL1143" s="143"/>
      <c r="BM1143" s="143"/>
      <c r="BN1143" s="143"/>
      <c r="BO1143" s="143"/>
      <c r="BP1143" s="143"/>
      <c r="BT1143" s="143"/>
      <c r="BU1143" s="143"/>
      <c r="BV1143" s="143"/>
    </row>
    <row r="1144" spans="1:74" s="142" customFormat="1" x14ac:dyDescent="0.25">
      <c r="A1144" s="206"/>
      <c r="B1144" s="160"/>
      <c r="C1144" s="161"/>
      <c r="D1144" s="206"/>
      <c r="E1144" s="206"/>
      <c r="F1144" s="206"/>
      <c r="G1144" s="206"/>
      <c r="H1144" s="161"/>
      <c r="I1144" s="206"/>
      <c r="J1144" s="206"/>
      <c r="L1144" s="206"/>
      <c r="M1144" s="153"/>
      <c r="N1144" s="126"/>
      <c r="O1144" s="153"/>
      <c r="P1144" s="153"/>
      <c r="Q1144" s="153"/>
      <c r="R1144" s="153"/>
      <c r="AG1144" s="162"/>
      <c r="AH1144" s="162"/>
      <c r="AI1144" s="162"/>
      <c r="AM1144" s="143"/>
      <c r="AN1144" s="143"/>
      <c r="AO1144" s="143"/>
      <c r="AP1144" s="143"/>
      <c r="AQ1144" s="143"/>
      <c r="AR1144" s="143"/>
      <c r="AS1144" s="143"/>
      <c r="AT1144" s="143"/>
      <c r="AU1144" s="143"/>
      <c r="AV1144" s="143"/>
      <c r="AW1144" s="143"/>
      <c r="AX1144" s="143"/>
      <c r="AY1144" s="143"/>
      <c r="AZ1144" s="143"/>
      <c r="BA1144" s="143"/>
      <c r="BB1144" s="143"/>
      <c r="BC1144" s="143"/>
      <c r="BD1144" s="143"/>
      <c r="BE1144" s="143"/>
      <c r="BF1144" s="143"/>
      <c r="BG1144" s="143"/>
      <c r="BH1144" s="143"/>
      <c r="BI1144" s="143"/>
      <c r="BJ1144" s="143"/>
      <c r="BK1144" s="143"/>
      <c r="BL1144" s="143"/>
      <c r="BM1144" s="143"/>
      <c r="BN1144" s="143"/>
      <c r="BO1144" s="143"/>
      <c r="BP1144" s="143"/>
      <c r="BT1144" s="143"/>
      <c r="BU1144" s="143"/>
      <c r="BV1144" s="143"/>
    </row>
    <row r="1145" spans="1:74" s="142" customFormat="1" x14ac:dyDescent="0.25">
      <c r="A1145" s="206"/>
      <c r="B1145" s="160"/>
      <c r="C1145" s="161"/>
      <c r="D1145" s="206"/>
      <c r="E1145" s="206"/>
      <c r="F1145" s="206"/>
      <c r="G1145" s="206"/>
      <c r="H1145" s="161"/>
      <c r="I1145" s="206"/>
      <c r="J1145" s="206"/>
      <c r="L1145" s="206"/>
      <c r="M1145" s="153"/>
      <c r="N1145" s="126"/>
      <c r="O1145" s="153"/>
      <c r="P1145" s="153"/>
      <c r="Q1145" s="153"/>
      <c r="R1145" s="153"/>
      <c r="AG1145" s="162"/>
      <c r="AH1145" s="162"/>
      <c r="AI1145" s="162"/>
      <c r="AM1145" s="143"/>
      <c r="AN1145" s="143"/>
      <c r="AO1145" s="143"/>
      <c r="AP1145" s="143"/>
      <c r="AQ1145" s="143"/>
      <c r="AR1145" s="143"/>
      <c r="AS1145" s="143"/>
      <c r="AT1145" s="143"/>
      <c r="AU1145" s="143"/>
      <c r="AV1145" s="143"/>
      <c r="AW1145" s="143"/>
      <c r="AX1145" s="143"/>
      <c r="AY1145" s="143"/>
      <c r="AZ1145" s="143"/>
      <c r="BA1145" s="143"/>
      <c r="BB1145" s="143"/>
      <c r="BC1145" s="143"/>
      <c r="BD1145" s="143"/>
      <c r="BE1145" s="143"/>
      <c r="BF1145" s="143"/>
      <c r="BG1145" s="143"/>
      <c r="BH1145" s="143"/>
      <c r="BI1145" s="143"/>
      <c r="BJ1145" s="143"/>
      <c r="BK1145" s="143"/>
      <c r="BL1145" s="143"/>
      <c r="BM1145" s="143"/>
      <c r="BN1145" s="143"/>
      <c r="BO1145" s="143"/>
      <c r="BP1145" s="143"/>
      <c r="BT1145" s="143"/>
      <c r="BU1145" s="143"/>
      <c r="BV1145" s="143"/>
    </row>
    <row r="1146" spans="1:74" s="142" customFormat="1" x14ac:dyDescent="0.25">
      <c r="A1146" s="206"/>
      <c r="B1146" s="160"/>
      <c r="C1146" s="161"/>
      <c r="D1146" s="206"/>
      <c r="E1146" s="206"/>
      <c r="F1146" s="206"/>
      <c r="G1146" s="206"/>
      <c r="H1146" s="161"/>
      <c r="I1146" s="206"/>
      <c r="J1146" s="206"/>
      <c r="L1146" s="206"/>
      <c r="M1146" s="153"/>
      <c r="N1146" s="126"/>
      <c r="O1146" s="153"/>
      <c r="P1146" s="153"/>
      <c r="Q1146" s="153"/>
      <c r="R1146" s="153"/>
      <c r="AG1146" s="162"/>
      <c r="AH1146" s="162"/>
      <c r="AI1146" s="162"/>
      <c r="AM1146" s="143"/>
      <c r="AN1146" s="143"/>
      <c r="AO1146" s="143"/>
      <c r="AP1146" s="143"/>
      <c r="AQ1146" s="143"/>
      <c r="AR1146" s="143"/>
      <c r="AS1146" s="143"/>
      <c r="AT1146" s="143"/>
      <c r="AU1146" s="143"/>
      <c r="AV1146" s="143"/>
      <c r="AW1146" s="143"/>
      <c r="AX1146" s="143"/>
      <c r="AY1146" s="143"/>
      <c r="AZ1146" s="143"/>
      <c r="BA1146" s="143"/>
      <c r="BB1146" s="143"/>
      <c r="BC1146" s="143"/>
      <c r="BD1146" s="143"/>
      <c r="BE1146" s="143"/>
      <c r="BF1146" s="143"/>
      <c r="BG1146" s="143"/>
      <c r="BH1146" s="143"/>
      <c r="BI1146" s="143"/>
      <c r="BJ1146" s="143"/>
      <c r="BK1146" s="143"/>
      <c r="BL1146" s="143"/>
      <c r="BM1146" s="143"/>
      <c r="BN1146" s="143"/>
      <c r="BO1146" s="143"/>
      <c r="BP1146" s="143"/>
      <c r="BT1146" s="143"/>
      <c r="BU1146" s="143"/>
      <c r="BV1146" s="143"/>
    </row>
    <row r="1147" spans="1:74" s="142" customFormat="1" x14ac:dyDescent="0.25">
      <c r="A1147" s="206"/>
      <c r="B1147" s="160"/>
      <c r="C1147" s="161"/>
      <c r="D1147" s="206"/>
      <c r="E1147" s="206"/>
      <c r="F1147" s="206"/>
      <c r="G1147" s="206"/>
      <c r="H1147" s="161"/>
      <c r="I1147" s="206"/>
      <c r="J1147" s="206"/>
      <c r="L1147" s="206"/>
      <c r="M1147" s="153"/>
      <c r="N1147" s="126"/>
      <c r="O1147" s="153"/>
      <c r="P1147" s="153"/>
      <c r="Q1147" s="153"/>
      <c r="R1147" s="153"/>
      <c r="AG1147" s="162"/>
      <c r="AH1147" s="162"/>
      <c r="AI1147" s="162"/>
      <c r="AM1147" s="143"/>
      <c r="AN1147" s="143"/>
      <c r="AO1147" s="143"/>
      <c r="AP1147" s="143"/>
      <c r="AQ1147" s="143"/>
      <c r="AR1147" s="143"/>
      <c r="AS1147" s="143"/>
      <c r="AT1147" s="143"/>
      <c r="AU1147" s="143"/>
      <c r="AV1147" s="143"/>
      <c r="AW1147" s="143"/>
      <c r="AX1147" s="143"/>
      <c r="AY1147" s="143"/>
      <c r="AZ1147" s="143"/>
      <c r="BA1147" s="143"/>
      <c r="BB1147" s="143"/>
      <c r="BC1147" s="143"/>
      <c r="BD1147" s="143"/>
      <c r="BE1147" s="143"/>
      <c r="BF1147" s="143"/>
      <c r="BG1147" s="143"/>
      <c r="BH1147" s="143"/>
      <c r="BI1147" s="143"/>
      <c r="BJ1147" s="143"/>
      <c r="BK1147" s="143"/>
      <c r="BL1147" s="143"/>
      <c r="BM1147" s="143"/>
      <c r="BN1147" s="143"/>
      <c r="BO1147" s="143"/>
      <c r="BP1147" s="143"/>
      <c r="BT1147" s="143"/>
      <c r="BU1147" s="143"/>
      <c r="BV1147" s="143"/>
    </row>
    <row r="1148" spans="1:74" s="142" customFormat="1" x14ac:dyDescent="0.25">
      <c r="A1148" s="206"/>
      <c r="B1148" s="160"/>
      <c r="C1148" s="161"/>
      <c r="D1148" s="206"/>
      <c r="E1148" s="206"/>
      <c r="F1148" s="206"/>
      <c r="G1148" s="206"/>
      <c r="H1148" s="161"/>
      <c r="I1148" s="206"/>
      <c r="J1148" s="206"/>
      <c r="L1148" s="206"/>
      <c r="M1148" s="153"/>
      <c r="N1148" s="126"/>
      <c r="O1148" s="153"/>
      <c r="P1148" s="153"/>
      <c r="Q1148" s="153"/>
      <c r="R1148" s="153"/>
      <c r="AG1148" s="162"/>
      <c r="AH1148" s="162"/>
      <c r="AI1148" s="162"/>
      <c r="AM1148" s="143"/>
      <c r="AN1148" s="143"/>
      <c r="AO1148" s="143"/>
      <c r="AP1148" s="143"/>
      <c r="AQ1148" s="143"/>
      <c r="AR1148" s="143"/>
      <c r="AS1148" s="143"/>
      <c r="AT1148" s="143"/>
      <c r="AU1148" s="143"/>
      <c r="AV1148" s="143"/>
      <c r="AW1148" s="143"/>
      <c r="AX1148" s="143"/>
      <c r="AY1148" s="143"/>
      <c r="AZ1148" s="143"/>
      <c r="BA1148" s="143"/>
      <c r="BB1148" s="143"/>
      <c r="BC1148" s="143"/>
      <c r="BD1148" s="143"/>
      <c r="BE1148" s="143"/>
      <c r="BF1148" s="143"/>
      <c r="BG1148" s="143"/>
      <c r="BH1148" s="143"/>
      <c r="BI1148" s="143"/>
      <c r="BJ1148" s="143"/>
      <c r="BK1148" s="143"/>
      <c r="BL1148" s="143"/>
      <c r="BM1148" s="143"/>
      <c r="BN1148" s="143"/>
      <c r="BO1148" s="143"/>
      <c r="BP1148" s="143"/>
      <c r="BT1148" s="143"/>
      <c r="BU1148" s="143"/>
      <c r="BV1148" s="143"/>
    </row>
    <row r="1149" spans="1:74" s="142" customFormat="1" x14ac:dyDescent="0.25">
      <c r="A1149" s="206"/>
      <c r="B1149" s="160"/>
      <c r="C1149" s="161"/>
      <c r="D1149" s="206"/>
      <c r="E1149" s="206"/>
      <c r="F1149" s="206"/>
      <c r="G1149" s="206"/>
      <c r="H1149" s="161"/>
      <c r="I1149" s="206"/>
      <c r="J1149" s="206"/>
      <c r="L1149" s="206"/>
      <c r="M1149" s="153"/>
      <c r="N1149" s="126"/>
      <c r="O1149" s="153"/>
      <c r="P1149" s="153"/>
      <c r="Q1149" s="153"/>
      <c r="R1149" s="153"/>
      <c r="AG1149" s="162"/>
      <c r="AH1149" s="162"/>
      <c r="AI1149" s="162"/>
      <c r="AM1149" s="143"/>
      <c r="AN1149" s="143"/>
      <c r="AO1149" s="143"/>
      <c r="AP1149" s="143"/>
      <c r="AQ1149" s="143"/>
      <c r="AR1149" s="143"/>
      <c r="AS1149" s="143"/>
      <c r="AT1149" s="143"/>
      <c r="AU1149" s="143"/>
      <c r="AV1149" s="143"/>
      <c r="AW1149" s="143"/>
      <c r="AX1149" s="143"/>
      <c r="AY1149" s="143"/>
      <c r="AZ1149" s="143"/>
      <c r="BA1149" s="143"/>
      <c r="BB1149" s="143"/>
      <c r="BC1149" s="143"/>
      <c r="BD1149" s="143"/>
      <c r="BE1149" s="143"/>
      <c r="BF1149" s="143"/>
      <c r="BG1149" s="143"/>
      <c r="BH1149" s="143"/>
      <c r="BI1149" s="143"/>
      <c r="BJ1149" s="143"/>
      <c r="BK1149" s="143"/>
      <c r="BL1149" s="143"/>
      <c r="BM1149" s="143"/>
      <c r="BN1149" s="143"/>
      <c r="BO1149" s="143"/>
      <c r="BP1149" s="143"/>
      <c r="BT1149" s="143"/>
      <c r="BU1149" s="143"/>
      <c r="BV1149" s="143"/>
    </row>
    <row r="1150" spans="1:74" s="142" customFormat="1" x14ac:dyDescent="0.25">
      <c r="A1150" s="206"/>
      <c r="B1150" s="160"/>
      <c r="C1150" s="161"/>
      <c r="D1150" s="206"/>
      <c r="E1150" s="206"/>
      <c r="F1150" s="206"/>
      <c r="G1150" s="206"/>
      <c r="H1150" s="161"/>
      <c r="I1150" s="206"/>
      <c r="J1150" s="206"/>
      <c r="L1150" s="206"/>
      <c r="M1150" s="153"/>
      <c r="N1150" s="126"/>
      <c r="O1150" s="153"/>
      <c r="P1150" s="153"/>
      <c r="Q1150" s="153"/>
      <c r="R1150" s="153"/>
      <c r="AG1150" s="162"/>
      <c r="AH1150" s="162"/>
      <c r="AI1150" s="162"/>
      <c r="AM1150" s="143"/>
      <c r="AN1150" s="143"/>
      <c r="AO1150" s="143"/>
      <c r="AP1150" s="143"/>
      <c r="AQ1150" s="143"/>
      <c r="AR1150" s="143"/>
      <c r="AS1150" s="143"/>
      <c r="AT1150" s="143"/>
      <c r="AU1150" s="143"/>
      <c r="AV1150" s="143"/>
      <c r="AW1150" s="143"/>
      <c r="AX1150" s="143"/>
      <c r="AY1150" s="143"/>
      <c r="AZ1150" s="143"/>
      <c r="BA1150" s="143"/>
      <c r="BB1150" s="143"/>
      <c r="BC1150" s="143"/>
      <c r="BD1150" s="143"/>
      <c r="BE1150" s="143"/>
      <c r="BF1150" s="143"/>
      <c r="BG1150" s="143"/>
      <c r="BH1150" s="143"/>
      <c r="BI1150" s="143"/>
      <c r="BJ1150" s="143"/>
      <c r="BK1150" s="143"/>
      <c r="BL1150" s="143"/>
      <c r="BM1150" s="143"/>
      <c r="BN1150" s="143"/>
      <c r="BO1150" s="143"/>
      <c r="BP1150" s="143"/>
      <c r="BT1150" s="143"/>
      <c r="BU1150" s="143"/>
      <c r="BV1150" s="143"/>
    </row>
    <row r="1151" spans="1:74" s="142" customFormat="1" x14ac:dyDescent="0.25">
      <c r="A1151" s="206"/>
      <c r="B1151" s="160"/>
      <c r="C1151" s="161"/>
      <c r="D1151" s="206"/>
      <c r="E1151" s="206"/>
      <c r="F1151" s="206"/>
      <c r="G1151" s="206"/>
      <c r="H1151" s="161"/>
      <c r="I1151" s="206"/>
      <c r="J1151" s="206"/>
      <c r="L1151" s="206"/>
      <c r="M1151" s="153"/>
      <c r="N1151" s="126"/>
      <c r="O1151" s="153"/>
      <c r="P1151" s="153"/>
      <c r="Q1151" s="153"/>
      <c r="R1151" s="153"/>
      <c r="AG1151" s="162"/>
      <c r="AH1151" s="162"/>
      <c r="AI1151" s="162"/>
      <c r="AM1151" s="143"/>
      <c r="AN1151" s="143"/>
      <c r="AO1151" s="143"/>
      <c r="AP1151" s="143"/>
      <c r="AQ1151" s="143"/>
      <c r="AR1151" s="143"/>
      <c r="AS1151" s="143"/>
      <c r="AT1151" s="143"/>
      <c r="AU1151" s="143"/>
      <c r="AV1151" s="143"/>
      <c r="AW1151" s="143"/>
      <c r="AX1151" s="143"/>
      <c r="AY1151" s="143"/>
      <c r="AZ1151" s="143"/>
      <c r="BA1151" s="143"/>
      <c r="BB1151" s="143"/>
      <c r="BC1151" s="143"/>
      <c r="BD1151" s="143"/>
      <c r="BE1151" s="143"/>
      <c r="BF1151" s="143"/>
      <c r="BG1151" s="143"/>
      <c r="BH1151" s="143"/>
      <c r="BI1151" s="143"/>
      <c r="BJ1151" s="143"/>
      <c r="BK1151" s="143"/>
      <c r="BL1151" s="143"/>
      <c r="BM1151" s="143"/>
      <c r="BN1151" s="143"/>
      <c r="BO1151" s="143"/>
      <c r="BP1151" s="143"/>
      <c r="BT1151" s="143"/>
      <c r="BU1151" s="143"/>
      <c r="BV1151" s="143"/>
    </row>
    <row r="1152" spans="1:74" s="142" customFormat="1" x14ac:dyDescent="0.25">
      <c r="A1152" s="206"/>
      <c r="B1152" s="160"/>
      <c r="C1152" s="161"/>
      <c r="D1152" s="206"/>
      <c r="E1152" s="206"/>
      <c r="F1152" s="206"/>
      <c r="G1152" s="206"/>
      <c r="H1152" s="161"/>
      <c r="I1152" s="206"/>
      <c r="J1152" s="206"/>
      <c r="L1152" s="206"/>
      <c r="M1152" s="153"/>
      <c r="N1152" s="126"/>
      <c r="O1152" s="153"/>
      <c r="P1152" s="153"/>
      <c r="Q1152" s="153"/>
      <c r="R1152" s="153"/>
      <c r="AG1152" s="162"/>
      <c r="AH1152" s="162"/>
      <c r="AI1152" s="162"/>
      <c r="AM1152" s="143"/>
      <c r="AN1152" s="143"/>
      <c r="AO1152" s="143"/>
      <c r="AP1152" s="143"/>
      <c r="AQ1152" s="143"/>
      <c r="AR1152" s="143"/>
      <c r="AS1152" s="143"/>
      <c r="AT1152" s="143"/>
      <c r="AU1152" s="143"/>
      <c r="AV1152" s="143"/>
      <c r="AW1152" s="143"/>
      <c r="AX1152" s="143"/>
      <c r="AY1152" s="143"/>
      <c r="AZ1152" s="143"/>
      <c r="BA1152" s="143"/>
      <c r="BB1152" s="143"/>
      <c r="BC1152" s="143"/>
      <c r="BD1152" s="143"/>
      <c r="BE1152" s="143"/>
      <c r="BF1152" s="143"/>
      <c r="BG1152" s="143"/>
      <c r="BH1152" s="143"/>
      <c r="BI1152" s="143"/>
      <c r="BJ1152" s="143"/>
      <c r="BK1152" s="143"/>
      <c r="BL1152" s="143"/>
      <c r="BM1152" s="143"/>
      <c r="BN1152" s="143"/>
      <c r="BO1152" s="143"/>
      <c r="BP1152" s="143"/>
      <c r="BT1152" s="143"/>
      <c r="BU1152" s="143"/>
      <c r="BV1152" s="143"/>
    </row>
    <row r="1153" spans="1:74" s="142" customFormat="1" x14ac:dyDescent="0.25">
      <c r="A1153" s="206"/>
      <c r="B1153" s="160"/>
      <c r="C1153" s="161"/>
      <c r="D1153" s="206"/>
      <c r="E1153" s="206"/>
      <c r="F1153" s="206"/>
      <c r="G1153" s="206"/>
      <c r="H1153" s="161"/>
      <c r="I1153" s="206"/>
      <c r="J1153" s="206"/>
      <c r="L1153" s="206"/>
      <c r="M1153" s="153"/>
      <c r="N1153" s="126"/>
      <c r="O1153" s="153"/>
      <c r="P1153" s="153"/>
      <c r="Q1153" s="153"/>
      <c r="R1153" s="153"/>
      <c r="AG1153" s="162"/>
      <c r="AH1153" s="162"/>
      <c r="AI1153" s="162"/>
      <c r="AM1153" s="143"/>
      <c r="AN1153" s="143"/>
      <c r="AO1153" s="143"/>
      <c r="AP1153" s="143"/>
      <c r="AQ1153" s="143"/>
      <c r="AR1153" s="143"/>
      <c r="AS1153" s="143"/>
      <c r="AT1153" s="143"/>
      <c r="AU1153" s="143"/>
      <c r="AV1153" s="143"/>
      <c r="AW1153" s="143"/>
      <c r="AX1153" s="143"/>
      <c r="AY1153" s="143"/>
      <c r="AZ1153" s="143"/>
      <c r="BA1153" s="143"/>
      <c r="BB1153" s="143"/>
      <c r="BC1153" s="143"/>
      <c r="BD1153" s="143"/>
      <c r="BE1153" s="143"/>
      <c r="BF1153" s="143"/>
      <c r="BG1153" s="143"/>
      <c r="BH1153" s="143"/>
      <c r="BI1153" s="143"/>
      <c r="BJ1153" s="143"/>
      <c r="BK1153" s="143"/>
      <c r="BL1153" s="143"/>
      <c r="BM1153" s="143"/>
      <c r="BN1153" s="143"/>
      <c r="BO1153" s="143"/>
      <c r="BP1153" s="143"/>
      <c r="BT1153" s="143"/>
      <c r="BU1153" s="143"/>
      <c r="BV1153" s="143"/>
    </row>
    <row r="1154" spans="1:74" s="142" customFormat="1" x14ac:dyDescent="0.25">
      <c r="A1154" s="206"/>
      <c r="B1154" s="160"/>
      <c r="C1154" s="161"/>
      <c r="D1154" s="206"/>
      <c r="E1154" s="206"/>
      <c r="F1154" s="206"/>
      <c r="G1154" s="206"/>
      <c r="H1154" s="161"/>
      <c r="I1154" s="206"/>
      <c r="J1154" s="206"/>
      <c r="L1154" s="206"/>
      <c r="M1154" s="153"/>
      <c r="N1154" s="126"/>
      <c r="O1154" s="153"/>
      <c r="P1154" s="153"/>
      <c r="Q1154" s="153"/>
      <c r="R1154" s="153"/>
      <c r="AG1154" s="162"/>
      <c r="AH1154" s="162"/>
      <c r="AI1154" s="162"/>
      <c r="AM1154" s="143"/>
      <c r="AN1154" s="143"/>
      <c r="AO1154" s="143"/>
      <c r="AP1154" s="143"/>
      <c r="AQ1154" s="143"/>
      <c r="AR1154" s="143"/>
      <c r="AS1154" s="143"/>
      <c r="AT1154" s="143"/>
      <c r="AU1154" s="143"/>
      <c r="AV1154" s="143"/>
      <c r="AW1154" s="143"/>
      <c r="AX1154" s="143"/>
      <c r="AY1154" s="143"/>
      <c r="AZ1154" s="143"/>
      <c r="BA1154" s="143"/>
      <c r="BB1154" s="143"/>
      <c r="BC1154" s="143"/>
      <c r="BD1154" s="143"/>
      <c r="BE1154" s="143"/>
      <c r="BF1154" s="143"/>
      <c r="BG1154" s="143"/>
      <c r="BH1154" s="143"/>
      <c r="BI1154" s="143"/>
      <c r="BJ1154" s="143"/>
      <c r="BK1154" s="143"/>
      <c r="BL1154" s="143"/>
      <c r="BM1154" s="143"/>
      <c r="BN1154" s="143"/>
      <c r="BO1154" s="143"/>
      <c r="BP1154" s="143"/>
      <c r="BT1154" s="143"/>
      <c r="BU1154" s="143"/>
      <c r="BV1154" s="143"/>
    </row>
    <row r="1155" spans="1:74" s="142" customFormat="1" x14ac:dyDescent="0.25">
      <c r="A1155" s="206"/>
      <c r="B1155" s="160"/>
      <c r="C1155" s="161"/>
      <c r="D1155" s="206"/>
      <c r="E1155" s="206"/>
      <c r="F1155" s="206"/>
      <c r="G1155" s="206"/>
      <c r="H1155" s="161"/>
      <c r="I1155" s="206"/>
      <c r="J1155" s="206"/>
      <c r="L1155" s="206"/>
      <c r="M1155" s="153"/>
      <c r="N1155" s="126"/>
      <c r="O1155" s="153"/>
      <c r="P1155" s="153"/>
      <c r="Q1155" s="153"/>
      <c r="R1155" s="153"/>
      <c r="AG1155" s="162"/>
      <c r="AH1155" s="162"/>
      <c r="AI1155" s="162"/>
      <c r="AM1155" s="143"/>
      <c r="AN1155" s="143"/>
      <c r="AO1155" s="143"/>
      <c r="AP1155" s="143"/>
      <c r="AQ1155" s="143"/>
      <c r="AR1155" s="143"/>
      <c r="AS1155" s="143"/>
      <c r="AT1155" s="143"/>
      <c r="AU1155" s="143"/>
      <c r="AV1155" s="143"/>
      <c r="AW1155" s="143"/>
      <c r="AX1155" s="143"/>
      <c r="AY1155" s="143"/>
      <c r="AZ1155" s="143"/>
      <c r="BA1155" s="143"/>
      <c r="BB1155" s="143"/>
      <c r="BC1155" s="143"/>
      <c r="BD1155" s="143"/>
      <c r="BE1155" s="143"/>
      <c r="BF1155" s="143"/>
      <c r="BG1155" s="143"/>
      <c r="BH1155" s="143"/>
      <c r="BI1155" s="143"/>
      <c r="BJ1155" s="143"/>
      <c r="BK1155" s="143"/>
      <c r="BL1155" s="143"/>
      <c r="BM1155" s="143"/>
      <c r="BN1155" s="143"/>
      <c r="BO1155" s="143"/>
      <c r="BP1155" s="143"/>
      <c r="BT1155" s="143"/>
      <c r="BU1155" s="143"/>
      <c r="BV1155" s="143"/>
    </row>
    <row r="1156" spans="1:74" s="142" customFormat="1" x14ac:dyDescent="0.25">
      <c r="A1156" s="206"/>
      <c r="B1156" s="160"/>
      <c r="C1156" s="161"/>
      <c r="D1156" s="206"/>
      <c r="E1156" s="206"/>
      <c r="F1156" s="206"/>
      <c r="G1156" s="206"/>
      <c r="H1156" s="161"/>
      <c r="I1156" s="206"/>
      <c r="J1156" s="206"/>
      <c r="L1156" s="206"/>
      <c r="M1156" s="153"/>
      <c r="N1156" s="126"/>
      <c r="O1156" s="153"/>
      <c r="P1156" s="153"/>
      <c r="Q1156" s="153"/>
      <c r="R1156" s="153"/>
      <c r="AG1156" s="162"/>
      <c r="AH1156" s="162"/>
      <c r="AI1156" s="162"/>
      <c r="AM1156" s="143"/>
      <c r="AN1156" s="143"/>
      <c r="AO1156" s="143"/>
      <c r="AP1156" s="143"/>
      <c r="AQ1156" s="143"/>
      <c r="AR1156" s="143"/>
      <c r="AS1156" s="143"/>
      <c r="AT1156" s="143"/>
      <c r="AU1156" s="143"/>
      <c r="AV1156" s="143"/>
      <c r="AW1156" s="143"/>
      <c r="AX1156" s="143"/>
      <c r="AY1156" s="143"/>
      <c r="AZ1156" s="143"/>
      <c r="BA1156" s="143"/>
      <c r="BB1156" s="143"/>
      <c r="BC1156" s="143"/>
      <c r="BD1156" s="143"/>
      <c r="BE1156" s="143"/>
      <c r="BF1156" s="143"/>
      <c r="BG1156" s="143"/>
      <c r="BH1156" s="143"/>
      <c r="BI1156" s="143"/>
      <c r="BJ1156" s="143"/>
      <c r="BK1156" s="143"/>
      <c r="BL1156" s="143"/>
      <c r="BM1156" s="143"/>
      <c r="BN1156" s="143"/>
      <c r="BO1156" s="143"/>
      <c r="BP1156" s="143"/>
      <c r="BT1156" s="143"/>
      <c r="BU1156" s="143"/>
      <c r="BV1156" s="143"/>
    </row>
    <row r="1157" spans="1:74" s="142" customFormat="1" x14ac:dyDescent="0.25">
      <c r="A1157" s="206"/>
      <c r="B1157" s="160"/>
      <c r="C1157" s="161"/>
      <c r="D1157" s="206"/>
      <c r="E1157" s="206"/>
      <c r="F1157" s="206"/>
      <c r="G1157" s="206"/>
      <c r="H1157" s="161"/>
      <c r="I1157" s="206"/>
      <c r="J1157" s="206"/>
      <c r="L1157" s="206"/>
      <c r="M1157" s="153"/>
      <c r="N1157" s="126"/>
      <c r="O1157" s="153"/>
      <c r="P1157" s="153"/>
      <c r="Q1157" s="153"/>
      <c r="R1157" s="153"/>
      <c r="AG1157" s="162"/>
      <c r="AH1157" s="162"/>
      <c r="AI1157" s="162"/>
      <c r="AM1157" s="143"/>
      <c r="AN1157" s="143"/>
      <c r="AO1157" s="143"/>
      <c r="AP1157" s="143"/>
      <c r="AQ1157" s="143"/>
      <c r="AR1157" s="143"/>
      <c r="AS1157" s="143"/>
      <c r="AT1157" s="143"/>
      <c r="AU1157" s="143"/>
      <c r="AV1157" s="143"/>
      <c r="AW1157" s="143"/>
      <c r="AX1157" s="143"/>
      <c r="AY1157" s="143"/>
      <c r="AZ1157" s="143"/>
      <c r="BA1157" s="143"/>
      <c r="BB1157" s="143"/>
      <c r="BC1157" s="143"/>
      <c r="BD1157" s="143"/>
      <c r="BE1157" s="143"/>
      <c r="BF1157" s="143"/>
      <c r="BG1157" s="143"/>
      <c r="BH1157" s="143"/>
      <c r="BI1157" s="143"/>
      <c r="BJ1157" s="143"/>
      <c r="BK1157" s="143"/>
      <c r="BL1157" s="143"/>
      <c r="BM1157" s="143"/>
      <c r="BN1157" s="143"/>
      <c r="BO1157" s="143"/>
      <c r="BP1157" s="143"/>
      <c r="BT1157" s="143"/>
      <c r="BU1157" s="143"/>
      <c r="BV1157" s="143"/>
    </row>
    <row r="1158" spans="1:74" s="142" customFormat="1" x14ac:dyDescent="0.25">
      <c r="A1158" s="206"/>
      <c r="B1158" s="160"/>
      <c r="C1158" s="161"/>
      <c r="D1158" s="206"/>
      <c r="E1158" s="206"/>
      <c r="F1158" s="206"/>
      <c r="G1158" s="206"/>
      <c r="H1158" s="161"/>
      <c r="I1158" s="206"/>
      <c r="J1158" s="206"/>
      <c r="L1158" s="206"/>
      <c r="M1158" s="153"/>
      <c r="N1158" s="126"/>
      <c r="O1158" s="153"/>
      <c r="P1158" s="153"/>
      <c r="Q1158" s="153"/>
      <c r="R1158" s="153"/>
      <c r="AG1158" s="162"/>
      <c r="AH1158" s="162"/>
      <c r="AI1158" s="162"/>
      <c r="AM1158" s="143"/>
      <c r="AN1158" s="143"/>
      <c r="AO1158" s="143"/>
      <c r="AP1158" s="143"/>
      <c r="AQ1158" s="143"/>
      <c r="AR1158" s="143"/>
      <c r="AS1158" s="143"/>
      <c r="AT1158" s="143"/>
      <c r="AU1158" s="143"/>
      <c r="AV1158" s="143"/>
      <c r="AW1158" s="143"/>
      <c r="AX1158" s="143"/>
      <c r="AY1158" s="143"/>
      <c r="AZ1158" s="143"/>
      <c r="BA1158" s="143"/>
      <c r="BB1158" s="143"/>
      <c r="BC1158" s="143"/>
      <c r="BD1158" s="143"/>
      <c r="BE1158" s="143"/>
      <c r="BF1158" s="143"/>
      <c r="BG1158" s="143"/>
      <c r="BH1158" s="143"/>
      <c r="BI1158" s="143"/>
      <c r="BJ1158" s="143"/>
      <c r="BK1158" s="143"/>
      <c r="BL1158" s="143"/>
      <c r="BM1158" s="143"/>
      <c r="BN1158" s="143"/>
      <c r="BO1158" s="143"/>
      <c r="BP1158" s="143"/>
      <c r="BT1158" s="143"/>
      <c r="BU1158" s="143"/>
      <c r="BV1158" s="143"/>
    </row>
    <row r="1159" spans="1:74" s="142" customFormat="1" x14ac:dyDescent="0.25">
      <c r="A1159" s="206"/>
      <c r="B1159" s="160"/>
      <c r="C1159" s="161"/>
      <c r="D1159" s="206"/>
      <c r="E1159" s="206"/>
      <c r="F1159" s="206"/>
      <c r="G1159" s="206"/>
      <c r="H1159" s="161"/>
      <c r="I1159" s="206"/>
      <c r="J1159" s="206"/>
      <c r="L1159" s="206"/>
      <c r="M1159" s="153"/>
      <c r="N1159" s="126"/>
      <c r="O1159" s="153"/>
      <c r="P1159" s="153"/>
      <c r="Q1159" s="153"/>
      <c r="R1159" s="153"/>
      <c r="AG1159" s="162"/>
      <c r="AH1159" s="162"/>
      <c r="AI1159" s="162"/>
      <c r="AM1159" s="143"/>
      <c r="AN1159" s="143"/>
      <c r="AO1159" s="143"/>
      <c r="AP1159" s="143"/>
      <c r="AQ1159" s="143"/>
      <c r="AR1159" s="143"/>
      <c r="AS1159" s="143"/>
      <c r="AT1159" s="143"/>
      <c r="AU1159" s="143"/>
      <c r="AV1159" s="143"/>
      <c r="AW1159" s="143"/>
      <c r="AX1159" s="143"/>
      <c r="AY1159" s="143"/>
      <c r="AZ1159" s="143"/>
      <c r="BA1159" s="143"/>
      <c r="BB1159" s="143"/>
      <c r="BC1159" s="143"/>
      <c r="BD1159" s="143"/>
      <c r="BE1159" s="143"/>
      <c r="BF1159" s="143"/>
      <c r="BG1159" s="143"/>
      <c r="BH1159" s="143"/>
      <c r="BI1159" s="143"/>
      <c r="BJ1159" s="143"/>
      <c r="BK1159" s="143"/>
      <c r="BL1159" s="143"/>
      <c r="BM1159" s="143"/>
      <c r="BN1159" s="143"/>
      <c r="BO1159" s="143"/>
      <c r="BP1159" s="143"/>
      <c r="BT1159" s="143"/>
      <c r="BU1159" s="143"/>
      <c r="BV1159" s="143"/>
    </row>
    <row r="1160" spans="1:74" s="142" customFormat="1" x14ac:dyDescent="0.25">
      <c r="A1160" s="206"/>
      <c r="B1160" s="160"/>
      <c r="C1160" s="161"/>
      <c r="D1160" s="206"/>
      <c r="E1160" s="206"/>
      <c r="F1160" s="206"/>
      <c r="G1160" s="206"/>
      <c r="H1160" s="161"/>
      <c r="I1160" s="206"/>
      <c r="J1160" s="206"/>
      <c r="L1160" s="206"/>
      <c r="M1160" s="153"/>
      <c r="N1160" s="126"/>
      <c r="O1160" s="153"/>
      <c r="P1160" s="153"/>
      <c r="Q1160" s="153"/>
      <c r="R1160" s="153"/>
      <c r="AG1160" s="162"/>
      <c r="AH1160" s="162"/>
      <c r="AI1160" s="162"/>
      <c r="AM1160" s="143"/>
      <c r="AN1160" s="143"/>
      <c r="AO1160" s="143"/>
      <c r="AP1160" s="143"/>
      <c r="AQ1160" s="143"/>
      <c r="AR1160" s="143"/>
      <c r="AS1160" s="143"/>
      <c r="AT1160" s="143"/>
      <c r="AU1160" s="143"/>
      <c r="AV1160" s="143"/>
      <c r="AW1160" s="143"/>
      <c r="AX1160" s="143"/>
      <c r="AY1160" s="143"/>
      <c r="AZ1160" s="143"/>
      <c r="BA1160" s="143"/>
      <c r="BB1160" s="143"/>
      <c r="BC1160" s="143"/>
      <c r="BD1160" s="143"/>
      <c r="BE1160" s="143"/>
      <c r="BF1160" s="143"/>
      <c r="BG1160" s="143"/>
      <c r="BH1160" s="143"/>
      <c r="BI1160" s="143"/>
      <c r="BJ1160" s="143"/>
      <c r="BK1160" s="143"/>
      <c r="BL1160" s="143"/>
      <c r="BM1160" s="143"/>
      <c r="BN1160" s="143"/>
      <c r="BO1160" s="143"/>
      <c r="BP1160" s="143"/>
      <c r="BT1160" s="143"/>
      <c r="BU1160" s="143"/>
      <c r="BV1160" s="143"/>
    </row>
    <row r="1161" spans="1:74" s="142" customFormat="1" x14ac:dyDescent="0.25">
      <c r="A1161" s="206"/>
      <c r="B1161" s="160"/>
      <c r="C1161" s="161"/>
      <c r="D1161" s="206"/>
      <c r="E1161" s="206"/>
      <c r="F1161" s="206"/>
      <c r="G1161" s="206"/>
      <c r="H1161" s="161"/>
      <c r="I1161" s="206"/>
      <c r="J1161" s="206"/>
      <c r="L1161" s="206"/>
      <c r="M1161" s="153"/>
      <c r="N1161" s="126"/>
      <c r="O1161" s="153"/>
      <c r="P1161" s="153"/>
      <c r="Q1161" s="153"/>
      <c r="R1161" s="153"/>
      <c r="AG1161" s="162"/>
      <c r="AH1161" s="162"/>
      <c r="AI1161" s="162"/>
      <c r="AM1161" s="143"/>
      <c r="AN1161" s="143"/>
      <c r="AO1161" s="143"/>
      <c r="AP1161" s="143"/>
      <c r="AQ1161" s="143"/>
      <c r="AR1161" s="143"/>
      <c r="AS1161" s="143"/>
      <c r="AT1161" s="143"/>
      <c r="AU1161" s="143"/>
      <c r="AV1161" s="143"/>
      <c r="AW1161" s="143"/>
      <c r="AX1161" s="143"/>
      <c r="AY1161" s="143"/>
      <c r="AZ1161" s="143"/>
      <c r="BA1161" s="143"/>
      <c r="BB1161" s="143"/>
      <c r="BC1161" s="143"/>
      <c r="BD1161" s="143"/>
      <c r="BE1161" s="143"/>
      <c r="BF1161" s="143"/>
      <c r="BG1161" s="143"/>
      <c r="BH1161" s="143"/>
      <c r="BI1161" s="143"/>
      <c r="BJ1161" s="143"/>
      <c r="BK1161" s="143"/>
      <c r="BL1161" s="143"/>
      <c r="BM1161" s="143"/>
      <c r="BN1161" s="143"/>
      <c r="BO1161" s="143"/>
      <c r="BP1161" s="143"/>
      <c r="BT1161" s="143"/>
      <c r="BU1161" s="143"/>
      <c r="BV1161" s="143"/>
    </row>
    <row r="1162" spans="1:74" s="142" customFormat="1" x14ac:dyDescent="0.25">
      <c r="A1162" s="206"/>
      <c r="B1162" s="160"/>
      <c r="C1162" s="161"/>
      <c r="D1162" s="206"/>
      <c r="E1162" s="206"/>
      <c r="F1162" s="206"/>
      <c r="G1162" s="206"/>
      <c r="H1162" s="161"/>
      <c r="I1162" s="206"/>
      <c r="J1162" s="206"/>
      <c r="L1162" s="206"/>
      <c r="M1162" s="153"/>
      <c r="N1162" s="126"/>
      <c r="O1162" s="153"/>
      <c r="P1162" s="153"/>
      <c r="Q1162" s="153"/>
      <c r="R1162" s="153"/>
      <c r="AG1162" s="162"/>
      <c r="AH1162" s="162"/>
      <c r="AI1162" s="162"/>
      <c r="AM1162" s="143"/>
      <c r="AN1162" s="143"/>
      <c r="AO1162" s="143"/>
      <c r="AP1162" s="143"/>
      <c r="AQ1162" s="143"/>
      <c r="AR1162" s="143"/>
      <c r="AS1162" s="143"/>
      <c r="AT1162" s="143"/>
      <c r="AU1162" s="143"/>
      <c r="AV1162" s="143"/>
      <c r="AW1162" s="143"/>
      <c r="AX1162" s="143"/>
      <c r="AY1162" s="143"/>
      <c r="AZ1162" s="143"/>
      <c r="BA1162" s="143"/>
      <c r="BB1162" s="143"/>
      <c r="BC1162" s="143"/>
      <c r="BD1162" s="143"/>
      <c r="BE1162" s="143"/>
      <c r="BF1162" s="143"/>
      <c r="BG1162" s="143"/>
      <c r="BH1162" s="143"/>
      <c r="BI1162" s="143"/>
      <c r="BJ1162" s="143"/>
      <c r="BK1162" s="143"/>
      <c r="BL1162" s="143"/>
      <c r="BM1162" s="143"/>
      <c r="BN1162" s="143"/>
      <c r="BO1162" s="143"/>
      <c r="BP1162" s="143"/>
      <c r="BT1162" s="143"/>
      <c r="BU1162" s="143"/>
      <c r="BV1162" s="143"/>
    </row>
    <row r="1163" spans="1:74" s="142" customFormat="1" x14ac:dyDescent="0.25">
      <c r="A1163" s="206"/>
      <c r="B1163" s="160"/>
      <c r="C1163" s="161"/>
      <c r="D1163" s="206"/>
      <c r="E1163" s="206"/>
      <c r="F1163" s="206"/>
      <c r="G1163" s="206"/>
      <c r="H1163" s="161"/>
      <c r="I1163" s="206"/>
      <c r="J1163" s="206"/>
      <c r="L1163" s="206"/>
      <c r="M1163" s="153"/>
      <c r="N1163" s="126"/>
      <c r="O1163" s="153"/>
      <c r="P1163" s="153"/>
      <c r="Q1163" s="153"/>
      <c r="R1163" s="153"/>
      <c r="AG1163" s="162"/>
      <c r="AH1163" s="162"/>
      <c r="AI1163" s="162"/>
      <c r="AM1163" s="143"/>
      <c r="AN1163" s="143"/>
      <c r="AO1163" s="143"/>
      <c r="AP1163" s="143"/>
      <c r="AQ1163" s="143"/>
      <c r="AR1163" s="143"/>
      <c r="AS1163" s="143"/>
      <c r="AT1163" s="143"/>
      <c r="AU1163" s="143"/>
      <c r="AV1163" s="143"/>
      <c r="AW1163" s="143"/>
      <c r="AX1163" s="143"/>
      <c r="AY1163" s="143"/>
      <c r="AZ1163" s="143"/>
      <c r="BA1163" s="143"/>
      <c r="BB1163" s="143"/>
      <c r="BC1163" s="143"/>
      <c r="BD1163" s="143"/>
      <c r="BE1163" s="143"/>
      <c r="BF1163" s="143"/>
      <c r="BG1163" s="143"/>
      <c r="BH1163" s="143"/>
      <c r="BI1163" s="143"/>
      <c r="BJ1163" s="143"/>
      <c r="BK1163" s="143"/>
      <c r="BL1163" s="143"/>
      <c r="BM1163" s="143"/>
      <c r="BN1163" s="143"/>
      <c r="BO1163" s="143"/>
      <c r="BP1163" s="143"/>
      <c r="BT1163" s="143"/>
      <c r="BU1163" s="143"/>
      <c r="BV1163" s="143"/>
    </row>
    <row r="1164" spans="1:74" s="142" customFormat="1" x14ac:dyDescent="0.25">
      <c r="A1164" s="206"/>
      <c r="B1164" s="160"/>
      <c r="C1164" s="161"/>
      <c r="D1164" s="206"/>
      <c r="E1164" s="206"/>
      <c r="F1164" s="206"/>
      <c r="G1164" s="206"/>
      <c r="H1164" s="161"/>
      <c r="I1164" s="206"/>
      <c r="J1164" s="206"/>
      <c r="L1164" s="206"/>
      <c r="M1164" s="153"/>
      <c r="N1164" s="126"/>
      <c r="O1164" s="153"/>
      <c r="P1164" s="153"/>
      <c r="Q1164" s="153"/>
      <c r="R1164" s="153"/>
      <c r="AG1164" s="162"/>
      <c r="AH1164" s="162"/>
      <c r="AI1164" s="162"/>
      <c r="AM1164" s="143"/>
      <c r="AN1164" s="143"/>
      <c r="AO1164" s="143"/>
      <c r="AP1164" s="143"/>
      <c r="AQ1164" s="143"/>
      <c r="AR1164" s="143"/>
      <c r="AS1164" s="143"/>
      <c r="AT1164" s="143"/>
      <c r="AU1164" s="143"/>
      <c r="AV1164" s="143"/>
      <c r="AW1164" s="143"/>
      <c r="AX1164" s="143"/>
      <c r="AY1164" s="143"/>
      <c r="AZ1164" s="143"/>
      <c r="BA1164" s="143"/>
      <c r="BB1164" s="143"/>
      <c r="BC1164" s="143"/>
      <c r="BD1164" s="143"/>
      <c r="BE1164" s="143"/>
      <c r="BF1164" s="143"/>
      <c r="BG1164" s="143"/>
      <c r="BH1164" s="143"/>
      <c r="BI1164" s="143"/>
      <c r="BJ1164" s="143"/>
      <c r="BK1164" s="143"/>
      <c r="BL1164" s="143"/>
      <c r="BM1164" s="143"/>
      <c r="BN1164" s="143"/>
      <c r="BO1164" s="143"/>
      <c r="BP1164" s="143"/>
      <c r="BT1164" s="143"/>
      <c r="BU1164" s="143"/>
      <c r="BV1164" s="143"/>
    </row>
    <row r="1165" spans="1:74" s="142" customFormat="1" x14ac:dyDescent="0.25">
      <c r="A1165" s="206"/>
      <c r="B1165" s="160"/>
      <c r="C1165" s="161"/>
      <c r="D1165" s="206"/>
      <c r="E1165" s="206"/>
      <c r="F1165" s="206"/>
      <c r="G1165" s="206"/>
      <c r="H1165" s="161"/>
      <c r="I1165" s="206"/>
      <c r="J1165" s="206"/>
      <c r="L1165" s="206"/>
      <c r="M1165" s="153"/>
      <c r="N1165" s="126"/>
      <c r="O1165" s="153"/>
      <c r="P1165" s="153"/>
      <c r="Q1165" s="153"/>
      <c r="R1165" s="153"/>
      <c r="AG1165" s="162"/>
      <c r="AH1165" s="162"/>
      <c r="AI1165" s="162"/>
      <c r="AM1165" s="143"/>
      <c r="AN1165" s="143"/>
      <c r="AO1165" s="143"/>
      <c r="AP1165" s="143"/>
      <c r="AQ1165" s="143"/>
      <c r="AR1165" s="143"/>
      <c r="AS1165" s="143"/>
      <c r="AT1165" s="143"/>
      <c r="AU1165" s="143"/>
      <c r="AV1165" s="143"/>
      <c r="AW1165" s="143"/>
      <c r="AX1165" s="143"/>
      <c r="AY1165" s="143"/>
      <c r="AZ1165" s="143"/>
      <c r="BA1165" s="143"/>
      <c r="BB1165" s="143"/>
      <c r="BC1165" s="143"/>
      <c r="BD1165" s="143"/>
      <c r="BE1165" s="143"/>
      <c r="BF1165" s="143"/>
      <c r="BG1165" s="143"/>
      <c r="BH1165" s="143"/>
      <c r="BI1165" s="143"/>
      <c r="BJ1165" s="143"/>
      <c r="BK1165" s="143"/>
      <c r="BL1165" s="143"/>
      <c r="BM1165" s="143"/>
      <c r="BN1165" s="143"/>
      <c r="BO1165" s="143"/>
      <c r="BP1165" s="143"/>
      <c r="BT1165" s="143"/>
      <c r="BU1165" s="143"/>
      <c r="BV1165" s="143"/>
    </row>
    <row r="1166" spans="1:74" s="142" customFormat="1" x14ac:dyDescent="0.25">
      <c r="A1166" s="206"/>
      <c r="B1166" s="160"/>
      <c r="C1166" s="161"/>
      <c r="D1166" s="206"/>
      <c r="E1166" s="206"/>
      <c r="F1166" s="206"/>
      <c r="G1166" s="206"/>
      <c r="H1166" s="161"/>
      <c r="I1166" s="206"/>
      <c r="J1166" s="206"/>
      <c r="L1166" s="206"/>
      <c r="M1166" s="153"/>
      <c r="N1166" s="126"/>
      <c r="O1166" s="153"/>
      <c r="P1166" s="153"/>
      <c r="Q1166" s="153"/>
      <c r="R1166" s="153"/>
      <c r="AG1166" s="162"/>
      <c r="AH1166" s="162"/>
      <c r="AI1166" s="162"/>
      <c r="AM1166" s="143"/>
      <c r="AN1166" s="143"/>
      <c r="AO1166" s="143"/>
      <c r="AP1166" s="143"/>
      <c r="AQ1166" s="143"/>
      <c r="AR1166" s="143"/>
      <c r="AS1166" s="143"/>
      <c r="AT1166" s="143"/>
      <c r="AU1166" s="143"/>
      <c r="AV1166" s="143"/>
      <c r="AW1166" s="143"/>
      <c r="AX1166" s="143"/>
      <c r="AY1166" s="143"/>
      <c r="AZ1166" s="143"/>
      <c r="BA1166" s="143"/>
      <c r="BB1166" s="143"/>
      <c r="BC1166" s="143"/>
      <c r="BD1166" s="143"/>
      <c r="BE1166" s="143"/>
      <c r="BF1166" s="143"/>
      <c r="BG1166" s="143"/>
      <c r="BH1166" s="143"/>
      <c r="BI1166" s="143"/>
      <c r="BJ1166" s="143"/>
      <c r="BK1166" s="143"/>
      <c r="BL1166" s="143"/>
      <c r="BM1166" s="143"/>
      <c r="BN1166" s="143"/>
      <c r="BO1166" s="143"/>
      <c r="BP1166" s="143"/>
      <c r="BT1166" s="143"/>
      <c r="BU1166" s="143"/>
      <c r="BV1166" s="143"/>
    </row>
    <row r="1167" spans="1:74" s="142" customFormat="1" x14ac:dyDescent="0.25">
      <c r="A1167" s="206"/>
      <c r="B1167" s="160"/>
      <c r="C1167" s="161"/>
      <c r="D1167" s="206"/>
      <c r="E1167" s="206"/>
      <c r="F1167" s="206"/>
      <c r="G1167" s="206"/>
      <c r="H1167" s="161"/>
      <c r="I1167" s="206"/>
      <c r="J1167" s="206"/>
      <c r="L1167" s="206"/>
      <c r="M1167" s="153"/>
      <c r="N1167" s="126"/>
      <c r="O1167" s="153"/>
      <c r="P1167" s="153"/>
      <c r="Q1167" s="153"/>
      <c r="R1167" s="153"/>
      <c r="AG1167" s="162"/>
      <c r="AH1167" s="162"/>
      <c r="AI1167" s="162"/>
      <c r="AM1167" s="143"/>
      <c r="AN1167" s="143"/>
      <c r="AO1167" s="143"/>
      <c r="AP1167" s="143"/>
      <c r="AQ1167" s="143"/>
      <c r="AR1167" s="143"/>
      <c r="AS1167" s="143"/>
      <c r="AT1167" s="143"/>
      <c r="AU1167" s="143"/>
      <c r="AV1167" s="143"/>
      <c r="AW1167" s="143"/>
      <c r="AX1167" s="143"/>
      <c r="AY1167" s="143"/>
      <c r="AZ1167" s="143"/>
      <c r="BA1167" s="143"/>
      <c r="BB1167" s="143"/>
      <c r="BC1167" s="143"/>
      <c r="BD1167" s="143"/>
      <c r="BE1167" s="143"/>
      <c r="BF1167" s="143"/>
      <c r="BG1167" s="143"/>
      <c r="BH1167" s="143"/>
      <c r="BI1167" s="143"/>
      <c r="BJ1167" s="143"/>
      <c r="BK1167" s="143"/>
      <c r="BL1167" s="143"/>
      <c r="BM1167" s="143"/>
      <c r="BN1167" s="143"/>
      <c r="BO1167" s="143"/>
      <c r="BP1167" s="143"/>
      <c r="BT1167" s="143"/>
      <c r="BU1167" s="143"/>
      <c r="BV1167" s="143"/>
    </row>
    <row r="1168" spans="1:74" s="142" customFormat="1" x14ac:dyDescent="0.25">
      <c r="A1168" s="206"/>
      <c r="B1168" s="160"/>
      <c r="C1168" s="161"/>
      <c r="D1168" s="206"/>
      <c r="E1168" s="206"/>
      <c r="F1168" s="206"/>
      <c r="G1168" s="206"/>
      <c r="H1168" s="161"/>
      <c r="I1168" s="206"/>
      <c r="J1168" s="206"/>
      <c r="L1168" s="206"/>
      <c r="M1168" s="153"/>
      <c r="N1168" s="126"/>
      <c r="O1168" s="153"/>
      <c r="P1168" s="153"/>
      <c r="Q1168" s="153"/>
      <c r="R1168" s="153"/>
      <c r="AG1168" s="162"/>
      <c r="AH1168" s="162"/>
      <c r="AI1168" s="162"/>
      <c r="AM1168" s="143"/>
      <c r="AN1168" s="143"/>
      <c r="AO1168" s="143"/>
      <c r="AP1168" s="143"/>
      <c r="AQ1168" s="143"/>
      <c r="AR1168" s="143"/>
      <c r="AS1168" s="143"/>
      <c r="AT1168" s="143"/>
      <c r="AU1168" s="143"/>
      <c r="AV1168" s="143"/>
      <c r="AW1168" s="143"/>
      <c r="AX1168" s="143"/>
      <c r="AY1168" s="143"/>
      <c r="AZ1168" s="143"/>
      <c r="BA1168" s="143"/>
      <c r="BB1168" s="143"/>
      <c r="BC1168" s="143"/>
      <c r="BD1168" s="143"/>
      <c r="BE1168" s="143"/>
      <c r="BF1168" s="143"/>
      <c r="BG1168" s="143"/>
      <c r="BH1168" s="143"/>
      <c r="BI1168" s="143"/>
      <c r="BJ1168" s="143"/>
      <c r="BK1168" s="143"/>
      <c r="BL1168" s="143"/>
      <c r="BM1168" s="143"/>
      <c r="BN1168" s="143"/>
      <c r="BO1168" s="143"/>
      <c r="BP1168" s="143"/>
      <c r="BT1168" s="143"/>
      <c r="BU1168" s="143"/>
      <c r="BV1168" s="143"/>
    </row>
    <row r="1169" spans="1:74" s="142" customFormat="1" x14ac:dyDescent="0.25">
      <c r="A1169" s="206"/>
      <c r="B1169" s="160"/>
      <c r="C1169" s="161"/>
      <c r="D1169" s="206"/>
      <c r="E1169" s="206"/>
      <c r="F1169" s="206"/>
      <c r="G1169" s="206"/>
      <c r="H1169" s="161"/>
      <c r="I1169" s="206"/>
      <c r="J1169" s="206"/>
      <c r="L1169" s="206"/>
      <c r="M1169" s="153"/>
      <c r="N1169" s="126"/>
      <c r="O1169" s="153"/>
      <c r="P1169" s="153"/>
      <c r="Q1169" s="153"/>
      <c r="R1169" s="153"/>
      <c r="AG1169" s="162"/>
      <c r="AH1169" s="162"/>
      <c r="AI1169" s="162"/>
      <c r="AM1169" s="143"/>
      <c r="AN1169" s="143"/>
      <c r="AO1169" s="143"/>
      <c r="AP1169" s="143"/>
      <c r="AQ1169" s="143"/>
      <c r="AR1169" s="143"/>
      <c r="AS1169" s="143"/>
      <c r="AT1169" s="143"/>
      <c r="AU1169" s="143"/>
      <c r="AV1169" s="143"/>
      <c r="AW1169" s="143"/>
      <c r="AX1169" s="143"/>
      <c r="AY1169" s="143"/>
      <c r="AZ1169" s="143"/>
      <c r="BA1169" s="143"/>
      <c r="BB1169" s="143"/>
      <c r="BC1169" s="143"/>
      <c r="BD1169" s="143"/>
      <c r="BE1169" s="143"/>
      <c r="BF1169" s="143"/>
      <c r="BG1169" s="143"/>
      <c r="BH1169" s="143"/>
      <c r="BI1169" s="143"/>
      <c r="BJ1169" s="143"/>
      <c r="BK1169" s="143"/>
      <c r="BL1169" s="143"/>
      <c r="BM1169" s="143"/>
      <c r="BN1169" s="143"/>
      <c r="BO1169" s="143"/>
      <c r="BP1169" s="143"/>
      <c r="BT1169" s="143"/>
      <c r="BU1169" s="143"/>
      <c r="BV1169" s="143"/>
    </row>
    <row r="1170" spans="1:74" s="142" customFormat="1" x14ac:dyDescent="0.25">
      <c r="A1170" s="206"/>
      <c r="B1170" s="160"/>
      <c r="C1170" s="161"/>
      <c r="D1170" s="206"/>
      <c r="E1170" s="206"/>
      <c r="F1170" s="206"/>
      <c r="G1170" s="206"/>
      <c r="H1170" s="161"/>
      <c r="I1170" s="206"/>
      <c r="J1170" s="206"/>
      <c r="L1170" s="206"/>
      <c r="M1170" s="153"/>
      <c r="N1170" s="126"/>
      <c r="O1170" s="153"/>
      <c r="P1170" s="153"/>
      <c r="Q1170" s="153"/>
      <c r="R1170" s="153"/>
      <c r="AG1170" s="162"/>
      <c r="AH1170" s="162"/>
      <c r="AI1170" s="162"/>
      <c r="AM1170" s="143"/>
      <c r="AN1170" s="143"/>
      <c r="AO1170" s="143"/>
      <c r="AP1170" s="143"/>
      <c r="AQ1170" s="143"/>
      <c r="AR1170" s="143"/>
      <c r="AS1170" s="143"/>
      <c r="AT1170" s="143"/>
      <c r="AU1170" s="143"/>
      <c r="AV1170" s="143"/>
      <c r="AW1170" s="143"/>
      <c r="AX1170" s="143"/>
      <c r="AY1170" s="143"/>
      <c r="AZ1170" s="143"/>
      <c r="BA1170" s="143"/>
      <c r="BB1170" s="143"/>
      <c r="BC1170" s="143"/>
      <c r="BD1170" s="143"/>
      <c r="BE1170" s="143"/>
      <c r="BF1170" s="143"/>
      <c r="BG1170" s="143"/>
      <c r="BH1170" s="143"/>
      <c r="BI1170" s="143"/>
      <c r="BJ1170" s="143"/>
      <c r="BK1170" s="143"/>
      <c r="BL1170" s="143"/>
      <c r="BM1170" s="143"/>
      <c r="BN1170" s="143"/>
      <c r="BO1170" s="143"/>
      <c r="BP1170" s="143"/>
      <c r="BT1170" s="143"/>
      <c r="BU1170" s="143"/>
      <c r="BV1170" s="143"/>
    </row>
    <row r="1171" spans="1:74" s="142" customFormat="1" x14ac:dyDescent="0.25">
      <c r="A1171" s="206"/>
      <c r="B1171" s="160"/>
      <c r="C1171" s="161"/>
      <c r="D1171" s="206"/>
      <c r="E1171" s="206"/>
      <c r="F1171" s="206"/>
      <c r="G1171" s="206"/>
      <c r="H1171" s="161"/>
      <c r="I1171" s="206"/>
      <c r="J1171" s="206"/>
      <c r="L1171" s="206"/>
      <c r="M1171" s="153"/>
      <c r="N1171" s="126"/>
      <c r="O1171" s="153"/>
      <c r="P1171" s="153"/>
      <c r="Q1171" s="153"/>
      <c r="R1171" s="153"/>
      <c r="AG1171" s="162"/>
      <c r="AH1171" s="162"/>
      <c r="AI1171" s="162"/>
      <c r="AM1171" s="143"/>
      <c r="AN1171" s="143"/>
      <c r="AO1171" s="143"/>
      <c r="AP1171" s="143"/>
      <c r="AQ1171" s="143"/>
      <c r="AR1171" s="143"/>
      <c r="AS1171" s="143"/>
      <c r="AT1171" s="143"/>
      <c r="AU1171" s="143"/>
      <c r="AV1171" s="143"/>
      <c r="AW1171" s="143"/>
      <c r="AX1171" s="143"/>
      <c r="AY1171" s="143"/>
      <c r="AZ1171" s="143"/>
      <c r="BA1171" s="143"/>
      <c r="BB1171" s="143"/>
      <c r="BC1171" s="143"/>
      <c r="BD1171" s="143"/>
      <c r="BE1171" s="143"/>
      <c r="BF1171" s="143"/>
      <c r="BG1171" s="143"/>
      <c r="BH1171" s="143"/>
      <c r="BI1171" s="143"/>
      <c r="BJ1171" s="143"/>
      <c r="BK1171" s="143"/>
      <c r="BL1171" s="143"/>
      <c r="BM1171" s="143"/>
      <c r="BN1171" s="143"/>
      <c r="BO1171" s="143"/>
      <c r="BP1171" s="143"/>
      <c r="BT1171" s="143"/>
      <c r="BU1171" s="143"/>
      <c r="BV1171" s="143"/>
    </row>
    <row r="1172" spans="1:74" s="142" customFormat="1" x14ac:dyDescent="0.25">
      <c r="A1172" s="206"/>
      <c r="B1172" s="160"/>
      <c r="C1172" s="161"/>
      <c r="D1172" s="206"/>
      <c r="E1172" s="206"/>
      <c r="F1172" s="206"/>
      <c r="G1172" s="206"/>
      <c r="H1172" s="161"/>
      <c r="I1172" s="206"/>
      <c r="J1172" s="206"/>
      <c r="L1172" s="206"/>
      <c r="M1172" s="153"/>
      <c r="N1172" s="126"/>
      <c r="O1172" s="153"/>
      <c r="P1172" s="153"/>
      <c r="Q1172" s="153"/>
      <c r="R1172" s="153"/>
      <c r="AG1172" s="162"/>
      <c r="AH1172" s="162"/>
      <c r="AI1172" s="162"/>
      <c r="AM1172" s="143"/>
      <c r="AN1172" s="143"/>
      <c r="AO1172" s="143"/>
      <c r="AP1172" s="143"/>
      <c r="AQ1172" s="143"/>
      <c r="AR1172" s="143"/>
      <c r="AS1172" s="143"/>
      <c r="AT1172" s="143"/>
      <c r="AU1172" s="143"/>
      <c r="AV1172" s="143"/>
      <c r="AW1172" s="143"/>
      <c r="AX1172" s="143"/>
      <c r="AY1172" s="143"/>
      <c r="AZ1172" s="143"/>
      <c r="BA1172" s="143"/>
      <c r="BB1172" s="143"/>
      <c r="BC1172" s="143"/>
      <c r="BD1172" s="143"/>
      <c r="BE1172" s="143"/>
      <c r="BF1172" s="143"/>
      <c r="BG1172" s="143"/>
      <c r="BH1172" s="143"/>
      <c r="BI1172" s="143"/>
      <c r="BJ1172" s="143"/>
      <c r="BK1172" s="143"/>
      <c r="BL1172" s="143"/>
      <c r="BM1172" s="143"/>
      <c r="BN1172" s="143"/>
      <c r="BO1172" s="143"/>
      <c r="BP1172" s="143"/>
      <c r="BT1172" s="143"/>
      <c r="BU1172" s="143"/>
      <c r="BV1172" s="143"/>
    </row>
    <row r="1173" spans="1:74" s="142" customFormat="1" x14ac:dyDescent="0.25">
      <c r="A1173" s="206"/>
      <c r="B1173" s="160"/>
      <c r="C1173" s="161"/>
      <c r="D1173" s="206"/>
      <c r="E1173" s="206"/>
      <c r="F1173" s="206"/>
      <c r="G1173" s="206"/>
      <c r="H1173" s="161"/>
      <c r="I1173" s="206"/>
      <c r="J1173" s="206"/>
      <c r="L1173" s="206"/>
      <c r="M1173" s="153"/>
      <c r="N1173" s="126"/>
      <c r="O1173" s="153"/>
      <c r="P1173" s="153"/>
      <c r="Q1173" s="153"/>
      <c r="R1173" s="153"/>
      <c r="AG1173" s="162"/>
      <c r="AH1173" s="162"/>
      <c r="AI1173" s="162"/>
      <c r="AM1173" s="143"/>
      <c r="AN1173" s="143"/>
      <c r="AO1173" s="143"/>
      <c r="AP1173" s="143"/>
      <c r="AQ1173" s="143"/>
      <c r="AR1173" s="143"/>
      <c r="AS1173" s="143"/>
      <c r="AT1173" s="143"/>
      <c r="AU1173" s="143"/>
      <c r="AV1173" s="143"/>
      <c r="AW1173" s="143"/>
      <c r="AX1173" s="143"/>
      <c r="AY1173" s="143"/>
      <c r="AZ1173" s="143"/>
      <c r="BA1173" s="143"/>
      <c r="BB1173" s="143"/>
      <c r="BC1173" s="143"/>
      <c r="BD1173" s="143"/>
      <c r="BE1173" s="143"/>
      <c r="BF1173" s="143"/>
      <c r="BG1173" s="143"/>
      <c r="BH1173" s="143"/>
      <c r="BI1173" s="143"/>
      <c r="BJ1173" s="143"/>
      <c r="BK1173" s="143"/>
      <c r="BL1173" s="143"/>
      <c r="BM1173" s="143"/>
      <c r="BN1173" s="143"/>
      <c r="BO1173" s="143"/>
      <c r="BP1173" s="143"/>
      <c r="BT1173" s="143"/>
      <c r="BU1173" s="143"/>
      <c r="BV1173" s="143"/>
    </row>
    <row r="1174" spans="1:74" s="142" customFormat="1" x14ac:dyDescent="0.25">
      <c r="A1174" s="206"/>
      <c r="B1174" s="160"/>
      <c r="C1174" s="161"/>
      <c r="D1174" s="206"/>
      <c r="E1174" s="206"/>
      <c r="F1174" s="206"/>
      <c r="G1174" s="206"/>
      <c r="H1174" s="161"/>
      <c r="I1174" s="206"/>
      <c r="J1174" s="206"/>
      <c r="L1174" s="206"/>
      <c r="M1174" s="153"/>
      <c r="N1174" s="126"/>
      <c r="O1174" s="153"/>
      <c r="P1174" s="153"/>
      <c r="Q1174" s="153"/>
      <c r="R1174" s="153"/>
      <c r="AG1174" s="162"/>
      <c r="AH1174" s="162"/>
      <c r="AI1174" s="162"/>
      <c r="AM1174" s="143"/>
      <c r="AN1174" s="143"/>
      <c r="AO1174" s="143"/>
      <c r="AP1174" s="143"/>
      <c r="AQ1174" s="143"/>
      <c r="AR1174" s="143"/>
      <c r="AS1174" s="143"/>
      <c r="AT1174" s="143"/>
      <c r="AU1174" s="143"/>
      <c r="AV1174" s="143"/>
      <c r="AW1174" s="143"/>
      <c r="AX1174" s="143"/>
      <c r="AY1174" s="143"/>
      <c r="AZ1174" s="143"/>
      <c r="BA1174" s="143"/>
      <c r="BB1174" s="143"/>
      <c r="BC1174" s="143"/>
      <c r="BD1174" s="143"/>
      <c r="BE1174" s="143"/>
      <c r="BF1174" s="143"/>
      <c r="BG1174" s="143"/>
      <c r="BH1174" s="143"/>
      <c r="BI1174" s="143"/>
      <c r="BJ1174" s="143"/>
      <c r="BK1174" s="143"/>
      <c r="BL1174" s="143"/>
      <c r="BM1174" s="143"/>
      <c r="BN1174" s="143"/>
      <c r="BO1174" s="143"/>
      <c r="BP1174" s="143"/>
      <c r="BT1174" s="143"/>
      <c r="BU1174" s="143"/>
      <c r="BV1174" s="143"/>
    </row>
    <row r="1175" spans="1:74" s="142" customFormat="1" x14ac:dyDescent="0.25">
      <c r="A1175" s="206"/>
      <c r="B1175" s="160"/>
      <c r="C1175" s="161"/>
      <c r="D1175" s="206"/>
      <c r="E1175" s="206"/>
      <c r="F1175" s="206"/>
      <c r="G1175" s="206"/>
      <c r="H1175" s="161"/>
      <c r="I1175" s="206"/>
      <c r="J1175" s="206"/>
      <c r="L1175" s="206"/>
      <c r="M1175" s="153"/>
      <c r="N1175" s="126"/>
      <c r="O1175" s="153"/>
      <c r="P1175" s="153"/>
      <c r="Q1175" s="153"/>
      <c r="R1175" s="153"/>
      <c r="AG1175" s="162"/>
      <c r="AH1175" s="162"/>
      <c r="AI1175" s="162"/>
      <c r="AM1175" s="143"/>
      <c r="AN1175" s="143"/>
      <c r="AO1175" s="143"/>
      <c r="AP1175" s="143"/>
      <c r="AQ1175" s="143"/>
      <c r="AR1175" s="143"/>
      <c r="AS1175" s="143"/>
      <c r="AT1175" s="143"/>
      <c r="AU1175" s="143"/>
      <c r="AV1175" s="143"/>
      <c r="AW1175" s="143"/>
      <c r="AX1175" s="143"/>
      <c r="AY1175" s="143"/>
      <c r="AZ1175" s="143"/>
      <c r="BA1175" s="143"/>
      <c r="BB1175" s="143"/>
      <c r="BC1175" s="143"/>
      <c r="BD1175" s="143"/>
      <c r="BE1175" s="143"/>
      <c r="BF1175" s="143"/>
      <c r="BG1175" s="143"/>
      <c r="BH1175" s="143"/>
      <c r="BI1175" s="143"/>
      <c r="BJ1175" s="143"/>
      <c r="BK1175" s="143"/>
      <c r="BL1175" s="143"/>
      <c r="BM1175" s="143"/>
      <c r="BN1175" s="143"/>
      <c r="BO1175" s="143"/>
      <c r="BP1175" s="143"/>
      <c r="BT1175" s="143"/>
      <c r="BU1175" s="143"/>
      <c r="BV1175" s="143"/>
    </row>
    <row r="1176" spans="1:74" s="142" customFormat="1" x14ac:dyDescent="0.25">
      <c r="A1176" s="206"/>
      <c r="B1176" s="160"/>
      <c r="C1176" s="161"/>
      <c r="D1176" s="206"/>
      <c r="E1176" s="206"/>
      <c r="F1176" s="206"/>
      <c r="G1176" s="206"/>
      <c r="H1176" s="161"/>
      <c r="I1176" s="206"/>
      <c r="J1176" s="206"/>
      <c r="L1176" s="206"/>
      <c r="M1176" s="153"/>
      <c r="N1176" s="126"/>
      <c r="O1176" s="153"/>
      <c r="P1176" s="153"/>
      <c r="Q1176" s="153"/>
      <c r="R1176" s="153"/>
      <c r="AG1176" s="162"/>
      <c r="AH1176" s="162"/>
      <c r="AI1176" s="162"/>
      <c r="AM1176" s="143"/>
      <c r="AN1176" s="143"/>
      <c r="AO1176" s="143"/>
      <c r="AP1176" s="143"/>
      <c r="AQ1176" s="143"/>
      <c r="AR1176" s="143"/>
      <c r="AS1176" s="143"/>
      <c r="AT1176" s="143"/>
      <c r="AU1176" s="143"/>
      <c r="AV1176" s="143"/>
      <c r="AW1176" s="143"/>
      <c r="AX1176" s="143"/>
      <c r="AY1176" s="143"/>
      <c r="AZ1176" s="143"/>
      <c r="BA1176" s="143"/>
      <c r="BB1176" s="143"/>
      <c r="BC1176" s="143"/>
      <c r="BD1176" s="143"/>
      <c r="BE1176" s="143"/>
      <c r="BF1176" s="143"/>
      <c r="BG1176" s="143"/>
      <c r="BH1176" s="143"/>
      <c r="BI1176" s="143"/>
      <c r="BJ1176" s="143"/>
      <c r="BK1176" s="143"/>
      <c r="BL1176" s="143"/>
      <c r="BM1176" s="143"/>
      <c r="BN1176" s="143"/>
      <c r="BO1176" s="143"/>
      <c r="BP1176" s="143"/>
      <c r="BT1176" s="143"/>
      <c r="BU1176" s="143"/>
      <c r="BV1176" s="143"/>
    </row>
    <row r="1177" spans="1:74" s="142" customFormat="1" x14ac:dyDescent="0.25">
      <c r="A1177" s="206"/>
      <c r="B1177" s="160"/>
      <c r="C1177" s="161"/>
      <c r="D1177" s="206"/>
      <c r="E1177" s="206"/>
      <c r="F1177" s="206"/>
      <c r="G1177" s="206"/>
      <c r="H1177" s="161"/>
      <c r="I1177" s="206"/>
      <c r="J1177" s="206"/>
      <c r="L1177" s="206"/>
      <c r="M1177" s="153"/>
      <c r="N1177" s="126"/>
      <c r="O1177" s="153"/>
      <c r="P1177" s="153"/>
      <c r="Q1177" s="153"/>
      <c r="R1177" s="153"/>
      <c r="AG1177" s="162"/>
      <c r="AH1177" s="162"/>
      <c r="AI1177" s="162"/>
      <c r="AM1177" s="143"/>
      <c r="AN1177" s="143"/>
      <c r="AO1177" s="143"/>
      <c r="AP1177" s="143"/>
      <c r="AQ1177" s="143"/>
      <c r="AR1177" s="143"/>
      <c r="AS1177" s="143"/>
      <c r="AT1177" s="143"/>
      <c r="AU1177" s="143"/>
      <c r="AV1177" s="143"/>
      <c r="AW1177" s="143"/>
      <c r="AX1177" s="143"/>
      <c r="AY1177" s="143"/>
      <c r="AZ1177" s="143"/>
      <c r="BA1177" s="143"/>
      <c r="BB1177" s="143"/>
      <c r="BC1177" s="143"/>
      <c r="BD1177" s="143"/>
      <c r="BE1177" s="143"/>
      <c r="BF1177" s="143"/>
      <c r="BG1177" s="143"/>
      <c r="BH1177" s="143"/>
      <c r="BI1177" s="143"/>
      <c r="BJ1177" s="143"/>
      <c r="BK1177" s="143"/>
      <c r="BL1177" s="143"/>
      <c r="BM1177" s="143"/>
      <c r="BN1177" s="143"/>
      <c r="BO1177" s="143"/>
      <c r="BP1177" s="143"/>
      <c r="BT1177" s="143"/>
      <c r="BU1177" s="143"/>
      <c r="BV1177" s="143"/>
    </row>
    <row r="1178" spans="1:74" s="142" customFormat="1" x14ac:dyDescent="0.25">
      <c r="A1178" s="206"/>
      <c r="B1178" s="160"/>
      <c r="C1178" s="161"/>
      <c r="D1178" s="206"/>
      <c r="E1178" s="206"/>
      <c r="F1178" s="206"/>
      <c r="G1178" s="206"/>
      <c r="H1178" s="161"/>
      <c r="I1178" s="206"/>
      <c r="J1178" s="206"/>
      <c r="L1178" s="206"/>
      <c r="M1178" s="153"/>
      <c r="N1178" s="126"/>
      <c r="O1178" s="153"/>
      <c r="P1178" s="153"/>
      <c r="Q1178" s="153"/>
      <c r="R1178" s="153"/>
      <c r="AG1178" s="162"/>
      <c r="AH1178" s="162"/>
      <c r="AI1178" s="162"/>
      <c r="AM1178" s="143"/>
      <c r="AN1178" s="143"/>
      <c r="AO1178" s="143"/>
      <c r="AP1178" s="143"/>
      <c r="AQ1178" s="143"/>
      <c r="AR1178" s="143"/>
      <c r="AS1178" s="143"/>
      <c r="AT1178" s="143"/>
      <c r="AU1178" s="143"/>
      <c r="AV1178" s="143"/>
      <c r="AW1178" s="143"/>
      <c r="AX1178" s="143"/>
      <c r="AY1178" s="143"/>
      <c r="AZ1178" s="143"/>
      <c r="BA1178" s="143"/>
      <c r="BB1178" s="143"/>
      <c r="BC1178" s="143"/>
      <c r="BD1178" s="143"/>
      <c r="BE1178" s="143"/>
      <c r="BF1178" s="143"/>
      <c r="BG1178" s="143"/>
      <c r="BH1178" s="143"/>
      <c r="BI1178" s="143"/>
      <c r="BJ1178" s="143"/>
      <c r="BK1178" s="143"/>
      <c r="BL1178" s="143"/>
      <c r="BM1178" s="143"/>
      <c r="BN1178" s="143"/>
      <c r="BO1178" s="143"/>
      <c r="BP1178" s="143"/>
      <c r="BT1178" s="143"/>
      <c r="BU1178" s="143"/>
      <c r="BV1178" s="143"/>
    </row>
    <row r="1179" spans="1:74" s="142" customFormat="1" x14ac:dyDescent="0.25">
      <c r="A1179" s="206"/>
      <c r="B1179" s="160"/>
      <c r="C1179" s="161"/>
      <c r="D1179" s="206"/>
      <c r="E1179" s="206"/>
      <c r="F1179" s="206"/>
      <c r="G1179" s="206"/>
      <c r="H1179" s="161"/>
      <c r="I1179" s="206"/>
      <c r="J1179" s="206"/>
      <c r="L1179" s="206"/>
      <c r="M1179" s="153"/>
      <c r="N1179" s="126"/>
      <c r="O1179" s="153"/>
      <c r="P1179" s="153"/>
      <c r="Q1179" s="153"/>
      <c r="R1179" s="153"/>
      <c r="AG1179" s="162"/>
      <c r="AH1179" s="162"/>
      <c r="AI1179" s="162"/>
      <c r="AM1179" s="143"/>
      <c r="AN1179" s="143"/>
      <c r="AO1179" s="143"/>
      <c r="AP1179" s="143"/>
      <c r="AQ1179" s="143"/>
      <c r="AR1179" s="143"/>
      <c r="AS1179" s="143"/>
      <c r="AT1179" s="143"/>
      <c r="AU1179" s="143"/>
      <c r="AV1179" s="143"/>
      <c r="AW1179" s="143"/>
      <c r="AX1179" s="143"/>
      <c r="AY1179" s="143"/>
      <c r="AZ1179" s="143"/>
      <c r="BA1179" s="143"/>
      <c r="BB1179" s="143"/>
      <c r="BC1179" s="143"/>
      <c r="BD1179" s="143"/>
      <c r="BE1179" s="143"/>
      <c r="BF1179" s="143"/>
      <c r="BG1179" s="143"/>
      <c r="BH1179" s="143"/>
      <c r="BI1179" s="143"/>
      <c r="BJ1179" s="143"/>
      <c r="BK1179" s="143"/>
      <c r="BL1179" s="143"/>
      <c r="BM1179" s="143"/>
      <c r="BN1179" s="143"/>
      <c r="BO1179" s="143"/>
      <c r="BP1179" s="143"/>
      <c r="BT1179" s="143"/>
      <c r="BU1179" s="143"/>
      <c r="BV1179" s="143"/>
    </row>
    <row r="1180" spans="1:74" s="142" customFormat="1" x14ac:dyDescent="0.25">
      <c r="A1180" s="206"/>
      <c r="B1180" s="160"/>
      <c r="C1180" s="161"/>
      <c r="D1180" s="206"/>
      <c r="E1180" s="206"/>
      <c r="F1180" s="206"/>
      <c r="G1180" s="206"/>
      <c r="H1180" s="161"/>
      <c r="I1180" s="206"/>
      <c r="J1180" s="206"/>
      <c r="L1180" s="206"/>
      <c r="M1180" s="153"/>
      <c r="N1180" s="126"/>
      <c r="O1180" s="153"/>
      <c r="P1180" s="153"/>
      <c r="Q1180" s="153"/>
      <c r="R1180" s="153"/>
      <c r="AG1180" s="162"/>
      <c r="AH1180" s="162"/>
      <c r="AI1180" s="162"/>
      <c r="AM1180" s="143"/>
      <c r="AN1180" s="143"/>
      <c r="AO1180" s="143"/>
      <c r="AP1180" s="143"/>
      <c r="AQ1180" s="143"/>
      <c r="AR1180" s="143"/>
      <c r="AS1180" s="143"/>
      <c r="AT1180" s="143"/>
      <c r="AU1180" s="143"/>
      <c r="AV1180" s="143"/>
      <c r="AW1180" s="143"/>
      <c r="AX1180" s="143"/>
      <c r="AY1180" s="143"/>
      <c r="AZ1180" s="143"/>
      <c r="BA1180" s="143"/>
      <c r="BB1180" s="143"/>
      <c r="BC1180" s="143"/>
      <c r="BD1180" s="143"/>
      <c r="BE1180" s="143"/>
      <c r="BF1180" s="143"/>
      <c r="BG1180" s="143"/>
      <c r="BH1180" s="143"/>
      <c r="BI1180" s="143"/>
      <c r="BJ1180" s="143"/>
      <c r="BK1180" s="143"/>
      <c r="BL1180" s="143"/>
      <c r="BM1180" s="143"/>
      <c r="BN1180" s="143"/>
      <c r="BO1180" s="143"/>
      <c r="BP1180" s="143"/>
      <c r="BT1180" s="143"/>
      <c r="BU1180" s="143"/>
      <c r="BV1180" s="143"/>
    </row>
    <row r="1181" spans="1:74" s="142" customFormat="1" x14ac:dyDescent="0.25">
      <c r="A1181" s="206"/>
      <c r="B1181" s="160"/>
      <c r="C1181" s="161"/>
      <c r="D1181" s="206"/>
      <c r="E1181" s="206"/>
      <c r="F1181" s="206"/>
      <c r="G1181" s="206"/>
      <c r="H1181" s="161"/>
      <c r="I1181" s="206"/>
      <c r="J1181" s="206"/>
      <c r="L1181" s="206"/>
      <c r="M1181" s="153"/>
      <c r="N1181" s="126"/>
      <c r="O1181" s="153"/>
      <c r="P1181" s="153"/>
      <c r="Q1181" s="153"/>
      <c r="R1181" s="153"/>
      <c r="AG1181" s="162"/>
      <c r="AH1181" s="162"/>
      <c r="AI1181" s="162"/>
      <c r="AM1181" s="143"/>
      <c r="AN1181" s="143"/>
      <c r="AO1181" s="143"/>
      <c r="AP1181" s="143"/>
      <c r="AQ1181" s="143"/>
      <c r="AR1181" s="143"/>
      <c r="AS1181" s="143"/>
      <c r="AT1181" s="143"/>
      <c r="AU1181" s="143"/>
      <c r="AV1181" s="143"/>
      <c r="AW1181" s="143"/>
      <c r="AX1181" s="143"/>
      <c r="AY1181" s="143"/>
      <c r="AZ1181" s="143"/>
      <c r="BA1181" s="143"/>
      <c r="BB1181" s="143"/>
      <c r="BC1181" s="143"/>
      <c r="BD1181" s="143"/>
      <c r="BE1181" s="143"/>
      <c r="BF1181" s="143"/>
      <c r="BG1181" s="143"/>
      <c r="BH1181" s="143"/>
      <c r="BI1181" s="143"/>
      <c r="BJ1181" s="143"/>
      <c r="BK1181" s="143"/>
      <c r="BL1181" s="143"/>
      <c r="BM1181" s="143"/>
      <c r="BN1181" s="143"/>
      <c r="BO1181" s="143"/>
      <c r="BP1181" s="143"/>
      <c r="BT1181" s="143"/>
      <c r="BU1181" s="143"/>
      <c r="BV1181" s="143"/>
    </row>
    <row r="1182" spans="1:74" s="142" customFormat="1" x14ac:dyDescent="0.25">
      <c r="A1182" s="206"/>
      <c r="B1182" s="160"/>
      <c r="C1182" s="161"/>
      <c r="D1182" s="206"/>
      <c r="E1182" s="206"/>
      <c r="F1182" s="206"/>
      <c r="G1182" s="206"/>
      <c r="H1182" s="161"/>
      <c r="I1182" s="206"/>
      <c r="J1182" s="206"/>
      <c r="L1182" s="206"/>
      <c r="M1182" s="153"/>
      <c r="N1182" s="126"/>
      <c r="O1182" s="153"/>
      <c r="P1182" s="153"/>
      <c r="Q1182" s="153"/>
      <c r="R1182" s="153"/>
      <c r="AG1182" s="162"/>
      <c r="AH1182" s="162"/>
      <c r="AI1182" s="162"/>
      <c r="AM1182" s="143"/>
      <c r="AN1182" s="143"/>
      <c r="AO1182" s="143"/>
      <c r="AP1182" s="143"/>
      <c r="AQ1182" s="143"/>
      <c r="AR1182" s="143"/>
      <c r="AS1182" s="143"/>
      <c r="AT1182" s="143"/>
      <c r="AU1182" s="143"/>
      <c r="AV1182" s="143"/>
      <c r="AW1182" s="143"/>
      <c r="AX1182" s="143"/>
      <c r="AY1182" s="143"/>
      <c r="AZ1182" s="143"/>
      <c r="BA1182" s="143"/>
      <c r="BB1182" s="143"/>
      <c r="BC1182" s="143"/>
      <c r="BD1182" s="143"/>
      <c r="BE1182" s="143"/>
      <c r="BF1182" s="143"/>
      <c r="BG1182" s="143"/>
      <c r="BH1182" s="143"/>
      <c r="BI1182" s="143"/>
      <c r="BJ1182" s="143"/>
      <c r="BK1182" s="143"/>
      <c r="BL1182" s="143"/>
      <c r="BM1182" s="143"/>
      <c r="BN1182" s="143"/>
      <c r="BO1182" s="143"/>
      <c r="BP1182" s="143"/>
      <c r="BT1182" s="143"/>
      <c r="BU1182" s="143"/>
      <c r="BV1182" s="143"/>
    </row>
    <row r="1183" spans="1:74" s="142" customFormat="1" x14ac:dyDescent="0.25">
      <c r="A1183" s="206"/>
      <c r="B1183" s="160"/>
      <c r="C1183" s="161"/>
      <c r="D1183" s="206"/>
      <c r="E1183" s="206"/>
      <c r="F1183" s="206"/>
      <c r="G1183" s="206"/>
      <c r="H1183" s="161"/>
      <c r="I1183" s="206"/>
      <c r="J1183" s="206"/>
      <c r="L1183" s="206"/>
      <c r="M1183" s="153"/>
      <c r="N1183" s="126"/>
      <c r="O1183" s="153"/>
      <c r="P1183" s="153"/>
      <c r="Q1183" s="153"/>
      <c r="R1183" s="153"/>
      <c r="AG1183" s="162"/>
      <c r="AH1183" s="162"/>
      <c r="AI1183" s="162"/>
      <c r="AM1183" s="143"/>
      <c r="AN1183" s="143"/>
      <c r="AO1183" s="143"/>
      <c r="AP1183" s="143"/>
      <c r="AQ1183" s="143"/>
      <c r="AR1183" s="143"/>
      <c r="AS1183" s="143"/>
      <c r="AT1183" s="143"/>
      <c r="AU1183" s="143"/>
      <c r="AV1183" s="143"/>
      <c r="AW1183" s="143"/>
      <c r="AX1183" s="143"/>
      <c r="AY1183" s="143"/>
      <c r="AZ1183" s="143"/>
      <c r="BA1183" s="143"/>
      <c r="BB1183" s="143"/>
      <c r="BC1183" s="143"/>
      <c r="BD1183" s="143"/>
      <c r="BE1183" s="143"/>
      <c r="BF1183" s="143"/>
      <c r="BG1183" s="143"/>
      <c r="BH1183" s="143"/>
      <c r="BI1183" s="143"/>
      <c r="BJ1183" s="143"/>
      <c r="BK1183" s="143"/>
      <c r="BL1183" s="143"/>
      <c r="BM1183" s="143"/>
      <c r="BN1183" s="143"/>
      <c r="BO1183" s="143"/>
      <c r="BP1183" s="143"/>
      <c r="BT1183" s="143"/>
      <c r="BU1183" s="143"/>
      <c r="BV1183" s="143"/>
    </row>
    <row r="1184" spans="1:74" s="142" customFormat="1" x14ac:dyDescent="0.25">
      <c r="A1184" s="206"/>
      <c r="B1184" s="160"/>
      <c r="C1184" s="161"/>
      <c r="D1184" s="206"/>
      <c r="E1184" s="206"/>
      <c r="F1184" s="206"/>
      <c r="G1184" s="206"/>
      <c r="H1184" s="161"/>
      <c r="I1184" s="206"/>
      <c r="J1184" s="206"/>
      <c r="L1184" s="206"/>
      <c r="M1184" s="153"/>
      <c r="N1184" s="126"/>
      <c r="O1184" s="153"/>
      <c r="P1184" s="153"/>
      <c r="Q1184" s="153"/>
      <c r="R1184" s="153"/>
      <c r="AG1184" s="162"/>
      <c r="AH1184" s="162"/>
      <c r="AI1184" s="162"/>
      <c r="AM1184" s="143"/>
      <c r="AN1184" s="143"/>
      <c r="AO1184" s="143"/>
      <c r="AP1184" s="143"/>
      <c r="AQ1184" s="143"/>
      <c r="AR1184" s="143"/>
      <c r="AS1184" s="143"/>
      <c r="AT1184" s="143"/>
      <c r="AU1184" s="143"/>
      <c r="AV1184" s="143"/>
      <c r="AW1184" s="143"/>
      <c r="AX1184" s="143"/>
      <c r="AY1184" s="143"/>
      <c r="AZ1184" s="143"/>
      <c r="BA1184" s="143"/>
      <c r="BB1184" s="143"/>
      <c r="BC1184" s="143"/>
      <c r="BD1184" s="143"/>
      <c r="BE1184" s="143"/>
      <c r="BF1184" s="143"/>
      <c r="BG1184" s="143"/>
      <c r="BH1184" s="143"/>
      <c r="BI1184" s="143"/>
      <c r="BJ1184" s="143"/>
      <c r="BK1184" s="143"/>
      <c r="BL1184" s="143"/>
      <c r="BM1184" s="143"/>
      <c r="BN1184" s="143"/>
      <c r="BO1184" s="143"/>
      <c r="BP1184" s="143"/>
      <c r="BT1184" s="143"/>
      <c r="BU1184" s="143"/>
      <c r="BV1184" s="143"/>
    </row>
    <row r="1185" spans="1:74" s="142" customFormat="1" x14ac:dyDescent="0.25">
      <c r="A1185" s="206"/>
      <c r="B1185" s="160"/>
      <c r="C1185" s="161"/>
      <c r="D1185" s="206"/>
      <c r="E1185" s="206"/>
      <c r="F1185" s="206"/>
      <c r="G1185" s="206"/>
      <c r="H1185" s="161"/>
      <c r="I1185" s="206"/>
      <c r="J1185" s="206"/>
      <c r="L1185" s="206"/>
      <c r="M1185" s="153"/>
      <c r="N1185" s="126"/>
      <c r="O1185" s="153"/>
      <c r="P1185" s="153"/>
      <c r="Q1185" s="153"/>
      <c r="R1185" s="153"/>
      <c r="AG1185" s="162"/>
      <c r="AH1185" s="162"/>
      <c r="AI1185" s="162"/>
      <c r="AM1185" s="143"/>
      <c r="AN1185" s="143"/>
      <c r="AO1185" s="143"/>
      <c r="AP1185" s="143"/>
      <c r="AQ1185" s="143"/>
      <c r="AR1185" s="143"/>
      <c r="AS1185" s="143"/>
      <c r="AT1185" s="143"/>
      <c r="AU1185" s="143"/>
      <c r="AV1185" s="143"/>
      <c r="AW1185" s="143"/>
      <c r="AX1185" s="143"/>
      <c r="AY1185" s="143"/>
      <c r="AZ1185" s="143"/>
      <c r="BA1185" s="143"/>
      <c r="BB1185" s="143"/>
      <c r="BC1185" s="143"/>
      <c r="BD1185" s="143"/>
      <c r="BE1185" s="143"/>
      <c r="BF1185" s="143"/>
      <c r="BG1185" s="143"/>
      <c r="BH1185" s="143"/>
      <c r="BI1185" s="143"/>
      <c r="BJ1185" s="143"/>
      <c r="BK1185" s="143"/>
      <c r="BL1185" s="143"/>
      <c r="BM1185" s="143"/>
      <c r="BN1185" s="143"/>
      <c r="BO1185" s="143"/>
      <c r="BP1185" s="143"/>
      <c r="BT1185" s="143"/>
      <c r="BU1185" s="143"/>
      <c r="BV1185" s="143"/>
    </row>
    <row r="1186" spans="1:74" s="142" customFormat="1" x14ac:dyDescent="0.25">
      <c r="A1186" s="206"/>
      <c r="B1186" s="160"/>
      <c r="C1186" s="161"/>
      <c r="D1186" s="206"/>
      <c r="E1186" s="206"/>
      <c r="F1186" s="206"/>
      <c r="G1186" s="206"/>
      <c r="H1186" s="161"/>
      <c r="I1186" s="206"/>
      <c r="J1186" s="206"/>
      <c r="L1186" s="206"/>
      <c r="M1186" s="153"/>
      <c r="N1186" s="126"/>
      <c r="O1186" s="153"/>
      <c r="P1186" s="153"/>
      <c r="Q1186" s="153"/>
      <c r="R1186" s="153"/>
      <c r="AG1186" s="162"/>
      <c r="AH1186" s="162"/>
      <c r="AI1186" s="162"/>
      <c r="AM1186" s="143"/>
      <c r="AN1186" s="143"/>
      <c r="AO1186" s="143"/>
      <c r="AP1186" s="143"/>
      <c r="AQ1186" s="143"/>
      <c r="AR1186" s="143"/>
      <c r="AS1186" s="143"/>
      <c r="AT1186" s="143"/>
      <c r="AU1186" s="143"/>
      <c r="AV1186" s="143"/>
      <c r="AW1186" s="143"/>
      <c r="AX1186" s="143"/>
      <c r="AY1186" s="143"/>
      <c r="AZ1186" s="143"/>
      <c r="BA1186" s="143"/>
      <c r="BB1186" s="143"/>
      <c r="BC1186" s="143"/>
      <c r="BD1186" s="143"/>
      <c r="BE1186" s="143"/>
      <c r="BF1186" s="143"/>
      <c r="BG1186" s="143"/>
      <c r="BH1186" s="143"/>
      <c r="BI1186" s="143"/>
      <c r="BJ1186" s="143"/>
      <c r="BK1186" s="143"/>
      <c r="BL1186" s="143"/>
      <c r="BM1186" s="143"/>
      <c r="BN1186" s="143"/>
      <c r="BO1186" s="143"/>
      <c r="BP1186" s="143"/>
      <c r="BT1186" s="143"/>
      <c r="BU1186" s="143"/>
      <c r="BV1186" s="143"/>
    </row>
    <row r="1187" spans="1:74" s="142" customFormat="1" x14ac:dyDescent="0.25">
      <c r="A1187" s="206"/>
      <c r="B1187" s="160"/>
      <c r="C1187" s="161"/>
      <c r="D1187" s="206"/>
      <c r="E1187" s="206"/>
      <c r="F1187" s="206"/>
      <c r="G1187" s="206"/>
      <c r="H1187" s="161"/>
      <c r="I1187" s="206"/>
      <c r="J1187" s="206"/>
      <c r="L1187" s="206"/>
      <c r="M1187" s="153"/>
      <c r="N1187" s="126"/>
      <c r="O1187" s="153"/>
      <c r="P1187" s="153"/>
      <c r="Q1187" s="153"/>
      <c r="R1187" s="153"/>
      <c r="AG1187" s="162"/>
      <c r="AH1187" s="162"/>
      <c r="AI1187" s="162"/>
      <c r="AM1187" s="143"/>
      <c r="AN1187" s="143"/>
      <c r="AO1187" s="143"/>
      <c r="AP1187" s="143"/>
      <c r="AQ1187" s="143"/>
      <c r="AR1187" s="143"/>
      <c r="AS1187" s="143"/>
      <c r="AT1187" s="143"/>
      <c r="AU1187" s="143"/>
      <c r="AV1187" s="143"/>
      <c r="AW1187" s="143"/>
      <c r="AX1187" s="143"/>
      <c r="AY1187" s="143"/>
      <c r="AZ1187" s="143"/>
      <c r="BA1187" s="143"/>
      <c r="BB1187" s="143"/>
      <c r="BC1187" s="143"/>
      <c r="BD1187" s="143"/>
      <c r="BE1187" s="143"/>
      <c r="BF1187" s="143"/>
      <c r="BG1187" s="143"/>
      <c r="BH1187" s="143"/>
      <c r="BI1187" s="143"/>
      <c r="BJ1187" s="143"/>
      <c r="BK1187" s="143"/>
      <c r="BL1187" s="143"/>
      <c r="BM1187" s="143"/>
      <c r="BN1187" s="143"/>
      <c r="BO1187" s="143"/>
      <c r="BP1187" s="143"/>
      <c r="BT1187" s="143"/>
      <c r="BU1187" s="143"/>
      <c r="BV1187" s="143"/>
    </row>
    <row r="1188" spans="1:74" s="142" customFormat="1" x14ac:dyDescent="0.25">
      <c r="A1188" s="206"/>
      <c r="B1188" s="160"/>
      <c r="C1188" s="161"/>
      <c r="D1188" s="206"/>
      <c r="E1188" s="206"/>
      <c r="F1188" s="206"/>
      <c r="G1188" s="206"/>
      <c r="H1188" s="161"/>
      <c r="I1188" s="206"/>
      <c r="J1188" s="206"/>
      <c r="L1188" s="206"/>
      <c r="M1188" s="153"/>
      <c r="N1188" s="126"/>
      <c r="O1188" s="153"/>
      <c r="P1188" s="153"/>
      <c r="Q1188" s="153"/>
      <c r="R1188" s="153"/>
      <c r="AG1188" s="162"/>
      <c r="AH1188" s="162"/>
      <c r="AI1188" s="162"/>
      <c r="AM1188" s="143"/>
      <c r="AN1188" s="143"/>
      <c r="AO1188" s="143"/>
      <c r="AP1188" s="143"/>
      <c r="AQ1188" s="143"/>
      <c r="AR1188" s="143"/>
      <c r="AS1188" s="143"/>
      <c r="AT1188" s="143"/>
      <c r="AU1188" s="143"/>
      <c r="AV1188" s="143"/>
      <c r="AW1188" s="143"/>
      <c r="AX1188" s="143"/>
      <c r="AY1188" s="143"/>
      <c r="AZ1188" s="143"/>
      <c r="BA1188" s="143"/>
      <c r="BB1188" s="143"/>
      <c r="BC1188" s="143"/>
      <c r="BD1188" s="143"/>
      <c r="BE1188" s="143"/>
      <c r="BF1188" s="143"/>
      <c r="BG1188" s="143"/>
      <c r="BH1188" s="143"/>
      <c r="BI1188" s="143"/>
      <c r="BJ1188" s="143"/>
      <c r="BK1188" s="143"/>
      <c r="BL1188" s="143"/>
      <c r="BM1188" s="143"/>
      <c r="BN1188" s="143"/>
      <c r="BO1188" s="143"/>
      <c r="BP1188" s="143"/>
      <c r="BT1188" s="143"/>
      <c r="BU1188" s="143"/>
      <c r="BV1188" s="143"/>
    </row>
    <row r="1189" spans="1:74" s="142" customFormat="1" x14ac:dyDescent="0.25">
      <c r="A1189" s="206"/>
      <c r="B1189" s="160"/>
      <c r="C1189" s="161"/>
      <c r="D1189" s="206"/>
      <c r="E1189" s="206"/>
      <c r="F1189" s="206"/>
      <c r="G1189" s="206"/>
      <c r="H1189" s="161"/>
      <c r="I1189" s="206"/>
      <c r="J1189" s="206"/>
      <c r="L1189" s="206"/>
      <c r="M1189" s="153"/>
      <c r="N1189" s="126"/>
      <c r="O1189" s="153"/>
      <c r="P1189" s="153"/>
      <c r="Q1189" s="153"/>
      <c r="R1189" s="153"/>
      <c r="AG1189" s="162"/>
      <c r="AH1189" s="162"/>
      <c r="AI1189" s="162"/>
      <c r="AM1189" s="143"/>
      <c r="AN1189" s="143"/>
      <c r="AO1189" s="143"/>
      <c r="AP1189" s="143"/>
      <c r="AQ1189" s="143"/>
      <c r="AR1189" s="143"/>
      <c r="AS1189" s="143"/>
      <c r="AT1189" s="143"/>
      <c r="AU1189" s="143"/>
      <c r="AV1189" s="143"/>
      <c r="AW1189" s="143"/>
      <c r="AX1189" s="143"/>
      <c r="AY1189" s="143"/>
      <c r="AZ1189" s="143"/>
      <c r="BA1189" s="143"/>
      <c r="BB1189" s="143"/>
      <c r="BC1189" s="143"/>
      <c r="BD1189" s="143"/>
      <c r="BE1189" s="143"/>
      <c r="BF1189" s="143"/>
      <c r="BG1189" s="143"/>
      <c r="BH1189" s="143"/>
      <c r="BI1189" s="143"/>
      <c r="BJ1189" s="143"/>
      <c r="BK1189" s="143"/>
      <c r="BL1189" s="143"/>
      <c r="BM1189" s="143"/>
      <c r="BN1189" s="143"/>
      <c r="BO1189" s="143"/>
      <c r="BP1189" s="143"/>
      <c r="BT1189" s="143"/>
      <c r="BU1189" s="143"/>
      <c r="BV1189" s="143"/>
    </row>
    <row r="1190" spans="1:74" s="142" customFormat="1" x14ac:dyDescent="0.25">
      <c r="A1190" s="206"/>
      <c r="B1190" s="160"/>
      <c r="C1190" s="161"/>
      <c r="D1190" s="206"/>
      <c r="E1190" s="206"/>
      <c r="F1190" s="206"/>
      <c r="G1190" s="206"/>
      <c r="H1190" s="161"/>
      <c r="I1190" s="206"/>
      <c r="J1190" s="206"/>
      <c r="L1190" s="206"/>
      <c r="M1190" s="153"/>
      <c r="N1190" s="126"/>
      <c r="O1190" s="153"/>
      <c r="P1190" s="153"/>
      <c r="Q1190" s="153"/>
      <c r="R1190" s="153"/>
      <c r="AG1190" s="162"/>
      <c r="AH1190" s="162"/>
      <c r="AI1190" s="162"/>
      <c r="AM1190" s="143"/>
      <c r="AN1190" s="143"/>
      <c r="AO1190" s="143"/>
      <c r="AP1190" s="143"/>
      <c r="AQ1190" s="143"/>
      <c r="AR1190" s="143"/>
      <c r="AS1190" s="143"/>
      <c r="AT1190" s="143"/>
      <c r="AU1190" s="143"/>
      <c r="AV1190" s="143"/>
      <c r="AW1190" s="143"/>
      <c r="AX1190" s="143"/>
      <c r="AY1190" s="143"/>
      <c r="AZ1190" s="143"/>
      <c r="BA1190" s="143"/>
      <c r="BB1190" s="143"/>
      <c r="BC1190" s="143"/>
      <c r="BD1190" s="143"/>
      <c r="BE1190" s="143"/>
      <c r="BF1190" s="143"/>
      <c r="BG1190" s="143"/>
      <c r="BH1190" s="143"/>
      <c r="BI1190" s="143"/>
      <c r="BJ1190" s="143"/>
      <c r="BK1190" s="143"/>
      <c r="BL1190" s="143"/>
      <c r="BM1190" s="143"/>
      <c r="BN1190" s="143"/>
      <c r="BO1190" s="143"/>
      <c r="BP1190" s="143"/>
      <c r="BT1190" s="143"/>
      <c r="BU1190" s="143"/>
      <c r="BV1190" s="143"/>
    </row>
    <row r="1191" spans="1:74" s="142" customFormat="1" x14ac:dyDescent="0.25">
      <c r="A1191" s="206"/>
      <c r="B1191" s="160"/>
      <c r="C1191" s="161"/>
      <c r="D1191" s="206"/>
      <c r="E1191" s="206"/>
      <c r="F1191" s="206"/>
      <c r="G1191" s="206"/>
      <c r="H1191" s="161"/>
      <c r="I1191" s="206"/>
      <c r="J1191" s="206"/>
      <c r="L1191" s="206"/>
      <c r="M1191" s="153"/>
      <c r="N1191" s="126"/>
      <c r="O1191" s="153"/>
      <c r="P1191" s="153"/>
      <c r="Q1191" s="153"/>
      <c r="R1191" s="153"/>
      <c r="AG1191" s="162"/>
      <c r="AH1191" s="162"/>
      <c r="AI1191" s="162"/>
      <c r="AM1191" s="143"/>
      <c r="AN1191" s="143"/>
      <c r="AO1191" s="143"/>
      <c r="AP1191" s="143"/>
      <c r="AQ1191" s="143"/>
      <c r="AR1191" s="143"/>
      <c r="AS1191" s="143"/>
      <c r="AT1191" s="143"/>
      <c r="AU1191" s="143"/>
      <c r="AV1191" s="143"/>
      <c r="AW1191" s="143"/>
      <c r="AX1191" s="143"/>
      <c r="AY1191" s="143"/>
      <c r="AZ1191" s="143"/>
      <c r="BA1191" s="143"/>
      <c r="BB1191" s="143"/>
      <c r="BC1191" s="143"/>
      <c r="BD1191" s="143"/>
      <c r="BE1191" s="143"/>
      <c r="BF1191" s="143"/>
      <c r="BG1191" s="143"/>
      <c r="BH1191" s="143"/>
      <c r="BI1191" s="143"/>
      <c r="BJ1191" s="143"/>
      <c r="BK1191" s="143"/>
      <c r="BL1191" s="143"/>
      <c r="BM1191" s="143"/>
      <c r="BN1191" s="143"/>
      <c r="BO1191" s="143"/>
      <c r="BP1191" s="143"/>
      <c r="BT1191" s="143"/>
      <c r="BU1191" s="143"/>
      <c r="BV1191" s="143"/>
    </row>
    <row r="1192" spans="1:74" s="142" customFormat="1" x14ac:dyDescent="0.25">
      <c r="A1192" s="206"/>
      <c r="B1192" s="160"/>
      <c r="C1192" s="161"/>
      <c r="D1192" s="206"/>
      <c r="E1192" s="206"/>
      <c r="F1192" s="206"/>
      <c r="G1192" s="206"/>
      <c r="H1192" s="161"/>
      <c r="I1192" s="206"/>
      <c r="J1192" s="206"/>
      <c r="L1192" s="206"/>
      <c r="M1192" s="153"/>
      <c r="N1192" s="126"/>
      <c r="O1192" s="153"/>
      <c r="P1192" s="153"/>
      <c r="Q1192" s="153"/>
      <c r="R1192" s="153"/>
      <c r="AG1192" s="162"/>
      <c r="AH1192" s="162"/>
      <c r="AI1192" s="162"/>
      <c r="AM1192" s="143"/>
      <c r="AN1192" s="143"/>
      <c r="AO1192" s="143"/>
      <c r="AP1192" s="143"/>
      <c r="AQ1192" s="143"/>
      <c r="AR1192" s="143"/>
      <c r="AS1192" s="143"/>
      <c r="AT1192" s="143"/>
      <c r="AU1192" s="143"/>
      <c r="AV1192" s="143"/>
      <c r="AW1192" s="143"/>
      <c r="AX1192" s="143"/>
      <c r="AY1192" s="143"/>
      <c r="AZ1192" s="143"/>
      <c r="BA1192" s="143"/>
      <c r="BB1192" s="143"/>
      <c r="BC1192" s="143"/>
      <c r="BD1192" s="143"/>
      <c r="BE1192" s="143"/>
      <c r="BF1192" s="143"/>
      <c r="BG1192" s="143"/>
      <c r="BH1192" s="143"/>
      <c r="BI1192" s="143"/>
      <c r="BJ1192" s="143"/>
      <c r="BK1192" s="143"/>
      <c r="BL1192" s="143"/>
      <c r="BM1192" s="143"/>
      <c r="BN1192" s="143"/>
      <c r="BO1192" s="143"/>
      <c r="BP1192" s="143"/>
      <c r="BT1192" s="143"/>
      <c r="BU1192" s="143"/>
      <c r="BV1192" s="143"/>
    </row>
    <row r="1193" spans="1:74" s="142" customFormat="1" x14ac:dyDescent="0.25">
      <c r="A1193" s="206"/>
      <c r="B1193" s="160"/>
      <c r="C1193" s="161"/>
      <c r="D1193" s="206"/>
      <c r="E1193" s="206"/>
      <c r="F1193" s="206"/>
      <c r="G1193" s="206"/>
      <c r="H1193" s="161"/>
      <c r="I1193" s="206"/>
      <c r="J1193" s="206"/>
      <c r="L1193" s="206"/>
      <c r="M1193" s="153"/>
      <c r="N1193" s="126"/>
      <c r="O1193" s="153"/>
      <c r="P1193" s="153"/>
      <c r="Q1193" s="153"/>
      <c r="R1193" s="153"/>
      <c r="AG1193" s="162"/>
      <c r="AH1193" s="162"/>
      <c r="AI1193" s="162"/>
      <c r="AM1193" s="143"/>
      <c r="AN1193" s="143"/>
      <c r="AO1193" s="143"/>
      <c r="AP1193" s="143"/>
      <c r="AQ1193" s="143"/>
      <c r="AR1193" s="143"/>
      <c r="AS1193" s="143"/>
      <c r="AT1193" s="143"/>
      <c r="AU1193" s="143"/>
      <c r="AV1193" s="143"/>
      <c r="AW1193" s="143"/>
      <c r="AX1193" s="143"/>
      <c r="AY1193" s="143"/>
      <c r="AZ1193" s="143"/>
      <c r="BA1193" s="143"/>
      <c r="BB1193" s="143"/>
      <c r="BC1193" s="143"/>
      <c r="BD1193" s="143"/>
      <c r="BE1193" s="143"/>
      <c r="BF1193" s="143"/>
      <c r="BG1193" s="143"/>
      <c r="BH1193" s="143"/>
      <c r="BI1193" s="143"/>
      <c r="BJ1193" s="143"/>
      <c r="BK1193" s="143"/>
      <c r="BL1193" s="143"/>
      <c r="BM1193" s="143"/>
      <c r="BN1193" s="143"/>
      <c r="BO1193" s="143"/>
      <c r="BP1193" s="143"/>
      <c r="BT1193" s="143"/>
      <c r="BU1193" s="143"/>
      <c r="BV1193" s="143"/>
    </row>
    <row r="1194" spans="1:74" s="142" customFormat="1" x14ac:dyDescent="0.25">
      <c r="A1194" s="206"/>
      <c r="B1194" s="160"/>
      <c r="C1194" s="161"/>
      <c r="D1194" s="206"/>
      <c r="E1194" s="206"/>
      <c r="F1194" s="206"/>
      <c r="G1194" s="206"/>
      <c r="H1194" s="161"/>
      <c r="I1194" s="206"/>
      <c r="J1194" s="206"/>
      <c r="L1194" s="206"/>
      <c r="M1194" s="153"/>
      <c r="N1194" s="126"/>
      <c r="O1194" s="153"/>
      <c r="P1194" s="153"/>
      <c r="Q1194" s="153"/>
      <c r="R1194" s="153"/>
      <c r="AG1194" s="162"/>
      <c r="AH1194" s="162"/>
      <c r="AI1194" s="162"/>
      <c r="AM1194" s="143"/>
      <c r="AN1194" s="143"/>
      <c r="AO1194" s="143"/>
      <c r="AP1194" s="143"/>
      <c r="AQ1194" s="143"/>
      <c r="AR1194" s="143"/>
      <c r="AS1194" s="143"/>
      <c r="AT1194" s="143"/>
      <c r="AU1194" s="143"/>
      <c r="AV1194" s="143"/>
      <c r="AW1194" s="143"/>
      <c r="AX1194" s="143"/>
      <c r="AY1194" s="143"/>
      <c r="AZ1194" s="143"/>
      <c r="BA1194" s="143"/>
      <c r="BB1194" s="143"/>
      <c r="BC1194" s="143"/>
      <c r="BD1194" s="143"/>
      <c r="BE1194" s="143"/>
      <c r="BF1194" s="143"/>
      <c r="BG1194" s="143"/>
      <c r="BH1194" s="143"/>
      <c r="BI1194" s="143"/>
      <c r="BJ1194" s="143"/>
      <c r="BK1194" s="143"/>
      <c r="BL1194" s="143"/>
      <c r="BM1194" s="143"/>
      <c r="BN1194" s="143"/>
      <c r="BO1194" s="143"/>
      <c r="BP1194" s="143"/>
      <c r="BT1194" s="143"/>
      <c r="BU1194" s="143"/>
      <c r="BV1194" s="143"/>
    </row>
    <row r="1195" spans="1:74" s="142" customFormat="1" x14ac:dyDescent="0.25">
      <c r="A1195" s="206"/>
      <c r="B1195" s="160"/>
      <c r="C1195" s="161"/>
      <c r="D1195" s="206"/>
      <c r="E1195" s="206"/>
      <c r="F1195" s="206"/>
      <c r="G1195" s="206"/>
      <c r="H1195" s="161"/>
      <c r="I1195" s="206"/>
      <c r="J1195" s="206"/>
      <c r="L1195" s="206"/>
      <c r="M1195" s="153"/>
      <c r="N1195" s="126"/>
      <c r="O1195" s="153"/>
      <c r="P1195" s="153"/>
      <c r="Q1195" s="153"/>
      <c r="R1195" s="153"/>
      <c r="AG1195" s="162"/>
      <c r="AH1195" s="162"/>
      <c r="AI1195" s="162"/>
      <c r="AM1195" s="143"/>
      <c r="AN1195" s="143"/>
      <c r="AO1195" s="143"/>
      <c r="AP1195" s="143"/>
      <c r="AQ1195" s="143"/>
      <c r="AR1195" s="143"/>
      <c r="AS1195" s="143"/>
      <c r="AT1195" s="143"/>
      <c r="AU1195" s="143"/>
      <c r="AV1195" s="143"/>
      <c r="AW1195" s="143"/>
      <c r="AX1195" s="143"/>
      <c r="AY1195" s="143"/>
      <c r="AZ1195" s="143"/>
      <c r="BA1195" s="143"/>
      <c r="BB1195" s="143"/>
      <c r="BC1195" s="143"/>
      <c r="BD1195" s="143"/>
      <c r="BE1195" s="143"/>
      <c r="BF1195" s="143"/>
      <c r="BG1195" s="143"/>
      <c r="BH1195" s="143"/>
      <c r="BI1195" s="143"/>
      <c r="BJ1195" s="143"/>
      <c r="BK1195" s="143"/>
      <c r="BL1195" s="143"/>
      <c r="BM1195" s="143"/>
      <c r="BN1195" s="143"/>
      <c r="BO1195" s="143"/>
      <c r="BP1195" s="143"/>
      <c r="BT1195" s="143"/>
      <c r="BU1195" s="143"/>
      <c r="BV1195" s="143"/>
    </row>
    <row r="1196" spans="1:74" s="142" customFormat="1" x14ac:dyDescent="0.25">
      <c r="A1196" s="206"/>
      <c r="B1196" s="160"/>
      <c r="C1196" s="161"/>
      <c r="D1196" s="206"/>
      <c r="E1196" s="206"/>
      <c r="F1196" s="206"/>
      <c r="G1196" s="206"/>
      <c r="H1196" s="161"/>
      <c r="I1196" s="206"/>
      <c r="J1196" s="206"/>
      <c r="L1196" s="206"/>
      <c r="M1196" s="153"/>
      <c r="N1196" s="126"/>
      <c r="O1196" s="153"/>
      <c r="P1196" s="153"/>
      <c r="Q1196" s="153"/>
      <c r="R1196" s="153"/>
      <c r="AG1196" s="162"/>
      <c r="AH1196" s="162"/>
      <c r="AI1196" s="162"/>
      <c r="AM1196" s="143"/>
      <c r="AN1196" s="143"/>
      <c r="AO1196" s="143"/>
      <c r="AP1196" s="143"/>
      <c r="AQ1196" s="143"/>
      <c r="AR1196" s="143"/>
      <c r="AS1196" s="143"/>
      <c r="AT1196" s="143"/>
      <c r="AU1196" s="143"/>
      <c r="AV1196" s="143"/>
      <c r="AW1196" s="143"/>
      <c r="AX1196" s="143"/>
      <c r="AY1196" s="143"/>
      <c r="AZ1196" s="143"/>
      <c r="BA1196" s="143"/>
      <c r="BB1196" s="143"/>
      <c r="BC1196" s="143"/>
      <c r="BD1196" s="143"/>
      <c r="BE1196" s="143"/>
      <c r="BF1196" s="143"/>
      <c r="BG1196" s="143"/>
      <c r="BH1196" s="143"/>
      <c r="BI1196" s="143"/>
      <c r="BJ1196" s="143"/>
      <c r="BK1196" s="143"/>
      <c r="BL1196" s="143"/>
      <c r="BM1196" s="143"/>
      <c r="BN1196" s="143"/>
      <c r="BO1196" s="143"/>
      <c r="BP1196" s="143"/>
      <c r="BT1196" s="143"/>
      <c r="BU1196" s="143"/>
      <c r="BV1196" s="143"/>
    </row>
    <row r="1197" spans="1:74" s="142" customFormat="1" x14ac:dyDescent="0.25">
      <c r="A1197" s="206"/>
      <c r="B1197" s="160"/>
      <c r="C1197" s="161"/>
      <c r="D1197" s="206"/>
      <c r="E1197" s="206"/>
      <c r="F1197" s="206"/>
      <c r="G1197" s="206"/>
      <c r="H1197" s="161"/>
      <c r="I1197" s="206"/>
      <c r="J1197" s="206"/>
      <c r="L1197" s="206"/>
      <c r="M1197" s="153"/>
      <c r="N1197" s="126"/>
      <c r="O1197" s="153"/>
      <c r="P1197" s="153"/>
      <c r="Q1197" s="153"/>
      <c r="R1197" s="153"/>
      <c r="AG1197" s="162"/>
      <c r="AH1197" s="162"/>
      <c r="AI1197" s="162"/>
      <c r="AM1197" s="143"/>
      <c r="AN1197" s="143"/>
      <c r="AO1197" s="143"/>
      <c r="AP1197" s="143"/>
      <c r="AQ1197" s="143"/>
      <c r="AR1197" s="143"/>
      <c r="AS1197" s="143"/>
      <c r="AT1197" s="143"/>
      <c r="AU1197" s="143"/>
      <c r="AV1197" s="143"/>
      <c r="AW1197" s="143"/>
      <c r="AX1197" s="143"/>
      <c r="AY1197" s="143"/>
      <c r="AZ1197" s="143"/>
      <c r="BA1197" s="143"/>
      <c r="BB1197" s="143"/>
      <c r="BC1197" s="143"/>
      <c r="BD1197" s="143"/>
      <c r="BE1197" s="143"/>
      <c r="BF1197" s="143"/>
      <c r="BG1197" s="143"/>
      <c r="BH1197" s="143"/>
      <c r="BI1197" s="143"/>
      <c r="BJ1197" s="143"/>
      <c r="BK1197" s="143"/>
      <c r="BL1197" s="143"/>
      <c r="BM1197" s="143"/>
      <c r="BN1197" s="143"/>
      <c r="BO1197" s="143"/>
      <c r="BP1197" s="143"/>
      <c r="BT1197" s="143"/>
      <c r="BU1197" s="143"/>
      <c r="BV1197" s="143"/>
    </row>
    <row r="1198" spans="1:74" s="142" customFormat="1" x14ac:dyDescent="0.25">
      <c r="A1198" s="206"/>
      <c r="B1198" s="160"/>
      <c r="C1198" s="161"/>
      <c r="D1198" s="206"/>
      <c r="E1198" s="206"/>
      <c r="F1198" s="206"/>
      <c r="G1198" s="206"/>
      <c r="H1198" s="161"/>
      <c r="I1198" s="206"/>
      <c r="J1198" s="206"/>
      <c r="L1198" s="206"/>
      <c r="M1198" s="153"/>
      <c r="N1198" s="126"/>
      <c r="O1198" s="153"/>
      <c r="P1198" s="153"/>
      <c r="Q1198" s="153"/>
      <c r="R1198" s="153"/>
      <c r="AG1198" s="162"/>
      <c r="AH1198" s="162"/>
      <c r="AI1198" s="162"/>
      <c r="AM1198" s="143"/>
      <c r="AN1198" s="143"/>
      <c r="AO1198" s="143"/>
      <c r="AP1198" s="143"/>
      <c r="AQ1198" s="143"/>
      <c r="AR1198" s="143"/>
      <c r="AS1198" s="143"/>
      <c r="AT1198" s="143"/>
      <c r="AU1198" s="143"/>
      <c r="AV1198" s="143"/>
      <c r="AW1198" s="143"/>
      <c r="AX1198" s="143"/>
      <c r="AY1198" s="143"/>
      <c r="AZ1198" s="143"/>
      <c r="BA1198" s="143"/>
      <c r="BB1198" s="143"/>
      <c r="BC1198" s="143"/>
      <c r="BD1198" s="143"/>
      <c r="BE1198" s="143"/>
      <c r="BF1198" s="143"/>
      <c r="BG1198" s="143"/>
      <c r="BH1198" s="143"/>
      <c r="BI1198" s="143"/>
      <c r="BJ1198" s="143"/>
      <c r="BK1198" s="143"/>
      <c r="BL1198" s="143"/>
      <c r="BM1198" s="143"/>
      <c r="BN1198" s="143"/>
      <c r="BO1198" s="143"/>
      <c r="BP1198" s="143"/>
      <c r="BT1198" s="143"/>
      <c r="BU1198" s="143"/>
      <c r="BV1198" s="143"/>
    </row>
    <row r="1199" spans="1:74" s="142" customFormat="1" x14ac:dyDescent="0.25">
      <c r="A1199" s="206"/>
      <c r="B1199" s="160"/>
      <c r="C1199" s="161"/>
      <c r="D1199" s="206"/>
      <c r="E1199" s="206"/>
      <c r="F1199" s="206"/>
      <c r="G1199" s="206"/>
      <c r="H1199" s="161"/>
      <c r="I1199" s="206"/>
      <c r="J1199" s="206"/>
      <c r="L1199" s="206"/>
      <c r="M1199" s="153"/>
      <c r="N1199" s="126"/>
      <c r="O1199" s="153"/>
      <c r="P1199" s="153"/>
      <c r="Q1199" s="153"/>
      <c r="R1199" s="153"/>
      <c r="AG1199" s="162"/>
      <c r="AH1199" s="162"/>
      <c r="AI1199" s="162"/>
      <c r="AM1199" s="143"/>
      <c r="AN1199" s="143"/>
      <c r="AO1199" s="143"/>
      <c r="AP1199" s="143"/>
      <c r="AQ1199" s="143"/>
      <c r="AR1199" s="143"/>
      <c r="AS1199" s="143"/>
      <c r="AT1199" s="143"/>
      <c r="AU1199" s="143"/>
      <c r="AV1199" s="143"/>
      <c r="AW1199" s="143"/>
      <c r="AX1199" s="143"/>
      <c r="AY1199" s="143"/>
      <c r="AZ1199" s="143"/>
      <c r="BA1199" s="143"/>
      <c r="BB1199" s="143"/>
      <c r="BC1199" s="143"/>
      <c r="BD1199" s="143"/>
      <c r="BE1199" s="143"/>
      <c r="BF1199" s="143"/>
      <c r="BG1199" s="143"/>
      <c r="BH1199" s="143"/>
      <c r="BI1199" s="143"/>
      <c r="BJ1199" s="143"/>
      <c r="BK1199" s="143"/>
      <c r="BL1199" s="143"/>
      <c r="BM1199" s="143"/>
      <c r="BN1199" s="143"/>
      <c r="BO1199" s="143"/>
      <c r="BP1199" s="143"/>
      <c r="BT1199" s="143"/>
      <c r="BU1199" s="143"/>
      <c r="BV1199" s="143"/>
    </row>
    <row r="1200" spans="1:74" s="142" customFormat="1" x14ac:dyDescent="0.25">
      <c r="A1200" s="206"/>
      <c r="B1200" s="160"/>
      <c r="C1200" s="161"/>
      <c r="D1200" s="206"/>
      <c r="E1200" s="206"/>
      <c r="F1200" s="206"/>
      <c r="G1200" s="206"/>
      <c r="H1200" s="161"/>
      <c r="I1200" s="206"/>
      <c r="J1200" s="206"/>
      <c r="L1200" s="206"/>
      <c r="M1200" s="153"/>
      <c r="N1200" s="126"/>
      <c r="O1200" s="153"/>
      <c r="P1200" s="153"/>
      <c r="Q1200" s="153"/>
      <c r="R1200" s="153"/>
      <c r="AG1200" s="162"/>
      <c r="AH1200" s="162"/>
      <c r="AI1200" s="162"/>
      <c r="AM1200" s="143"/>
      <c r="AN1200" s="143"/>
      <c r="AO1200" s="143"/>
      <c r="AP1200" s="143"/>
      <c r="AQ1200" s="143"/>
      <c r="AR1200" s="143"/>
      <c r="AS1200" s="143"/>
      <c r="AT1200" s="143"/>
      <c r="AU1200" s="143"/>
      <c r="AV1200" s="143"/>
      <c r="AW1200" s="143"/>
      <c r="AX1200" s="143"/>
      <c r="AY1200" s="143"/>
      <c r="AZ1200" s="143"/>
      <c r="BA1200" s="143"/>
      <c r="BB1200" s="143"/>
      <c r="BC1200" s="143"/>
      <c r="BD1200" s="143"/>
      <c r="BE1200" s="143"/>
      <c r="BF1200" s="143"/>
      <c r="BG1200" s="143"/>
      <c r="BH1200" s="143"/>
      <c r="BI1200" s="143"/>
      <c r="BJ1200" s="143"/>
      <c r="BK1200" s="143"/>
      <c r="BL1200" s="143"/>
      <c r="BM1200" s="143"/>
      <c r="BN1200" s="143"/>
      <c r="BO1200" s="143"/>
      <c r="BP1200" s="143"/>
      <c r="BT1200" s="143"/>
      <c r="BU1200" s="143"/>
      <c r="BV1200" s="143"/>
    </row>
    <row r="1201" spans="1:74" s="142" customFormat="1" x14ac:dyDescent="0.25">
      <c r="A1201" s="206"/>
      <c r="B1201" s="160"/>
      <c r="C1201" s="161"/>
      <c r="D1201" s="206"/>
      <c r="E1201" s="206"/>
      <c r="F1201" s="206"/>
      <c r="G1201" s="206"/>
      <c r="H1201" s="161"/>
      <c r="I1201" s="206"/>
      <c r="J1201" s="206"/>
      <c r="L1201" s="206"/>
      <c r="M1201" s="153"/>
      <c r="N1201" s="126"/>
      <c r="O1201" s="153"/>
      <c r="P1201" s="153"/>
      <c r="Q1201" s="153"/>
      <c r="R1201" s="153"/>
      <c r="AG1201" s="162"/>
      <c r="AH1201" s="162"/>
      <c r="AI1201" s="162"/>
      <c r="AM1201" s="143"/>
      <c r="AN1201" s="143"/>
      <c r="AO1201" s="143"/>
      <c r="AP1201" s="143"/>
      <c r="AQ1201" s="143"/>
      <c r="AR1201" s="143"/>
      <c r="AS1201" s="143"/>
      <c r="AT1201" s="143"/>
      <c r="AU1201" s="143"/>
      <c r="AV1201" s="143"/>
      <c r="AW1201" s="143"/>
      <c r="AX1201" s="143"/>
      <c r="AY1201" s="143"/>
      <c r="AZ1201" s="143"/>
      <c r="BA1201" s="143"/>
      <c r="BB1201" s="143"/>
      <c r="BC1201" s="143"/>
      <c r="BD1201" s="143"/>
      <c r="BE1201" s="143"/>
      <c r="BF1201" s="143"/>
      <c r="BG1201" s="143"/>
      <c r="BH1201" s="143"/>
      <c r="BI1201" s="143"/>
      <c r="BJ1201" s="143"/>
      <c r="BK1201" s="143"/>
      <c r="BL1201" s="143"/>
      <c r="BM1201" s="143"/>
      <c r="BN1201" s="143"/>
      <c r="BO1201" s="143"/>
      <c r="BP1201" s="143"/>
      <c r="BT1201" s="143"/>
      <c r="BU1201" s="143"/>
      <c r="BV1201" s="143"/>
    </row>
    <row r="1202" spans="1:74" s="142" customFormat="1" x14ac:dyDescent="0.25">
      <c r="A1202" s="206"/>
      <c r="B1202" s="160"/>
      <c r="C1202" s="161"/>
      <c r="D1202" s="206"/>
      <c r="E1202" s="206"/>
      <c r="F1202" s="206"/>
      <c r="G1202" s="206"/>
      <c r="H1202" s="161"/>
      <c r="I1202" s="206"/>
      <c r="J1202" s="206"/>
      <c r="L1202" s="206"/>
      <c r="M1202" s="153"/>
      <c r="N1202" s="126"/>
      <c r="O1202" s="153"/>
      <c r="P1202" s="153"/>
      <c r="Q1202" s="153"/>
      <c r="R1202" s="153"/>
      <c r="AG1202" s="162"/>
      <c r="AH1202" s="162"/>
      <c r="AI1202" s="162"/>
      <c r="AM1202" s="143"/>
      <c r="AN1202" s="143"/>
      <c r="AO1202" s="143"/>
      <c r="AP1202" s="143"/>
      <c r="AQ1202" s="143"/>
      <c r="AR1202" s="143"/>
      <c r="AS1202" s="143"/>
      <c r="AT1202" s="143"/>
      <c r="AU1202" s="143"/>
      <c r="AV1202" s="143"/>
      <c r="AW1202" s="143"/>
      <c r="AX1202" s="143"/>
      <c r="AY1202" s="143"/>
      <c r="AZ1202" s="143"/>
      <c r="BA1202" s="143"/>
      <c r="BB1202" s="143"/>
      <c r="BC1202" s="143"/>
      <c r="BD1202" s="143"/>
      <c r="BE1202" s="143"/>
      <c r="BF1202" s="143"/>
      <c r="BG1202" s="143"/>
      <c r="BH1202" s="143"/>
      <c r="BI1202" s="143"/>
      <c r="BJ1202" s="143"/>
      <c r="BK1202" s="143"/>
      <c r="BL1202" s="143"/>
      <c r="BM1202" s="143"/>
      <c r="BN1202" s="143"/>
      <c r="BO1202" s="143"/>
      <c r="BP1202" s="143"/>
      <c r="BT1202" s="143"/>
      <c r="BU1202" s="143"/>
      <c r="BV1202" s="143"/>
    </row>
    <row r="1203" spans="1:74" s="142" customFormat="1" x14ac:dyDescent="0.25">
      <c r="A1203" s="206"/>
      <c r="B1203" s="160"/>
      <c r="C1203" s="161"/>
      <c r="D1203" s="206"/>
      <c r="E1203" s="206"/>
      <c r="F1203" s="206"/>
      <c r="G1203" s="206"/>
      <c r="H1203" s="161"/>
      <c r="I1203" s="206"/>
      <c r="J1203" s="206"/>
      <c r="L1203" s="206"/>
      <c r="M1203" s="153"/>
      <c r="N1203" s="126"/>
      <c r="O1203" s="153"/>
      <c r="P1203" s="153"/>
      <c r="Q1203" s="153"/>
      <c r="R1203" s="153"/>
      <c r="AG1203" s="162"/>
      <c r="AH1203" s="162"/>
      <c r="AI1203" s="162"/>
      <c r="AM1203" s="143"/>
      <c r="AN1203" s="143"/>
      <c r="AO1203" s="143"/>
      <c r="AP1203" s="143"/>
      <c r="AQ1203" s="143"/>
      <c r="AR1203" s="143"/>
      <c r="AS1203" s="143"/>
      <c r="AT1203" s="143"/>
      <c r="AU1203" s="143"/>
      <c r="AV1203" s="143"/>
      <c r="AW1203" s="143"/>
      <c r="AX1203" s="143"/>
      <c r="AY1203" s="143"/>
      <c r="AZ1203" s="143"/>
      <c r="BA1203" s="143"/>
      <c r="BB1203" s="143"/>
      <c r="BC1203" s="143"/>
      <c r="BD1203" s="143"/>
      <c r="BE1203" s="143"/>
      <c r="BF1203" s="143"/>
      <c r="BG1203" s="143"/>
      <c r="BH1203" s="143"/>
      <c r="BI1203" s="143"/>
      <c r="BJ1203" s="143"/>
      <c r="BK1203" s="143"/>
      <c r="BL1203" s="143"/>
      <c r="BM1203" s="143"/>
      <c r="BN1203" s="143"/>
      <c r="BO1203" s="143"/>
      <c r="BP1203" s="143"/>
      <c r="BT1203" s="143"/>
      <c r="BU1203" s="143"/>
      <c r="BV1203" s="143"/>
    </row>
    <row r="1204" spans="1:74" s="142" customFormat="1" x14ac:dyDescent="0.25">
      <c r="A1204" s="206"/>
      <c r="B1204" s="160"/>
      <c r="C1204" s="161"/>
      <c r="D1204" s="206"/>
      <c r="E1204" s="206"/>
      <c r="F1204" s="206"/>
      <c r="G1204" s="206"/>
      <c r="H1204" s="161"/>
      <c r="I1204" s="206"/>
      <c r="J1204" s="206"/>
      <c r="L1204" s="206"/>
      <c r="M1204" s="153"/>
      <c r="N1204" s="126"/>
      <c r="O1204" s="153"/>
      <c r="P1204" s="153"/>
      <c r="Q1204" s="153"/>
      <c r="R1204" s="153"/>
      <c r="AG1204" s="162"/>
      <c r="AH1204" s="162"/>
      <c r="AI1204" s="162"/>
      <c r="AM1204" s="143"/>
      <c r="AN1204" s="143"/>
      <c r="AO1204" s="143"/>
      <c r="AP1204" s="143"/>
      <c r="AQ1204" s="143"/>
      <c r="AR1204" s="143"/>
      <c r="AS1204" s="143"/>
      <c r="AT1204" s="143"/>
      <c r="AU1204" s="143"/>
      <c r="AV1204" s="143"/>
      <c r="AW1204" s="143"/>
      <c r="AX1204" s="143"/>
      <c r="AY1204" s="143"/>
      <c r="AZ1204" s="143"/>
      <c r="BA1204" s="143"/>
      <c r="BB1204" s="143"/>
      <c r="BC1204" s="143"/>
      <c r="BD1204" s="143"/>
      <c r="BE1204" s="143"/>
      <c r="BF1204" s="143"/>
      <c r="BG1204" s="143"/>
      <c r="BH1204" s="143"/>
      <c r="BI1204" s="143"/>
      <c r="BJ1204" s="143"/>
      <c r="BK1204" s="143"/>
      <c r="BL1204" s="143"/>
      <c r="BM1204" s="143"/>
      <c r="BN1204" s="143"/>
      <c r="BO1204" s="143"/>
      <c r="BP1204" s="143"/>
      <c r="BT1204" s="143"/>
      <c r="BU1204" s="143"/>
      <c r="BV1204" s="143"/>
    </row>
    <row r="1205" spans="1:74" s="142" customFormat="1" x14ac:dyDescent="0.25">
      <c r="A1205" s="206"/>
      <c r="B1205" s="160"/>
      <c r="C1205" s="161"/>
      <c r="D1205" s="206"/>
      <c r="E1205" s="206"/>
      <c r="F1205" s="206"/>
      <c r="G1205" s="206"/>
      <c r="H1205" s="161"/>
      <c r="I1205" s="206"/>
      <c r="J1205" s="206"/>
      <c r="L1205" s="206"/>
      <c r="M1205" s="153"/>
      <c r="N1205" s="126"/>
      <c r="O1205" s="153"/>
      <c r="P1205" s="153"/>
      <c r="Q1205" s="153"/>
      <c r="R1205" s="153"/>
      <c r="AG1205" s="162"/>
      <c r="AH1205" s="162"/>
      <c r="AI1205" s="162"/>
      <c r="AM1205" s="143"/>
      <c r="AN1205" s="143"/>
      <c r="AO1205" s="143"/>
      <c r="AP1205" s="143"/>
      <c r="AQ1205" s="143"/>
      <c r="AR1205" s="143"/>
      <c r="AS1205" s="143"/>
      <c r="AT1205" s="143"/>
      <c r="AU1205" s="143"/>
      <c r="AV1205" s="143"/>
      <c r="AW1205" s="143"/>
      <c r="AX1205" s="143"/>
      <c r="AY1205" s="143"/>
      <c r="AZ1205" s="143"/>
      <c r="BA1205" s="143"/>
      <c r="BB1205" s="143"/>
      <c r="BC1205" s="143"/>
      <c r="BD1205" s="143"/>
      <c r="BE1205" s="143"/>
      <c r="BF1205" s="143"/>
      <c r="BG1205" s="143"/>
      <c r="BH1205" s="143"/>
      <c r="BI1205" s="143"/>
      <c r="BJ1205" s="143"/>
      <c r="BK1205" s="143"/>
      <c r="BL1205" s="143"/>
      <c r="BM1205" s="143"/>
      <c r="BN1205" s="143"/>
      <c r="BO1205" s="143"/>
      <c r="BP1205" s="143"/>
      <c r="BT1205" s="143"/>
      <c r="BU1205" s="143"/>
      <c r="BV1205" s="143"/>
    </row>
    <row r="1206" spans="1:74" s="142" customFormat="1" x14ac:dyDescent="0.25">
      <c r="A1206" s="206"/>
      <c r="B1206" s="160"/>
      <c r="C1206" s="161"/>
      <c r="D1206" s="206"/>
      <c r="E1206" s="206"/>
      <c r="F1206" s="206"/>
      <c r="G1206" s="206"/>
      <c r="H1206" s="161"/>
      <c r="I1206" s="206"/>
      <c r="J1206" s="206"/>
      <c r="L1206" s="206"/>
      <c r="M1206" s="153"/>
      <c r="N1206" s="126"/>
      <c r="O1206" s="153"/>
      <c r="P1206" s="153"/>
      <c r="Q1206" s="153"/>
      <c r="R1206" s="153"/>
      <c r="AG1206" s="162"/>
      <c r="AH1206" s="162"/>
      <c r="AI1206" s="162"/>
      <c r="AM1206" s="143"/>
      <c r="AN1206" s="143"/>
      <c r="AO1206" s="143"/>
      <c r="AP1206" s="143"/>
      <c r="AQ1206" s="143"/>
      <c r="AR1206" s="143"/>
      <c r="AS1206" s="143"/>
      <c r="AT1206" s="143"/>
      <c r="AU1206" s="143"/>
      <c r="AV1206" s="143"/>
      <c r="AW1206" s="143"/>
      <c r="AX1206" s="143"/>
      <c r="AY1206" s="143"/>
      <c r="AZ1206" s="143"/>
      <c r="BA1206" s="143"/>
      <c r="BB1206" s="143"/>
      <c r="BC1206" s="143"/>
      <c r="BD1206" s="143"/>
      <c r="BE1206" s="143"/>
      <c r="BF1206" s="143"/>
      <c r="BG1206" s="143"/>
      <c r="BH1206" s="143"/>
      <c r="BI1206" s="143"/>
      <c r="BJ1206" s="143"/>
      <c r="BK1206" s="143"/>
      <c r="BL1206" s="143"/>
      <c r="BM1206" s="143"/>
      <c r="BN1206" s="143"/>
      <c r="BO1206" s="143"/>
      <c r="BP1206" s="143"/>
      <c r="BT1206" s="143"/>
      <c r="BU1206" s="143"/>
      <c r="BV1206" s="143"/>
    </row>
    <row r="1207" spans="1:74" s="142" customFormat="1" x14ac:dyDescent="0.25">
      <c r="A1207" s="206"/>
      <c r="B1207" s="160"/>
      <c r="C1207" s="161"/>
      <c r="D1207" s="206"/>
      <c r="E1207" s="206"/>
      <c r="F1207" s="206"/>
      <c r="G1207" s="206"/>
      <c r="H1207" s="161"/>
      <c r="I1207" s="206"/>
      <c r="J1207" s="206"/>
      <c r="L1207" s="206"/>
      <c r="M1207" s="153"/>
      <c r="N1207" s="126"/>
      <c r="O1207" s="153"/>
      <c r="P1207" s="153"/>
      <c r="Q1207" s="153"/>
      <c r="R1207" s="153"/>
      <c r="AG1207" s="162"/>
      <c r="AH1207" s="162"/>
      <c r="AI1207" s="162"/>
      <c r="AM1207" s="143"/>
      <c r="AN1207" s="143"/>
      <c r="AO1207" s="143"/>
      <c r="AP1207" s="143"/>
      <c r="AQ1207" s="143"/>
      <c r="AR1207" s="143"/>
      <c r="AS1207" s="143"/>
      <c r="AT1207" s="143"/>
      <c r="AU1207" s="143"/>
      <c r="AV1207" s="143"/>
      <c r="AW1207" s="143"/>
      <c r="AX1207" s="143"/>
      <c r="AY1207" s="143"/>
      <c r="AZ1207" s="143"/>
      <c r="BA1207" s="143"/>
      <c r="BB1207" s="143"/>
      <c r="BC1207" s="143"/>
      <c r="BD1207" s="143"/>
      <c r="BE1207" s="143"/>
      <c r="BF1207" s="143"/>
      <c r="BG1207" s="143"/>
      <c r="BH1207" s="143"/>
      <c r="BI1207" s="143"/>
      <c r="BJ1207" s="143"/>
      <c r="BK1207" s="143"/>
      <c r="BL1207" s="143"/>
      <c r="BM1207" s="143"/>
      <c r="BN1207" s="143"/>
      <c r="BO1207" s="143"/>
      <c r="BP1207" s="143"/>
      <c r="BT1207" s="143"/>
      <c r="BU1207" s="143"/>
      <c r="BV1207" s="143"/>
    </row>
    <row r="1208" spans="1:74" s="142" customFormat="1" x14ac:dyDescent="0.25">
      <c r="A1208" s="206"/>
      <c r="B1208" s="160"/>
      <c r="C1208" s="161"/>
      <c r="D1208" s="206"/>
      <c r="E1208" s="206"/>
      <c r="F1208" s="206"/>
      <c r="G1208" s="206"/>
      <c r="H1208" s="161"/>
      <c r="I1208" s="206"/>
      <c r="J1208" s="206"/>
      <c r="L1208" s="206"/>
      <c r="M1208" s="153"/>
      <c r="N1208" s="126"/>
      <c r="O1208" s="153"/>
      <c r="P1208" s="153"/>
      <c r="Q1208" s="153"/>
      <c r="R1208" s="153"/>
      <c r="AG1208" s="162"/>
      <c r="AH1208" s="162"/>
      <c r="AI1208" s="162"/>
      <c r="AM1208" s="143"/>
      <c r="AN1208" s="143"/>
      <c r="AO1208" s="143"/>
      <c r="AP1208" s="143"/>
      <c r="AQ1208" s="143"/>
      <c r="AR1208" s="143"/>
      <c r="AS1208" s="143"/>
      <c r="AT1208" s="143"/>
      <c r="AU1208" s="143"/>
      <c r="AV1208" s="143"/>
      <c r="AW1208" s="143"/>
      <c r="AX1208" s="143"/>
      <c r="AY1208" s="143"/>
      <c r="AZ1208" s="143"/>
      <c r="BA1208" s="143"/>
      <c r="BB1208" s="143"/>
      <c r="BC1208" s="143"/>
      <c r="BD1208" s="143"/>
      <c r="BE1208" s="143"/>
      <c r="BF1208" s="143"/>
      <c r="BG1208" s="143"/>
      <c r="BH1208" s="143"/>
      <c r="BI1208" s="143"/>
      <c r="BJ1208" s="143"/>
      <c r="BK1208" s="143"/>
      <c r="BL1208" s="143"/>
      <c r="BM1208" s="143"/>
      <c r="BN1208" s="143"/>
      <c r="BO1208" s="143"/>
      <c r="BP1208" s="143"/>
      <c r="BT1208" s="143"/>
      <c r="BU1208" s="143"/>
      <c r="BV1208" s="143"/>
    </row>
    <row r="1209" spans="1:74" s="142" customFormat="1" x14ac:dyDescent="0.25">
      <c r="A1209" s="206"/>
      <c r="B1209" s="160"/>
      <c r="C1209" s="161"/>
      <c r="D1209" s="206"/>
      <c r="E1209" s="206"/>
      <c r="F1209" s="206"/>
      <c r="G1209" s="206"/>
      <c r="H1209" s="161"/>
      <c r="I1209" s="206"/>
      <c r="J1209" s="206"/>
      <c r="L1209" s="206"/>
      <c r="M1209" s="153"/>
      <c r="N1209" s="126"/>
      <c r="O1209" s="153"/>
      <c r="P1209" s="153"/>
      <c r="Q1209" s="153"/>
      <c r="R1209" s="153"/>
      <c r="AG1209" s="162"/>
      <c r="AH1209" s="162"/>
      <c r="AI1209" s="162"/>
      <c r="AM1209" s="143"/>
      <c r="AN1209" s="143"/>
      <c r="AO1209" s="143"/>
      <c r="AP1209" s="143"/>
      <c r="AQ1209" s="143"/>
      <c r="AR1209" s="143"/>
      <c r="AS1209" s="143"/>
      <c r="AT1209" s="143"/>
      <c r="AU1209" s="143"/>
      <c r="AV1209" s="143"/>
      <c r="AW1209" s="143"/>
      <c r="AX1209" s="143"/>
      <c r="AY1209" s="143"/>
      <c r="AZ1209" s="143"/>
      <c r="BA1209" s="143"/>
      <c r="BB1209" s="143"/>
      <c r="BC1209" s="143"/>
      <c r="BD1209" s="143"/>
      <c r="BE1209" s="143"/>
      <c r="BF1209" s="143"/>
      <c r="BG1209" s="143"/>
      <c r="BH1209" s="143"/>
      <c r="BI1209" s="143"/>
      <c r="BJ1209" s="143"/>
      <c r="BK1209" s="143"/>
      <c r="BL1209" s="143"/>
      <c r="BM1209" s="143"/>
      <c r="BN1209" s="143"/>
      <c r="BO1209" s="143"/>
      <c r="BP1209" s="143"/>
      <c r="BT1209" s="143"/>
      <c r="BU1209" s="143"/>
      <c r="BV1209" s="143"/>
    </row>
    <row r="1210" spans="1:74" s="142" customFormat="1" x14ac:dyDescent="0.25">
      <c r="A1210" s="206"/>
      <c r="B1210" s="160"/>
      <c r="C1210" s="161"/>
      <c r="D1210" s="206"/>
      <c r="E1210" s="206"/>
      <c r="F1210" s="206"/>
      <c r="G1210" s="206"/>
      <c r="H1210" s="161"/>
      <c r="I1210" s="206"/>
      <c r="J1210" s="206"/>
      <c r="L1210" s="206"/>
      <c r="M1210" s="153"/>
      <c r="N1210" s="126"/>
      <c r="O1210" s="153"/>
      <c r="P1210" s="153"/>
      <c r="Q1210" s="153"/>
      <c r="R1210" s="153"/>
      <c r="AG1210" s="162"/>
      <c r="AH1210" s="162"/>
      <c r="AI1210" s="162"/>
      <c r="AM1210" s="143"/>
      <c r="AN1210" s="143"/>
      <c r="AO1210" s="143"/>
      <c r="AP1210" s="143"/>
      <c r="AQ1210" s="143"/>
      <c r="AR1210" s="143"/>
      <c r="AS1210" s="143"/>
      <c r="AT1210" s="143"/>
      <c r="AU1210" s="143"/>
      <c r="AV1210" s="143"/>
      <c r="AW1210" s="143"/>
      <c r="AX1210" s="143"/>
      <c r="AY1210" s="143"/>
      <c r="AZ1210" s="143"/>
      <c r="BA1210" s="143"/>
      <c r="BB1210" s="143"/>
      <c r="BC1210" s="143"/>
      <c r="BD1210" s="143"/>
      <c r="BE1210" s="143"/>
      <c r="BF1210" s="143"/>
      <c r="BG1210" s="143"/>
      <c r="BH1210" s="143"/>
      <c r="BI1210" s="143"/>
      <c r="BJ1210" s="143"/>
      <c r="BK1210" s="143"/>
      <c r="BL1210" s="143"/>
      <c r="BM1210" s="143"/>
      <c r="BN1210" s="143"/>
      <c r="BO1210" s="143"/>
      <c r="BP1210" s="143"/>
      <c r="BT1210" s="143"/>
      <c r="BU1210" s="143"/>
      <c r="BV1210" s="143"/>
    </row>
    <row r="1211" spans="1:74" s="142" customFormat="1" x14ac:dyDescent="0.25">
      <c r="A1211" s="206"/>
      <c r="B1211" s="160"/>
      <c r="C1211" s="161"/>
      <c r="D1211" s="206"/>
      <c r="E1211" s="206"/>
      <c r="F1211" s="206"/>
      <c r="G1211" s="206"/>
      <c r="H1211" s="161"/>
      <c r="I1211" s="206"/>
      <c r="J1211" s="206"/>
      <c r="L1211" s="206"/>
      <c r="M1211" s="153"/>
      <c r="N1211" s="126"/>
      <c r="O1211" s="153"/>
      <c r="P1211" s="153"/>
      <c r="Q1211" s="153"/>
      <c r="R1211" s="153"/>
      <c r="AG1211" s="162"/>
      <c r="AH1211" s="162"/>
      <c r="AI1211" s="162"/>
      <c r="AM1211" s="143"/>
      <c r="AN1211" s="143"/>
      <c r="AO1211" s="143"/>
      <c r="AP1211" s="143"/>
      <c r="AQ1211" s="143"/>
      <c r="AR1211" s="143"/>
      <c r="AS1211" s="143"/>
      <c r="AT1211" s="143"/>
      <c r="AU1211" s="143"/>
      <c r="AV1211" s="143"/>
      <c r="AW1211" s="143"/>
      <c r="AX1211" s="143"/>
      <c r="AY1211" s="143"/>
      <c r="AZ1211" s="143"/>
      <c r="BA1211" s="143"/>
      <c r="BB1211" s="143"/>
      <c r="BC1211" s="143"/>
      <c r="BD1211" s="143"/>
      <c r="BE1211" s="143"/>
      <c r="BF1211" s="143"/>
      <c r="BG1211" s="143"/>
      <c r="BH1211" s="143"/>
      <c r="BI1211" s="143"/>
      <c r="BJ1211" s="143"/>
      <c r="BK1211" s="143"/>
      <c r="BL1211" s="143"/>
      <c r="BM1211" s="143"/>
      <c r="BN1211" s="143"/>
      <c r="BO1211" s="143"/>
      <c r="BP1211" s="143"/>
      <c r="BT1211" s="143"/>
      <c r="BU1211" s="143"/>
      <c r="BV1211" s="143"/>
    </row>
    <row r="1212" spans="1:74" s="142" customFormat="1" x14ac:dyDescent="0.25">
      <c r="A1212" s="206"/>
      <c r="B1212" s="160"/>
      <c r="C1212" s="161"/>
      <c r="D1212" s="206"/>
      <c r="E1212" s="206"/>
      <c r="F1212" s="206"/>
      <c r="G1212" s="206"/>
      <c r="H1212" s="161"/>
      <c r="I1212" s="206"/>
      <c r="J1212" s="206"/>
      <c r="L1212" s="206"/>
      <c r="M1212" s="153"/>
      <c r="N1212" s="126"/>
      <c r="O1212" s="153"/>
      <c r="P1212" s="153"/>
      <c r="Q1212" s="153"/>
      <c r="R1212" s="153"/>
      <c r="AG1212" s="162"/>
      <c r="AH1212" s="162"/>
      <c r="AI1212" s="162"/>
      <c r="AM1212" s="143"/>
      <c r="AN1212" s="143"/>
      <c r="AO1212" s="143"/>
      <c r="AP1212" s="143"/>
      <c r="AQ1212" s="143"/>
      <c r="AR1212" s="143"/>
      <c r="AS1212" s="143"/>
      <c r="AT1212" s="143"/>
      <c r="AU1212" s="143"/>
      <c r="AV1212" s="143"/>
      <c r="AW1212" s="143"/>
      <c r="AX1212" s="143"/>
      <c r="AY1212" s="143"/>
      <c r="AZ1212" s="143"/>
      <c r="BA1212" s="143"/>
      <c r="BB1212" s="143"/>
      <c r="BC1212" s="143"/>
      <c r="BD1212" s="143"/>
      <c r="BE1212" s="143"/>
      <c r="BF1212" s="143"/>
      <c r="BG1212" s="143"/>
      <c r="BH1212" s="143"/>
      <c r="BI1212" s="143"/>
      <c r="BJ1212" s="143"/>
      <c r="BK1212" s="143"/>
      <c r="BL1212" s="143"/>
      <c r="BM1212" s="143"/>
      <c r="BN1212" s="143"/>
      <c r="BO1212" s="143"/>
      <c r="BP1212" s="143"/>
      <c r="BT1212" s="143"/>
      <c r="BU1212" s="143"/>
      <c r="BV1212" s="143"/>
    </row>
    <row r="1213" spans="1:74" s="142" customFormat="1" x14ac:dyDescent="0.25">
      <c r="A1213" s="206"/>
      <c r="B1213" s="160"/>
      <c r="C1213" s="161"/>
      <c r="D1213" s="206"/>
      <c r="E1213" s="206"/>
      <c r="F1213" s="206"/>
      <c r="G1213" s="206"/>
      <c r="H1213" s="161"/>
      <c r="I1213" s="206"/>
      <c r="J1213" s="206"/>
      <c r="L1213" s="206"/>
      <c r="M1213" s="153"/>
      <c r="N1213" s="126"/>
      <c r="O1213" s="153"/>
      <c r="P1213" s="153"/>
      <c r="Q1213" s="153"/>
      <c r="R1213" s="153"/>
      <c r="AG1213" s="162"/>
      <c r="AH1213" s="162"/>
      <c r="AI1213" s="162"/>
      <c r="AM1213" s="143"/>
      <c r="AN1213" s="143"/>
      <c r="AO1213" s="143"/>
      <c r="AP1213" s="143"/>
      <c r="AQ1213" s="143"/>
      <c r="AR1213" s="143"/>
      <c r="AS1213" s="143"/>
      <c r="AT1213" s="143"/>
      <c r="AU1213" s="143"/>
      <c r="AV1213" s="143"/>
      <c r="AW1213" s="143"/>
      <c r="AX1213" s="143"/>
      <c r="AY1213" s="143"/>
      <c r="AZ1213" s="143"/>
      <c r="BA1213" s="143"/>
      <c r="BB1213" s="143"/>
      <c r="BC1213" s="143"/>
      <c r="BD1213" s="143"/>
      <c r="BE1213" s="143"/>
      <c r="BF1213" s="143"/>
      <c r="BG1213" s="143"/>
      <c r="BH1213" s="143"/>
      <c r="BI1213" s="143"/>
      <c r="BJ1213" s="143"/>
      <c r="BK1213" s="143"/>
      <c r="BL1213" s="143"/>
      <c r="BM1213" s="143"/>
      <c r="BN1213" s="143"/>
      <c r="BO1213" s="143"/>
      <c r="BP1213" s="143"/>
      <c r="BT1213" s="143"/>
      <c r="BU1213" s="143"/>
      <c r="BV1213" s="143"/>
    </row>
    <row r="1214" spans="1:74" s="142" customFormat="1" x14ac:dyDescent="0.25">
      <c r="A1214" s="206"/>
      <c r="B1214" s="160"/>
      <c r="C1214" s="161"/>
      <c r="D1214" s="206"/>
      <c r="E1214" s="206"/>
      <c r="F1214" s="206"/>
      <c r="G1214" s="206"/>
      <c r="H1214" s="161"/>
      <c r="I1214" s="206"/>
      <c r="J1214" s="206"/>
      <c r="L1214" s="206"/>
      <c r="M1214" s="153"/>
      <c r="N1214" s="126"/>
      <c r="O1214" s="153"/>
      <c r="P1214" s="153"/>
      <c r="Q1214" s="153"/>
      <c r="R1214" s="153"/>
      <c r="AG1214" s="162"/>
      <c r="AH1214" s="162"/>
      <c r="AI1214" s="162"/>
      <c r="AM1214" s="143"/>
      <c r="AN1214" s="143"/>
      <c r="AO1214" s="143"/>
      <c r="AP1214" s="143"/>
      <c r="AQ1214" s="143"/>
      <c r="AR1214" s="143"/>
      <c r="AS1214" s="143"/>
      <c r="AT1214" s="143"/>
      <c r="AU1214" s="143"/>
      <c r="AV1214" s="143"/>
      <c r="AW1214" s="143"/>
      <c r="AX1214" s="143"/>
      <c r="AY1214" s="143"/>
      <c r="AZ1214" s="143"/>
      <c r="BA1214" s="143"/>
      <c r="BB1214" s="143"/>
      <c r="BC1214" s="143"/>
      <c r="BD1214" s="143"/>
      <c r="BE1214" s="143"/>
      <c r="BF1214" s="143"/>
      <c r="BG1214" s="143"/>
      <c r="BH1214" s="143"/>
      <c r="BI1214" s="143"/>
      <c r="BJ1214" s="143"/>
      <c r="BK1214" s="143"/>
      <c r="BL1214" s="143"/>
      <c r="BM1214" s="143"/>
      <c r="BN1214" s="143"/>
      <c r="BO1214" s="143"/>
      <c r="BP1214" s="143"/>
      <c r="BT1214" s="143"/>
      <c r="BU1214" s="143"/>
      <c r="BV1214" s="143"/>
    </row>
    <row r="1215" spans="1:74" s="142" customFormat="1" x14ac:dyDescent="0.25">
      <c r="A1215" s="206"/>
      <c r="B1215" s="160"/>
      <c r="C1215" s="161"/>
      <c r="D1215" s="206"/>
      <c r="E1215" s="206"/>
      <c r="F1215" s="206"/>
      <c r="G1215" s="206"/>
      <c r="H1215" s="161"/>
      <c r="I1215" s="206"/>
      <c r="J1215" s="206"/>
      <c r="L1215" s="206"/>
      <c r="M1215" s="153"/>
      <c r="N1215" s="126"/>
      <c r="O1215" s="153"/>
      <c r="P1215" s="153"/>
      <c r="Q1215" s="153"/>
      <c r="R1215" s="153"/>
      <c r="AG1215" s="162"/>
      <c r="AH1215" s="162"/>
      <c r="AI1215" s="162"/>
      <c r="AM1215" s="143"/>
      <c r="AN1215" s="143"/>
      <c r="AO1215" s="143"/>
      <c r="AP1215" s="143"/>
      <c r="AQ1215" s="143"/>
      <c r="AR1215" s="143"/>
      <c r="AS1215" s="143"/>
      <c r="AT1215" s="143"/>
      <c r="AU1215" s="143"/>
      <c r="AV1215" s="143"/>
      <c r="AW1215" s="143"/>
      <c r="AX1215" s="143"/>
      <c r="AY1215" s="143"/>
      <c r="AZ1215" s="143"/>
      <c r="BA1215" s="143"/>
      <c r="BB1215" s="143"/>
      <c r="BC1215" s="143"/>
      <c r="BD1215" s="143"/>
      <c r="BE1215" s="143"/>
      <c r="BF1215" s="143"/>
      <c r="BG1215" s="143"/>
      <c r="BH1215" s="143"/>
      <c r="BI1215" s="143"/>
      <c r="BJ1215" s="143"/>
      <c r="BK1215" s="143"/>
      <c r="BL1215" s="143"/>
      <c r="BM1215" s="143"/>
      <c r="BN1215" s="143"/>
      <c r="BO1215" s="143"/>
      <c r="BP1215" s="143"/>
      <c r="BT1215" s="143"/>
      <c r="BU1215" s="143"/>
      <c r="BV1215" s="143"/>
    </row>
    <row r="1216" spans="1:74" s="142" customFormat="1" x14ac:dyDescent="0.25">
      <c r="A1216" s="206"/>
      <c r="B1216" s="160"/>
      <c r="C1216" s="161"/>
      <c r="D1216" s="206"/>
      <c r="E1216" s="206"/>
      <c r="F1216" s="206"/>
      <c r="G1216" s="206"/>
      <c r="H1216" s="161"/>
      <c r="I1216" s="206"/>
      <c r="J1216" s="206"/>
      <c r="L1216" s="206"/>
      <c r="M1216" s="153"/>
      <c r="N1216" s="126"/>
      <c r="O1216" s="153"/>
      <c r="P1216" s="153"/>
      <c r="Q1216" s="153"/>
      <c r="R1216" s="153"/>
      <c r="AG1216" s="162"/>
      <c r="AH1216" s="162"/>
      <c r="AI1216" s="162"/>
      <c r="AM1216" s="143"/>
      <c r="AN1216" s="143"/>
      <c r="AO1216" s="143"/>
      <c r="AP1216" s="143"/>
      <c r="AQ1216" s="143"/>
      <c r="AR1216" s="143"/>
      <c r="AS1216" s="143"/>
      <c r="AT1216" s="143"/>
      <c r="AU1216" s="143"/>
      <c r="AV1216" s="143"/>
      <c r="AW1216" s="143"/>
      <c r="AX1216" s="143"/>
      <c r="AY1216" s="143"/>
      <c r="AZ1216" s="143"/>
      <c r="BA1216" s="143"/>
      <c r="BB1216" s="143"/>
      <c r="BC1216" s="143"/>
      <c r="BD1216" s="143"/>
      <c r="BE1216" s="143"/>
      <c r="BF1216" s="143"/>
      <c r="BG1216" s="143"/>
      <c r="BH1216" s="143"/>
      <c r="BI1216" s="143"/>
      <c r="BJ1216" s="143"/>
      <c r="BK1216" s="143"/>
      <c r="BL1216" s="143"/>
      <c r="BM1216" s="143"/>
      <c r="BN1216" s="143"/>
      <c r="BO1216" s="143"/>
      <c r="BP1216" s="143"/>
      <c r="BT1216" s="143"/>
      <c r="BU1216" s="143"/>
      <c r="BV1216" s="143"/>
    </row>
    <row r="1217" spans="1:74" s="142" customFormat="1" x14ac:dyDescent="0.25">
      <c r="A1217" s="206"/>
      <c r="B1217" s="160"/>
      <c r="C1217" s="161"/>
      <c r="D1217" s="206"/>
      <c r="E1217" s="206"/>
      <c r="F1217" s="206"/>
      <c r="G1217" s="206"/>
      <c r="H1217" s="161"/>
      <c r="I1217" s="206"/>
      <c r="J1217" s="206"/>
      <c r="L1217" s="206"/>
      <c r="M1217" s="153"/>
      <c r="N1217" s="126"/>
      <c r="O1217" s="153"/>
      <c r="P1217" s="153"/>
      <c r="Q1217" s="153"/>
      <c r="R1217" s="153"/>
      <c r="AG1217" s="162"/>
      <c r="AH1217" s="162"/>
      <c r="AI1217" s="162"/>
      <c r="AM1217" s="143"/>
      <c r="AN1217" s="143"/>
      <c r="AO1217" s="143"/>
      <c r="AP1217" s="143"/>
      <c r="AQ1217" s="143"/>
      <c r="AR1217" s="143"/>
      <c r="AS1217" s="143"/>
      <c r="AT1217" s="143"/>
      <c r="AU1217" s="143"/>
      <c r="AV1217" s="143"/>
      <c r="AW1217" s="143"/>
      <c r="AX1217" s="143"/>
      <c r="AY1217" s="143"/>
      <c r="AZ1217" s="143"/>
      <c r="BA1217" s="143"/>
      <c r="BB1217" s="143"/>
      <c r="BC1217" s="143"/>
      <c r="BD1217" s="143"/>
      <c r="BE1217" s="143"/>
      <c r="BF1217" s="143"/>
      <c r="BG1217" s="143"/>
      <c r="BH1217" s="143"/>
      <c r="BI1217" s="143"/>
      <c r="BJ1217" s="143"/>
      <c r="BK1217" s="143"/>
      <c r="BL1217" s="143"/>
      <c r="BM1217" s="143"/>
      <c r="BN1217" s="143"/>
      <c r="BO1217" s="143"/>
      <c r="BP1217" s="143"/>
      <c r="BT1217" s="143"/>
      <c r="BU1217" s="143"/>
      <c r="BV1217" s="143"/>
    </row>
    <row r="1218" spans="1:74" s="142" customFormat="1" x14ac:dyDescent="0.25">
      <c r="A1218" s="206"/>
      <c r="B1218" s="160"/>
      <c r="C1218" s="161"/>
      <c r="D1218" s="206"/>
      <c r="E1218" s="206"/>
      <c r="F1218" s="206"/>
      <c r="G1218" s="206"/>
      <c r="H1218" s="161"/>
      <c r="I1218" s="206"/>
      <c r="J1218" s="206"/>
      <c r="L1218" s="206"/>
      <c r="M1218" s="153"/>
      <c r="N1218" s="126"/>
      <c r="O1218" s="153"/>
      <c r="P1218" s="153"/>
      <c r="Q1218" s="153"/>
      <c r="R1218" s="153"/>
      <c r="AG1218" s="162"/>
      <c r="AH1218" s="162"/>
      <c r="AI1218" s="162"/>
      <c r="AM1218" s="143"/>
      <c r="AN1218" s="143"/>
      <c r="AO1218" s="143"/>
      <c r="AP1218" s="143"/>
      <c r="AQ1218" s="143"/>
      <c r="AR1218" s="143"/>
      <c r="AS1218" s="143"/>
      <c r="AT1218" s="143"/>
      <c r="AU1218" s="143"/>
      <c r="AV1218" s="143"/>
      <c r="AW1218" s="143"/>
      <c r="AX1218" s="143"/>
      <c r="AY1218" s="143"/>
      <c r="AZ1218" s="143"/>
      <c r="BA1218" s="143"/>
      <c r="BB1218" s="143"/>
      <c r="BC1218" s="143"/>
      <c r="BD1218" s="143"/>
      <c r="BE1218" s="143"/>
      <c r="BF1218" s="143"/>
      <c r="BG1218" s="143"/>
      <c r="BH1218" s="143"/>
      <c r="BI1218" s="143"/>
      <c r="BJ1218" s="143"/>
      <c r="BK1218" s="143"/>
      <c r="BL1218" s="143"/>
      <c r="BM1218" s="143"/>
      <c r="BN1218" s="143"/>
      <c r="BO1218" s="143"/>
      <c r="BP1218" s="143"/>
      <c r="BT1218" s="143"/>
      <c r="BU1218" s="143"/>
      <c r="BV1218" s="143"/>
    </row>
    <row r="1219" spans="1:74" s="142" customFormat="1" x14ac:dyDescent="0.25">
      <c r="A1219" s="206"/>
      <c r="B1219" s="160"/>
      <c r="C1219" s="161"/>
      <c r="D1219" s="206"/>
      <c r="E1219" s="206"/>
      <c r="F1219" s="206"/>
      <c r="G1219" s="206"/>
      <c r="H1219" s="161"/>
      <c r="I1219" s="206"/>
      <c r="J1219" s="206"/>
      <c r="L1219" s="206"/>
      <c r="M1219" s="153"/>
      <c r="N1219" s="126"/>
      <c r="O1219" s="153"/>
      <c r="P1219" s="153"/>
      <c r="Q1219" s="153"/>
      <c r="R1219" s="153"/>
      <c r="AG1219" s="162"/>
      <c r="AH1219" s="162"/>
      <c r="AI1219" s="162"/>
      <c r="AM1219" s="143"/>
      <c r="AN1219" s="143"/>
      <c r="AO1219" s="143"/>
      <c r="AP1219" s="143"/>
      <c r="AQ1219" s="143"/>
      <c r="AR1219" s="143"/>
      <c r="AS1219" s="143"/>
      <c r="AT1219" s="143"/>
      <c r="AU1219" s="143"/>
      <c r="AV1219" s="143"/>
      <c r="AW1219" s="143"/>
      <c r="AX1219" s="143"/>
      <c r="AY1219" s="143"/>
      <c r="AZ1219" s="143"/>
      <c r="BA1219" s="143"/>
      <c r="BB1219" s="143"/>
      <c r="BC1219" s="143"/>
      <c r="BD1219" s="143"/>
      <c r="BE1219" s="143"/>
      <c r="BF1219" s="143"/>
      <c r="BG1219" s="143"/>
      <c r="BH1219" s="143"/>
      <c r="BI1219" s="143"/>
      <c r="BJ1219" s="143"/>
      <c r="BK1219" s="143"/>
      <c r="BL1219" s="143"/>
      <c r="BM1219" s="143"/>
      <c r="BN1219" s="143"/>
      <c r="BO1219" s="143"/>
      <c r="BP1219" s="143"/>
      <c r="BT1219" s="143"/>
      <c r="BU1219" s="143"/>
      <c r="BV1219" s="143"/>
    </row>
    <row r="1220" spans="1:74" s="142" customFormat="1" x14ac:dyDescent="0.25">
      <c r="A1220" s="206"/>
      <c r="B1220" s="160"/>
      <c r="C1220" s="161"/>
      <c r="D1220" s="206"/>
      <c r="E1220" s="206"/>
      <c r="F1220" s="206"/>
      <c r="G1220" s="206"/>
      <c r="H1220" s="161"/>
      <c r="I1220" s="206"/>
      <c r="J1220" s="206"/>
      <c r="L1220" s="206"/>
      <c r="M1220" s="153"/>
      <c r="N1220" s="126"/>
      <c r="O1220" s="153"/>
      <c r="P1220" s="153"/>
      <c r="Q1220" s="153"/>
      <c r="R1220" s="153"/>
      <c r="AG1220" s="162"/>
      <c r="AH1220" s="162"/>
      <c r="AI1220" s="162"/>
      <c r="AM1220" s="143"/>
      <c r="AN1220" s="143"/>
      <c r="AO1220" s="143"/>
      <c r="AP1220" s="143"/>
      <c r="AQ1220" s="143"/>
      <c r="AR1220" s="143"/>
      <c r="AS1220" s="143"/>
      <c r="AT1220" s="143"/>
      <c r="AU1220" s="143"/>
      <c r="AV1220" s="143"/>
      <c r="AW1220" s="143"/>
      <c r="AX1220" s="143"/>
      <c r="AY1220" s="143"/>
      <c r="AZ1220" s="143"/>
      <c r="BA1220" s="143"/>
      <c r="BB1220" s="143"/>
      <c r="BC1220" s="143"/>
      <c r="BD1220" s="143"/>
      <c r="BE1220" s="143"/>
      <c r="BF1220" s="143"/>
      <c r="BG1220" s="143"/>
      <c r="BH1220" s="143"/>
      <c r="BI1220" s="143"/>
      <c r="BJ1220" s="143"/>
      <c r="BK1220" s="143"/>
      <c r="BL1220" s="143"/>
      <c r="BM1220" s="143"/>
      <c r="BN1220" s="143"/>
      <c r="BO1220" s="143"/>
      <c r="BP1220" s="143"/>
      <c r="BT1220" s="143"/>
      <c r="BU1220" s="143"/>
      <c r="BV1220" s="143"/>
    </row>
    <row r="1221" spans="1:74" s="142" customFormat="1" x14ac:dyDescent="0.25">
      <c r="A1221" s="206"/>
      <c r="B1221" s="160"/>
      <c r="C1221" s="161"/>
      <c r="D1221" s="206"/>
      <c r="E1221" s="206"/>
      <c r="F1221" s="206"/>
      <c r="G1221" s="206"/>
      <c r="H1221" s="161"/>
      <c r="I1221" s="206"/>
      <c r="J1221" s="206"/>
      <c r="L1221" s="206"/>
      <c r="M1221" s="153"/>
      <c r="N1221" s="126"/>
      <c r="O1221" s="153"/>
      <c r="P1221" s="153"/>
      <c r="Q1221" s="153"/>
      <c r="R1221" s="153"/>
      <c r="AG1221" s="162"/>
      <c r="AH1221" s="162"/>
      <c r="AI1221" s="162"/>
      <c r="AM1221" s="143"/>
      <c r="AN1221" s="143"/>
      <c r="AO1221" s="143"/>
      <c r="AP1221" s="143"/>
      <c r="AQ1221" s="143"/>
      <c r="AR1221" s="143"/>
      <c r="AS1221" s="143"/>
      <c r="AT1221" s="143"/>
      <c r="AU1221" s="143"/>
      <c r="AV1221" s="143"/>
      <c r="AW1221" s="143"/>
      <c r="AX1221" s="143"/>
      <c r="AY1221" s="143"/>
      <c r="AZ1221" s="143"/>
      <c r="BA1221" s="143"/>
      <c r="BB1221" s="143"/>
      <c r="BC1221" s="143"/>
      <c r="BD1221" s="143"/>
      <c r="BE1221" s="143"/>
      <c r="BF1221" s="143"/>
      <c r="BG1221" s="143"/>
      <c r="BH1221" s="143"/>
      <c r="BI1221" s="143"/>
      <c r="BJ1221" s="143"/>
      <c r="BK1221" s="143"/>
      <c r="BL1221" s="143"/>
      <c r="BM1221" s="143"/>
      <c r="BN1221" s="143"/>
      <c r="BO1221" s="143"/>
      <c r="BP1221" s="143"/>
      <c r="BT1221" s="143"/>
      <c r="BU1221" s="143"/>
      <c r="BV1221" s="143"/>
    </row>
    <row r="1222" spans="1:74" s="142" customFormat="1" x14ac:dyDescent="0.25">
      <c r="A1222" s="206"/>
      <c r="B1222" s="160"/>
      <c r="C1222" s="161"/>
      <c r="D1222" s="206"/>
      <c r="E1222" s="206"/>
      <c r="F1222" s="206"/>
      <c r="G1222" s="206"/>
      <c r="H1222" s="161"/>
      <c r="I1222" s="206"/>
      <c r="J1222" s="206"/>
      <c r="L1222" s="206"/>
      <c r="M1222" s="153"/>
      <c r="N1222" s="126"/>
      <c r="O1222" s="153"/>
      <c r="P1222" s="153"/>
      <c r="Q1222" s="153"/>
      <c r="R1222" s="153"/>
      <c r="AG1222" s="162"/>
      <c r="AH1222" s="162"/>
      <c r="AI1222" s="162"/>
      <c r="AM1222" s="143"/>
      <c r="AN1222" s="143"/>
      <c r="AO1222" s="143"/>
      <c r="AP1222" s="143"/>
      <c r="AQ1222" s="143"/>
      <c r="AR1222" s="143"/>
      <c r="AS1222" s="143"/>
      <c r="AT1222" s="143"/>
      <c r="AU1222" s="143"/>
      <c r="AV1222" s="143"/>
      <c r="AW1222" s="143"/>
      <c r="AX1222" s="143"/>
      <c r="AY1222" s="143"/>
      <c r="AZ1222" s="143"/>
      <c r="BA1222" s="143"/>
      <c r="BB1222" s="143"/>
      <c r="BC1222" s="143"/>
      <c r="BD1222" s="143"/>
      <c r="BE1222" s="143"/>
      <c r="BF1222" s="143"/>
      <c r="BG1222" s="143"/>
      <c r="BH1222" s="143"/>
      <c r="BI1222" s="143"/>
      <c r="BJ1222" s="143"/>
      <c r="BK1222" s="143"/>
      <c r="BL1222" s="143"/>
      <c r="BM1222" s="143"/>
      <c r="BN1222" s="143"/>
      <c r="BO1222" s="143"/>
      <c r="BP1222" s="143"/>
      <c r="BT1222" s="143"/>
      <c r="BU1222" s="143"/>
      <c r="BV1222" s="143"/>
    </row>
    <row r="1223" spans="1:74" s="142" customFormat="1" x14ac:dyDescent="0.25">
      <c r="A1223" s="206"/>
      <c r="B1223" s="160"/>
      <c r="C1223" s="161"/>
      <c r="D1223" s="206"/>
      <c r="E1223" s="206"/>
      <c r="F1223" s="206"/>
      <c r="G1223" s="206"/>
      <c r="H1223" s="161"/>
      <c r="I1223" s="206"/>
      <c r="J1223" s="206"/>
      <c r="L1223" s="206"/>
      <c r="M1223" s="153"/>
      <c r="N1223" s="126"/>
      <c r="O1223" s="153"/>
      <c r="P1223" s="153"/>
      <c r="Q1223" s="153"/>
      <c r="R1223" s="153"/>
      <c r="AG1223" s="162"/>
      <c r="AH1223" s="162"/>
      <c r="AI1223" s="162"/>
      <c r="AM1223" s="143"/>
      <c r="AN1223" s="143"/>
      <c r="AO1223" s="143"/>
      <c r="AP1223" s="143"/>
      <c r="AQ1223" s="143"/>
      <c r="AR1223" s="143"/>
      <c r="AS1223" s="143"/>
      <c r="AT1223" s="143"/>
      <c r="AU1223" s="143"/>
      <c r="AV1223" s="143"/>
      <c r="AW1223" s="143"/>
      <c r="AX1223" s="143"/>
      <c r="AY1223" s="143"/>
      <c r="AZ1223" s="143"/>
      <c r="BA1223" s="143"/>
      <c r="BB1223" s="143"/>
      <c r="BC1223" s="143"/>
      <c r="BD1223" s="143"/>
      <c r="BE1223" s="143"/>
      <c r="BF1223" s="143"/>
      <c r="BG1223" s="143"/>
      <c r="BH1223" s="143"/>
      <c r="BI1223" s="143"/>
      <c r="BJ1223" s="143"/>
      <c r="BK1223" s="143"/>
      <c r="BL1223" s="143"/>
      <c r="BM1223" s="143"/>
      <c r="BN1223" s="143"/>
      <c r="BO1223" s="143"/>
      <c r="BP1223" s="143"/>
      <c r="BT1223" s="143"/>
      <c r="BU1223" s="143"/>
      <c r="BV1223" s="143"/>
    </row>
    <row r="1224" spans="1:74" s="142" customFormat="1" x14ac:dyDescent="0.25">
      <c r="A1224" s="206"/>
      <c r="B1224" s="160"/>
      <c r="C1224" s="161"/>
      <c r="D1224" s="206"/>
      <c r="E1224" s="206"/>
      <c r="F1224" s="206"/>
      <c r="G1224" s="206"/>
      <c r="H1224" s="161"/>
      <c r="I1224" s="206"/>
      <c r="J1224" s="206"/>
      <c r="L1224" s="206"/>
      <c r="M1224" s="153"/>
      <c r="N1224" s="126"/>
      <c r="O1224" s="153"/>
      <c r="P1224" s="153"/>
      <c r="Q1224" s="153"/>
      <c r="R1224" s="153"/>
      <c r="AG1224" s="162"/>
      <c r="AH1224" s="162"/>
      <c r="AI1224" s="162"/>
      <c r="AM1224" s="143"/>
      <c r="AN1224" s="143"/>
      <c r="AO1224" s="143"/>
      <c r="AP1224" s="143"/>
      <c r="AQ1224" s="143"/>
      <c r="AR1224" s="143"/>
      <c r="AS1224" s="143"/>
      <c r="AT1224" s="143"/>
      <c r="AU1224" s="143"/>
      <c r="AV1224" s="143"/>
      <c r="AW1224" s="143"/>
      <c r="AX1224" s="143"/>
      <c r="AY1224" s="143"/>
      <c r="AZ1224" s="143"/>
      <c r="BA1224" s="143"/>
      <c r="BB1224" s="143"/>
      <c r="BC1224" s="143"/>
      <c r="BD1224" s="143"/>
      <c r="BE1224" s="143"/>
      <c r="BF1224" s="143"/>
      <c r="BG1224" s="143"/>
      <c r="BH1224" s="143"/>
      <c r="BI1224" s="143"/>
      <c r="BJ1224" s="143"/>
      <c r="BK1224" s="143"/>
      <c r="BL1224" s="143"/>
      <c r="BM1224" s="143"/>
      <c r="BN1224" s="143"/>
      <c r="BO1224" s="143"/>
      <c r="BP1224" s="143"/>
      <c r="BT1224" s="143"/>
      <c r="BU1224" s="143"/>
      <c r="BV1224" s="143"/>
    </row>
    <row r="1225" spans="1:74" s="142" customFormat="1" x14ac:dyDescent="0.25">
      <c r="A1225" s="206"/>
      <c r="B1225" s="160"/>
      <c r="C1225" s="161"/>
      <c r="D1225" s="206"/>
      <c r="E1225" s="206"/>
      <c r="F1225" s="206"/>
      <c r="G1225" s="206"/>
      <c r="H1225" s="161"/>
      <c r="I1225" s="206"/>
      <c r="J1225" s="206"/>
      <c r="L1225" s="206"/>
      <c r="M1225" s="153"/>
      <c r="N1225" s="126"/>
      <c r="O1225" s="153"/>
      <c r="P1225" s="153"/>
      <c r="Q1225" s="153"/>
      <c r="R1225" s="153"/>
      <c r="AG1225" s="162"/>
      <c r="AH1225" s="162"/>
      <c r="AI1225" s="162"/>
      <c r="AM1225" s="143"/>
      <c r="AN1225" s="143"/>
      <c r="AO1225" s="143"/>
      <c r="AP1225" s="143"/>
      <c r="AQ1225" s="143"/>
      <c r="AR1225" s="143"/>
      <c r="AS1225" s="143"/>
      <c r="AT1225" s="143"/>
      <c r="AU1225" s="143"/>
      <c r="AV1225" s="143"/>
      <c r="AW1225" s="143"/>
      <c r="AX1225" s="143"/>
      <c r="AY1225" s="143"/>
      <c r="AZ1225" s="143"/>
      <c r="BA1225" s="143"/>
      <c r="BB1225" s="143"/>
      <c r="BC1225" s="143"/>
      <c r="BD1225" s="143"/>
      <c r="BE1225" s="143"/>
      <c r="BF1225" s="143"/>
      <c r="BG1225" s="143"/>
      <c r="BH1225" s="143"/>
      <c r="BI1225" s="143"/>
      <c r="BJ1225" s="143"/>
      <c r="BK1225" s="143"/>
      <c r="BL1225" s="143"/>
      <c r="BM1225" s="143"/>
      <c r="BN1225" s="143"/>
      <c r="BO1225" s="143"/>
      <c r="BP1225" s="143"/>
      <c r="BT1225" s="143"/>
      <c r="BU1225" s="143"/>
      <c r="BV1225" s="143"/>
    </row>
    <row r="1226" spans="1:74" s="142" customFormat="1" x14ac:dyDescent="0.25">
      <c r="A1226" s="206"/>
      <c r="B1226" s="160"/>
      <c r="C1226" s="161"/>
      <c r="D1226" s="206"/>
      <c r="E1226" s="206"/>
      <c r="F1226" s="206"/>
      <c r="G1226" s="206"/>
      <c r="H1226" s="161"/>
      <c r="I1226" s="206"/>
      <c r="J1226" s="206"/>
      <c r="L1226" s="206"/>
      <c r="M1226" s="153"/>
      <c r="N1226" s="126"/>
      <c r="O1226" s="153"/>
      <c r="P1226" s="153"/>
      <c r="Q1226" s="153"/>
      <c r="R1226" s="153"/>
      <c r="AG1226" s="162"/>
      <c r="AH1226" s="162"/>
      <c r="AI1226" s="162"/>
      <c r="AM1226" s="143"/>
      <c r="AN1226" s="143"/>
      <c r="AO1226" s="143"/>
      <c r="AP1226" s="143"/>
      <c r="AQ1226" s="143"/>
      <c r="AR1226" s="143"/>
      <c r="AS1226" s="143"/>
      <c r="AT1226" s="143"/>
      <c r="AU1226" s="143"/>
      <c r="AV1226" s="143"/>
      <c r="AW1226" s="143"/>
      <c r="AX1226" s="143"/>
      <c r="AY1226" s="143"/>
      <c r="AZ1226" s="143"/>
      <c r="BA1226" s="143"/>
      <c r="BB1226" s="143"/>
      <c r="BC1226" s="143"/>
      <c r="BD1226" s="143"/>
      <c r="BE1226" s="143"/>
      <c r="BF1226" s="143"/>
      <c r="BG1226" s="143"/>
      <c r="BH1226" s="143"/>
      <c r="BI1226" s="143"/>
      <c r="BJ1226" s="143"/>
      <c r="BK1226" s="143"/>
      <c r="BL1226" s="143"/>
      <c r="BM1226" s="143"/>
      <c r="BN1226" s="143"/>
      <c r="BO1226" s="143"/>
      <c r="BP1226" s="143"/>
      <c r="BT1226" s="143"/>
      <c r="BU1226" s="143"/>
      <c r="BV1226" s="143"/>
    </row>
    <row r="1227" spans="1:74" s="142" customFormat="1" x14ac:dyDescent="0.25">
      <c r="A1227" s="206"/>
      <c r="B1227" s="160"/>
      <c r="C1227" s="161"/>
      <c r="D1227" s="206"/>
      <c r="E1227" s="206"/>
      <c r="F1227" s="206"/>
      <c r="G1227" s="206"/>
      <c r="H1227" s="161"/>
      <c r="I1227" s="206"/>
      <c r="J1227" s="206"/>
      <c r="L1227" s="206"/>
      <c r="M1227" s="153"/>
      <c r="N1227" s="126"/>
      <c r="O1227" s="153"/>
      <c r="P1227" s="153"/>
      <c r="Q1227" s="153"/>
      <c r="R1227" s="153"/>
      <c r="AG1227" s="162"/>
      <c r="AH1227" s="162"/>
      <c r="AI1227" s="162"/>
      <c r="AM1227" s="143"/>
      <c r="AN1227" s="143"/>
      <c r="AO1227" s="143"/>
      <c r="AP1227" s="143"/>
      <c r="AQ1227" s="143"/>
      <c r="AR1227" s="143"/>
      <c r="AS1227" s="143"/>
      <c r="AT1227" s="143"/>
      <c r="AU1227" s="143"/>
      <c r="AV1227" s="143"/>
      <c r="AW1227" s="143"/>
      <c r="AX1227" s="143"/>
      <c r="AY1227" s="143"/>
      <c r="AZ1227" s="143"/>
      <c r="BA1227" s="143"/>
      <c r="BB1227" s="143"/>
      <c r="BC1227" s="143"/>
      <c r="BD1227" s="143"/>
      <c r="BE1227" s="143"/>
      <c r="BF1227" s="143"/>
      <c r="BG1227" s="143"/>
      <c r="BH1227" s="143"/>
      <c r="BI1227" s="143"/>
      <c r="BJ1227" s="143"/>
      <c r="BK1227" s="143"/>
      <c r="BL1227" s="143"/>
      <c r="BM1227" s="143"/>
      <c r="BN1227" s="143"/>
      <c r="BO1227" s="143"/>
      <c r="BP1227" s="143"/>
      <c r="BT1227" s="143"/>
      <c r="BU1227" s="143"/>
      <c r="BV1227" s="143"/>
    </row>
    <row r="1228" spans="1:74" s="142" customFormat="1" x14ac:dyDescent="0.25">
      <c r="A1228" s="206"/>
      <c r="B1228" s="160"/>
      <c r="C1228" s="161"/>
      <c r="D1228" s="206"/>
      <c r="E1228" s="206"/>
      <c r="F1228" s="206"/>
      <c r="G1228" s="206"/>
      <c r="H1228" s="161"/>
      <c r="I1228" s="206"/>
      <c r="J1228" s="206"/>
      <c r="L1228" s="206"/>
      <c r="M1228" s="153"/>
      <c r="N1228" s="126"/>
      <c r="O1228" s="153"/>
      <c r="P1228" s="153"/>
      <c r="Q1228" s="153"/>
      <c r="R1228" s="153"/>
      <c r="AG1228" s="162"/>
      <c r="AH1228" s="162"/>
      <c r="AI1228" s="162"/>
      <c r="AM1228" s="143"/>
      <c r="AN1228" s="143"/>
      <c r="AO1228" s="143"/>
      <c r="AP1228" s="143"/>
      <c r="AQ1228" s="143"/>
      <c r="AR1228" s="143"/>
      <c r="AS1228" s="143"/>
      <c r="AT1228" s="143"/>
      <c r="AU1228" s="143"/>
      <c r="AV1228" s="143"/>
      <c r="AW1228" s="143"/>
      <c r="AX1228" s="143"/>
      <c r="AY1228" s="143"/>
      <c r="AZ1228" s="143"/>
      <c r="BA1228" s="143"/>
      <c r="BB1228" s="143"/>
      <c r="BC1228" s="143"/>
      <c r="BD1228" s="143"/>
      <c r="BE1228" s="143"/>
      <c r="BF1228" s="143"/>
      <c r="BG1228" s="143"/>
      <c r="BH1228" s="143"/>
      <c r="BI1228" s="143"/>
      <c r="BJ1228" s="143"/>
      <c r="BK1228" s="143"/>
      <c r="BL1228" s="143"/>
      <c r="BM1228" s="143"/>
      <c r="BN1228" s="143"/>
      <c r="BO1228" s="143"/>
      <c r="BP1228" s="143"/>
      <c r="BT1228" s="143"/>
      <c r="BU1228" s="143"/>
      <c r="BV1228" s="143"/>
    </row>
    <row r="1229" spans="1:74" s="142" customFormat="1" x14ac:dyDescent="0.25">
      <c r="A1229" s="206"/>
      <c r="B1229" s="160"/>
      <c r="C1229" s="161"/>
      <c r="D1229" s="206"/>
      <c r="E1229" s="206"/>
      <c r="F1229" s="206"/>
      <c r="G1229" s="206"/>
      <c r="H1229" s="161"/>
      <c r="I1229" s="206"/>
      <c r="J1229" s="206"/>
      <c r="L1229" s="206"/>
      <c r="M1229" s="153"/>
      <c r="N1229" s="126"/>
      <c r="O1229" s="153"/>
      <c r="P1229" s="153"/>
      <c r="Q1229" s="153"/>
      <c r="R1229" s="153"/>
      <c r="AG1229" s="162"/>
      <c r="AH1229" s="162"/>
      <c r="AI1229" s="162"/>
      <c r="AM1229" s="143"/>
      <c r="AN1229" s="143"/>
      <c r="AO1229" s="143"/>
      <c r="AP1229" s="143"/>
      <c r="AQ1229" s="143"/>
      <c r="AR1229" s="143"/>
      <c r="AS1229" s="143"/>
      <c r="AT1229" s="143"/>
      <c r="AU1229" s="143"/>
      <c r="AV1229" s="143"/>
      <c r="AW1229" s="143"/>
      <c r="AX1229" s="143"/>
      <c r="AY1229" s="143"/>
      <c r="AZ1229" s="143"/>
      <c r="BA1229" s="143"/>
      <c r="BB1229" s="143"/>
      <c r="BC1229" s="143"/>
      <c r="BD1229" s="143"/>
      <c r="BE1229" s="143"/>
      <c r="BF1229" s="143"/>
      <c r="BG1229" s="143"/>
      <c r="BH1229" s="143"/>
      <c r="BI1229" s="143"/>
      <c r="BJ1229" s="143"/>
      <c r="BK1229" s="143"/>
      <c r="BL1229" s="143"/>
      <c r="BM1229" s="143"/>
      <c r="BN1229" s="143"/>
      <c r="BO1229" s="143"/>
      <c r="BP1229" s="143"/>
      <c r="BT1229" s="143"/>
      <c r="BU1229" s="143"/>
      <c r="BV1229" s="143"/>
    </row>
    <row r="1230" spans="1:74" s="142" customFormat="1" x14ac:dyDescent="0.25">
      <c r="A1230" s="206"/>
      <c r="B1230" s="160"/>
      <c r="C1230" s="161"/>
      <c r="D1230" s="206"/>
      <c r="E1230" s="206"/>
      <c r="F1230" s="206"/>
      <c r="G1230" s="206"/>
      <c r="H1230" s="161"/>
      <c r="I1230" s="206"/>
      <c r="J1230" s="206"/>
      <c r="L1230" s="206"/>
      <c r="M1230" s="153"/>
      <c r="N1230" s="126"/>
      <c r="O1230" s="153"/>
      <c r="P1230" s="153"/>
      <c r="Q1230" s="153"/>
      <c r="R1230" s="153"/>
      <c r="AG1230" s="162"/>
      <c r="AH1230" s="162"/>
      <c r="AI1230" s="162"/>
      <c r="AM1230" s="143"/>
      <c r="AN1230" s="143"/>
      <c r="AO1230" s="143"/>
      <c r="AP1230" s="143"/>
      <c r="AQ1230" s="143"/>
      <c r="AR1230" s="143"/>
      <c r="AS1230" s="143"/>
      <c r="AT1230" s="143"/>
      <c r="AU1230" s="143"/>
      <c r="AV1230" s="143"/>
      <c r="AW1230" s="143"/>
      <c r="AX1230" s="143"/>
      <c r="AY1230" s="143"/>
      <c r="AZ1230" s="143"/>
      <c r="BA1230" s="143"/>
      <c r="BB1230" s="143"/>
      <c r="BC1230" s="143"/>
      <c r="BD1230" s="143"/>
      <c r="BE1230" s="143"/>
      <c r="BF1230" s="143"/>
      <c r="BG1230" s="143"/>
      <c r="BH1230" s="143"/>
      <c r="BI1230" s="143"/>
      <c r="BJ1230" s="143"/>
      <c r="BK1230" s="143"/>
      <c r="BL1230" s="143"/>
      <c r="BM1230" s="143"/>
      <c r="BN1230" s="143"/>
      <c r="BO1230" s="143"/>
      <c r="BP1230" s="143"/>
      <c r="BT1230" s="143"/>
      <c r="BU1230" s="143"/>
      <c r="BV1230" s="143"/>
    </row>
    <row r="1231" spans="1:74" s="142" customFormat="1" x14ac:dyDescent="0.25">
      <c r="A1231" s="206"/>
      <c r="B1231" s="160"/>
      <c r="C1231" s="161"/>
      <c r="D1231" s="206"/>
      <c r="E1231" s="206"/>
      <c r="F1231" s="206"/>
      <c r="G1231" s="206"/>
      <c r="H1231" s="161"/>
      <c r="I1231" s="206"/>
      <c r="J1231" s="206"/>
      <c r="L1231" s="206"/>
      <c r="M1231" s="153"/>
      <c r="N1231" s="126"/>
      <c r="O1231" s="153"/>
      <c r="P1231" s="153"/>
      <c r="Q1231" s="153"/>
      <c r="R1231" s="153"/>
      <c r="AG1231" s="162"/>
      <c r="AH1231" s="162"/>
      <c r="AI1231" s="162"/>
      <c r="AM1231" s="143"/>
      <c r="AN1231" s="143"/>
      <c r="AO1231" s="143"/>
      <c r="AP1231" s="143"/>
      <c r="AQ1231" s="143"/>
      <c r="AR1231" s="143"/>
      <c r="AS1231" s="143"/>
      <c r="AT1231" s="143"/>
      <c r="AU1231" s="143"/>
      <c r="AV1231" s="143"/>
      <c r="AW1231" s="143"/>
      <c r="AX1231" s="143"/>
      <c r="AY1231" s="143"/>
      <c r="AZ1231" s="143"/>
      <c r="BA1231" s="143"/>
      <c r="BB1231" s="143"/>
      <c r="BC1231" s="143"/>
      <c r="BD1231" s="143"/>
      <c r="BE1231" s="143"/>
      <c r="BF1231" s="143"/>
      <c r="BG1231" s="143"/>
      <c r="BH1231" s="143"/>
      <c r="BI1231" s="143"/>
      <c r="BJ1231" s="143"/>
      <c r="BK1231" s="143"/>
      <c r="BL1231" s="143"/>
      <c r="BM1231" s="143"/>
      <c r="BN1231" s="143"/>
      <c r="BO1231" s="143"/>
      <c r="BP1231" s="143"/>
      <c r="BT1231" s="143"/>
      <c r="BU1231" s="143"/>
      <c r="BV1231" s="143"/>
    </row>
    <row r="1232" spans="1:74" s="142" customFormat="1" x14ac:dyDescent="0.25">
      <c r="A1232" s="206"/>
      <c r="B1232" s="160"/>
      <c r="C1232" s="161"/>
      <c r="D1232" s="206"/>
      <c r="E1232" s="206"/>
      <c r="F1232" s="206"/>
      <c r="G1232" s="206"/>
      <c r="H1232" s="161"/>
      <c r="I1232" s="206"/>
      <c r="J1232" s="206"/>
      <c r="L1232" s="206"/>
      <c r="M1232" s="153"/>
      <c r="N1232" s="126"/>
      <c r="O1232" s="153"/>
      <c r="P1232" s="153"/>
      <c r="Q1232" s="153"/>
      <c r="R1232" s="153"/>
      <c r="AG1232" s="162"/>
      <c r="AH1232" s="162"/>
      <c r="AI1232" s="162"/>
      <c r="AM1232" s="143"/>
      <c r="AN1232" s="143"/>
      <c r="AO1232" s="143"/>
      <c r="AP1232" s="143"/>
      <c r="AQ1232" s="143"/>
      <c r="AR1232" s="143"/>
      <c r="AS1232" s="143"/>
      <c r="AT1232" s="143"/>
      <c r="AU1232" s="143"/>
      <c r="AV1232" s="143"/>
      <c r="AW1232" s="143"/>
      <c r="AX1232" s="143"/>
      <c r="AY1232" s="143"/>
      <c r="AZ1232" s="143"/>
      <c r="BA1232" s="143"/>
      <c r="BB1232" s="143"/>
      <c r="BC1232" s="143"/>
      <c r="BD1232" s="143"/>
      <c r="BE1232" s="143"/>
      <c r="BF1232" s="143"/>
      <c r="BG1232" s="143"/>
      <c r="BH1232" s="143"/>
      <c r="BI1232" s="143"/>
      <c r="BJ1232" s="143"/>
      <c r="BK1232" s="143"/>
      <c r="BL1232" s="143"/>
      <c r="BM1232" s="143"/>
      <c r="BN1232" s="143"/>
      <c r="BO1232" s="143"/>
      <c r="BP1232" s="143"/>
      <c r="BT1232" s="143"/>
      <c r="BU1232" s="143"/>
      <c r="BV1232" s="143"/>
    </row>
    <row r="1233" spans="1:74" s="142" customFormat="1" x14ac:dyDescent="0.25">
      <c r="A1233" s="206"/>
      <c r="B1233" s="160"/>
      <c r="C1233" s="161"/>
      <c r="D1233" s="206"/>
      <c r="E1233" s="206"/>
      <c r="F1233" s="206"/>
      <c r="G1233" s="206"/>
      <c r="H1233" s="161"/>
      <c r="I1233" s="206"/>
      <c r="J1233" s="206"/>
      <c r="L1233" s="206"/>
      <c r="M1233" s="153"/>
      <c r="N1233" s="126"/>
      <c r="O1233" s="153"/>
      <c r="P1233" s="153"/>
      <c r="Q1233" s="153"/>
      <c r="R1233" s="153"/>
      <c r="AG1233" s="162"/>
      <c r="AH1233" s="162"/>
      <c r="AI1233" s="162"/>
      <c r="AM1233" s="143"/>
      <c r="AN1233" s="143"/>
      <c r="AO1233" s="143"/>
      <c r="AP1233" s="143"/>
      <c r="AQ1233" s="143"/>
      <c r="AR1233" s="143"/>
      <c r="AS1233" s="143"/>
      <c r="AT1233" s="143"/>
      <c r="AU1233" s="143"/>
      <c r="AV1233" s="143"/>
      <c r="AW1233" s="143"/>
      <c r="AX1233" s="143"/>
      <c r="AY1233" s="143"/>
      <c r="AZ1233" s="143"/>
      <c r="BA1233" s="143"/>
      <c r="BB1233" s="143"/>
      <c r="BC1233" s="143"/>
      <c r="BD1233" s="143"/>
      <c r="BE1233" s="143"/>
      <c r="BF1233" s="143"/>
      <c r="BG1233" s="143"/>
      <c r="BH1233" s="143"/>
      <c r="BI1233" s="143"/>
      <c r="BJ1233" s="143"/>
      <c r="BK1233" s="143"/>
      <c r="BL1233" s="143"/>
      <c r="BM1233" s="143"/>
      <c r="BN1233" s="143"/>
      <c r="BO1233" s="143"/>
      <c r="BP1233" s="143"/>
      <c r="BT1233" s="143"/>
      <c r="BU1233" s="143"/>
      <c r="BV1233" s="143"/>
    </row>
    <row r="1234" spans="1:74" s="142" customFormat="1" x14ac:dyDescent="0.25">
      <c r="A1234" s="206"/>
      <c r="B1234" s="160"/>
      <c r="C1234" s="161"/>
      <c r="D1234" s="206"/>
      <c r="E1234" s="206"/>
      <c r="F1234" s="206"/>
      <c r="G1234" s="206"/>
      <c r="H1234" s="161"/>
      <c r="I1234" s="206"/>
      <c r="J1234" s="206"/>
      <c r="L1234" s="206"/>
      <c r="M1234" s="153"/>
      <c r="N1234" s="126"/>
      <c r="O1234" s="153"/>
      <c r="P1234" s="153"/>
      <c r="Q1234" s="153"/>
      <c r="R1234" s="153"/>
      <c r="AG1234" s="162"/>
      <c r="AH1234" s="162"/>
      <c r="AI1234" s="162"/>
      <c r="AM1234" s="143"/>
      <c r="AN1234" s="143"/>
      <c r="AO1234" s="143"/>
      <c r="AP1234" s="143"/>
      <c r="AQ1234" s="143"/>
      <c r="AR1234" s="143"/>
      <c r="AS1234" s="143"/>
      <c r="AT1234" s="143"/>
      <c r="AU1234" s="143"/>
      <c r="AV1234" s="143"/>
      <c r="AW1234" s="143"/>
      <c r="AX1234" s="143"/>
      <c r="AY1234" s="143"/>
      <c r="AZ1234" s="143"/>
      <c r="BA1234" s="143"/>
      <c r="BB1234" s="143"/>
      <c r="BC1234" s="143"/>
      <c r="BD1234" s="143"/>
      <c r="BE1234" s="143"/>
      <c r="BF1234" s="143"/>
      <c r="BG1234" s="143"/>
      <c r="BH1234" s="143"/>
      <c r="BI1234" s="143"/>
      <c r="BJ1234" s="143"/>
      <c r="BK1234" s="143"/>
      <c r="BL1234" s="143"/>
      <c r="BM1234" s="143"/>
      <c r="BN1234" s="143"/>
      <c r="BO1234" s="143"/>
      <c r="BP1234" s="143"/>
      <c r="BT1234" s="143"/>
      <c r="BU1234" s="143"/>
      <c r="BV1234" s="143"/>
    </row>
    <row r="1235" spans="1:74" s="142" customFormat="1" x14ac:dyDescent="0.25">
      <c r="A1235" s="206"/>
      <c r="B1235" s="160"/>
      <c r="C1235" s="161"/>
      <c r="D1235" s="206"/>
      <c r="E1235" s="206"/>
      <c r="F1235" s="206"/>
      <c r="G1235" s="206"/>
      <c r="H1235" s="161"/>
      <c r="I1235" s="206"/>
      <c r="J1235" s="206"/>
      <c r="L1235" s="206"/>
      <c r="M1235" s="153"/>
      <c r="N1235" s="126"/>
      <c r="O1235" s="153"/>
      <c r="P1235" s="153"/>
      <c r="Q1235" s="153"/>
      <c r="R1235" s="153"/>
      <c r="AG1235" s="162"/>
      <c r="AH1235" s="162"/>
      <c r="AI1235" s="162"/>
      <c r="AM1235" s="143"/>
      <c r="AN1235" s="143"/>
      <c r="AO1235" s="143"/>
      <c r="AP1235" s="143"/>
      <c r="AQ1235" s="143"/>
      <c r="AR1235" s="143"/>
      <c r="AS1235" s="143"/>
      <c r="AT1235" s="143"/>
      <c r="AU1235" s="143"/>
      <c r="AV1235" s="143"/>
      <c r="AW1235" s="143"/>
      <c r="AX1235" s="143"/>
      <c r="AY1235" s="143"/>
      <c r="AZ1235" s="143"/>
      <c r="BA1235" s="143"/>
      <c r="BB1235" s="143"/>
      <c r="BC1235" s="143"/>
      <c r="BD1235" s="143"/>
      <c r="BE1235" s="143"/>
      <c r="BF1235" s="143"/>
      <c r="BG1235" s="143"/>
      <c r="BH1235" s="143"/>
      <c r="BI1235" s="143"/>
      <c r="BJ1235" s="143"/>
      <c r="BK1235" s="143"/>
      <c r="BL1235" s="143"/>
      <c r="BM1235" s="143"/>
      <c r="BN1235" s="143"/>
      <c r="BO1235" s="143"/>
      <c r="BP1235" s="143"/>
      <c r="BT1235" s="143"/>
      <c r="BU1235" s="143"/>
      <c r="BV1235" s="143"/>
    </row>
    <row r="1236" spans="1:74" s="142" customFormat="1" x14ac:dyDescent="0.25">
      <c r="A1236" s="206"/>
      <c r="B1236" s="160"/>
      <c r="C1236" s="161"/>
      <c r="D1236" s="206"/>
      <c r="E1236" s="206"/>
      <c r="F1236" s="206"/>
      <c r="G1236" s="206"/>
      <c r="H1236" s="161"/>
      <c r="I1236" s="206"/>
      <c r="J1236" s="206"/>
      <c r="L1236" s="206"/>
      <c r="M1236" s="153"/>
      <c r="N1236" s="126"/>
      <c r="O1236" s="153"/>
      <c r="P1236" s="153"/>
      <c r="Q1236" s="153"/>
      <c r="R1236" s="153"/>
      <c r="AG1236" s="162"/>
      <c r="AH1236" s="162"/>
      <c r="AI1236" s="162"/>
      <c r="AM1236" s="143"/>
      <c r="AN1236" s="143"/>
      <c r="AO1236" s="143"/>
      <c r="AP1236" s="143"/>
      <c r="AQ1236" s="143"/>
      <c r="AR1236" s="143"/>
      <c r="AS1236" s="143"/>
      <c r="AT1236" s="143"/>
      <c r="AU1236" s="143"/>
      <c r="AV1236" s="143"/>
      <c r="AW1236" s="143"/>
      <c r="AX1236" s="143"/>
      <c r="AY1236" s="143"/>
      <c r="AZ1236" s="143"/>
      <c r="BA1236" s="143"/>
      <c r="BB1236" s="143"/>
      <c r="BC1236" s="143"/>
      <c r="BD1236" s="143"/>
      <c r="BE1236" s="143"/>
      <c r="BF1236" s="143"/>
      <c r="BG1236" s="143"/>
      <c r="BH1236" s="143"/>
      <c r="BI1236" s="143"/>
      <c r="BJ1236" s="143"/>
      <c r="BK1236" s="143"/>
      <c r="BL1236" s="143"/>
      <c r="BM1236" s="143"/>
      <c r="BN1236" s="143"/>
      <c r="BO1236" s="143"/>
      <c r="BP1236" s="143"/>
      <c r="BT1236" s="143"/>
      <c r="BU1236" s="143"/>
      <c r="BV1236" s="143"/>
    </row>
    <row r="1237" spans="1:74" s="142" customFormat="1" x14ac:dyDescent="0.25">
      <c r="A1237" s="206"/>
      <c r="B1237" s="160"/>
      <c r="C1237" s="161"/>
      <c r="D1237" s="206"/>
      <c r="E1237" s="206"/>
      <c r="F1237" s="206"/>
      <c r="G1237" s="206"/>
      <c r="H1237" s="161"/>
      <c r="I1237" s="206"/>
      <c r="J1237" s="206"/>
      <c r="L1237" s="206"/>
      <c r="M1237" s="153"/>
      <c r="N1237" s="126"/>
      <c r="O1237" s="153"/>
      <c r="P1237" s="153"/>
      <c r="Q1237" s="153"/>
      <c r="R1237" s="153"/>
      <c r="AG1237" s="162"/>
      <c r="AH1237" s="162"/>
      <c r="AI1237" s="162"/>
      <c r="AM1237" s="143"/>
      <c r="AN1237" s="143"/>
      <c r="AO1237" s="143"/>
      <c r="AP1237" s="143"/>
      <c r="AQ1237" s="143"/>
      <c r="AR1237" s="143"/>
      <c r="AS1237" s="143"/>
      <c r="AT1237" s="143"/>
      <c r="AU1237" s="143"/>
      <c r="AV1237" s="143"/>
      <c r="AW1237" s="143"/>
      <c r="AX1237" s="143"/>
      <c r="AY1237" s="143"/>
      <c r="AZ1237" s="143"/>
      <c r="BA1237" s="143"/>
      <c r="BB1237" s="143"/>
      <c r="BC1237" s="143"/>
      <c r="BD1237" s="143"/>
      <c r="BE1237" s="143"/>
      <c r="BF1237" s="143"/>
      <c r="BG1237" s="143"/>
      <c r="BH1237" s="143"/>
      <c r="BI1237" s="143"/>
      <c r="BJ1237" s="143"/>
      <c r="BK1237" s="143"/>
      <c r="BL1237" s="143"/>
      <c r="BM1237" s="143"/>
      <c r="BN1237" s="143"/>
      <c r="BO1237" s="143"/>
      <c r="BP1237" s="143"/>
      <c r="BT1237" s="143"/>
      <c r="BU1237" s="143"/>
      <c r="BV1237" s="143"/>
    </row>
    <row r="1238" spans="1:74" s="142" customFormat="1" x14ac:dyDescent="0.25">
      <c r="A1238" s="206"/>
      <c r="B1238" s="160"/>
      <c r="C1238" s="161"/>
      <c r="D1238" s="206"/>
      <c r="E1238" s="206"/>
      <c r="F1238" s="206"/>
      <c r="G1238" s="206"/>
      <c r="H1238" s="161"/>
      <c r="I1238" s="206"/>
      <c r="J1238" s="206"/>
      <c r="L1238" s="206"/>
      <c r="M1238" s="153"/>
      <c r="N1238" s="126"/>
      <c r="O1238" s="153"/>
      <c r="P1238" s="153"/>
      <c r="Q1238" s="153"/>
      <c r="R1238" s="153"/>
      <c r="AG1238" s="162"/>
      <c r="AH1238" s="162"/>
      <c r="AI1238" s="162"/>
      <c r="AM1238" s="143"/>
      <c r="AN1238" s="143"/>
      <c r="AO1238" s="143"/>
      <c r="AP1238" s="143"/>
      <c r="AQ1238" s="143"/>
      <c r="AR1238" s="143"/>
      <c r="AS1238" s="143"/>
      <c r="AT1238" s="143"/>
      <c r="AU1238" s="143"/>
      <c r="AV1238" s="143"/>
      <c r="AW1238" s="143"/>
      <c r="AX1238" s="143"/>
      <c r="AY1238" s="143"/>
      <c r="AZ1238" s="143"/>
      <c r="BA1238" s="143"/>
      <c r="BB1238" s="143"/>
      <c r="BC1238" s="143"/>
      <c r="BD1238" s="143"/>
      <c r="BE1238" s="143"/>
      <c r="BF1238" s="143"/>
      <c r="BG1238" s="143"/>
      <c r="BH1238" s="143"/>
      <c r="BI1238" s="143"/>
      <c r="BJ1238" s="143"/>
      <c r="BK1238" s="143"/>
      <c r="BL1238" s="143"/>
      <c r="BM1238" s="143"/>
      <c r="BN1238" s="143"/>
      <c r="BO1238" s="143"/>
      <c r="BP1238" s="143"/>
      <c r="BT1238" s="143"/>
      <c r="BU1238" s="143"/>
      <c r="BV1238" s="143"/>
    </row>
    <row r="1239" spans="1:74" s="142" customFormat="1" x14ac:dyDescent="0.25">
      <c r="A1239" s="206"/>
      <c r="B1239" s="160"/>
      <c r="C1239" s="161"/>
      <c r="D1239" s="206"/>
      <c r="E1239" s="206"/>
      <c r="F1239" s="206"/>
      <c r="G1239" s="206"/>
      <c r="H1239" s="161"/>
      <c r="I1239" s="206"/>
      <c r="J1239" s="206"/>
      <c r="L1239" s="206"/>
      <c r="M1239" s="153"/>
      <c r="N1239" s="126"/>
      <c r="O1239" s="153"/>
      <c r="P1239" s="153"/>
      <c r="Q1239" s="153"/>
      <c r="R1239" s="153"/>
      <c r="AG1239" s="162"/>
      <c r="AH1239" s="162"/>
      <c r="AI1239" s="162"/>
      <c r="AM1239" s="143"/>
      <c r="AN1239" s="143"/>
      <c r="AO1239" s="143"/>
      <c r="AP1239" s="143"/>
      <c r="AQ1239" s="143"/>
      <c r="AR1239" s="143"/>
      <c r="AS1239" s="143"/>
      <c r="AT1239" s="143"/>
      <c r="AU1239" s="143"/>
      <c r="AV1239" s="143"/>
      <c r="AW1239" s="143"/>
      <c r="AX1239" s="143"/>
      <c r="AY1239" s="143"/>
      <c r="AZ1239" s="143"/>
      <c r="BA1239" s="143"/>
      <c r="BB1239" s="143"/>
      <c r="BC1239" s="143"/>
      <c r="BD1239" s="143"/>
      <c r="BE1239" s="143"/>
      <c r="BF1239" s="143"/>
      <c r="BG1239" s="143"/>
      <c r="BH1239" s="143"/>
      <c r="BI1239" s="143"/>
      <c r="BJ1239" s="143"/>
      <c r="BK1239" s="143"/>
      <c r="BL1239" s="143"/>
      <c r="BM1239" s="143"/>
      <c r="BN1239" s="143"/>
      <c r="BO1239" s="143"/>
      <c r="BP1239" s="143"/>
      <c r="BT1239" s="143"/>
      <c r="BU1239" s="143"/>
      <c r="BV1239" s="143"/>
    </row>
    <row r="1240" spans="1:74" s="142" customFormat="1" x14ac:dyDescent="0.25">
      <c r="A1240" s="206"/>
      <c r="B1240" s="160"/>
      <c r="C1240" s="161"/>
      <c r="D1240" s="206"/>
      <c r="E1240" s="206"/>
      <c r="F1240" s="206"/>
      <c r="G1240" s="206"/>
      <c r="H1240" s="161"/>
      <c r="I1240" s="206"/>
      <c r="J1240" s="206"/>
      <c r="L1240" s="206"/>
      <c r="M1240" s="153"/>
      <c r="N1240" s="126"/>
      <c r="O1240" s="153"/>
      <c r="P1240" s="153"/>
      <c r="Q1240" s="153"/>
      <c r="R1240" s="153"/>
      <c r="AG1240" s="162"/>
      <c r="AH1240" s="162"/>
      <c r="AI1240" s="162"/>
      <c r="AM1240" s="143"/>
      <c r="AN1240" s="143"/>
      <c r="AO1240" s="143"/>
      <c r="AP1240" s="143"/>
      <c r="AQ1240" s="143"/>
      <c r="AR1240" s="143"/>
      <c r="AS1240" s="143"/>
      <c r="AT1240" s="143"/>
      <c r="AU1240" s="143"/>
      <c r="AV1240" s="143"/>
      <c r="AW1240" s="143"/>
      <c r="AX1240" s="143"/>
      <c r="AY1240" s="143"/>
      <c r="AZ1240" s="143"/>
      <c r="BA1240" s="143"/>
      <c r="BB1240" s="143"/>
      <c r="BC1240" s="143"/>
      <c r="BD1240" s="143"/>
      <c r="BE1240" s="143"/>
      <c r="BF1240" s="143"/>
      <c r="BG1240" s="143"/>
      <c r="BH1240" s="143"/>
      <c r="BI1240" s="143"/>
      <c r="BJ1240" s="143"/>
      <c r="BK1240" s="143"/>
      <c r="BL1240" s="143"/>
      <c r="BM1240" s="143"/>
      <c r="BN1240" s="143"/>
      <c r="BO1240" s="143"/>
      <c r="BP1240" s="143"/>
      <c r="BT1240" s="143"/>
      <c r="BU1240" s="143"/>
      <c r="BV1240" s="143"/>
    </row>
    <row r="1241" spans="1:74" s="142" customFormat="1" x14ac:dyDescent="0.25">
      <c r="A1241" s="206"/>
      <c r="B1241" s="160"/>
      <c r="C1241" s="161"/>
      <c r="D1241" s="206"/>
      <c r="E1241" s="206"/>
      <c r="F1241" s="206"/>
      <c r="G1241" s="206"/>
      <c r="H1241" s="161"/>
      <c r="I1241" s="206"/>
      <c r="J1241" s="206"/>
      <c r="L1241" s="206"/>
      <c r="M1241" s="153"/>
      <c r="N1241" s="126"/>
      <c r="O1241" s="153"/>
      <c r="P1241" s="153"/>
      <c r="Q1241" s="153"/>
      <c r="R1241" s="153"/>
      <c r="AG1241" s="162"/>
      <c r="AH1241" s="162"/>
      <c r="AI1241" s="162"/>
      <c r="AM1241" s="143"/>
      <c r="AN1241" s="143"/>
      <c r="AO1241" s="143"/>
      <c r="AP1241" s="143"/>
      <c r="AQ1241" s="143"/>
      <c r="AR1241" s="143"/>
      <c r="AS1241" s="143"/>
      <c r="AT1241" s="143"/>
      <c r="AU1241" s="143"/>
      <c r="AV1241" s="143"/>
      <c r="AW1241" s="143"/>
      <c r="AX1241" s="143"/>
      <c r="AY1241" s="143"/>
      <c r="AZ1241" s="143"/>
      <c r="BA1241" s="143"/>
      <c r="BB1241" s="143"/>
      <c r="BC1241" s="143"/>
      <c r="BD1241" s="143"/>
      <c r="BE1241" s="143"/>
      <c r="BF1241" s="143"/>
      <c r="BG1241" s="143"/>
      <c r="BH1241" s="143"/>
      <c r="BI1241" s="143"/>
      <c r="BJ1241" s="143"/>
      <c r="BK1241" s="143"/>
      <c r="BL1241" s="143"/>
      <c r="BM1241" s="143"/>
      <c r="BN1241" s="143"/>
      <c r="BO1241" s="143"/>
      <c r="BP1241" s="143"/>
      <c r="BT1241" s="143"/>
      <c r="BU1241" s="143"/>
      <c r="BV1241" s="143"/>
    </row>
    <row r="1242" spans="1:74" s="142" customFormat="1" x14ac:dyDescent="0.25">
      <c r="A1242" s="206"/>
      <c r="B1242" s="160"/>
      <c r="C1242" s="161"/>
      <c r="D1242" s="206"/>
      <c r="E1242" s="206"/>
      <c r="F1242" s="206"/>
      <c r="G1242" s="206"/>
      <c r="H1242" s="161"/>
      <c r="I1242" s="206"/>
      <c r="J1242" s="206"/>
      <c r="L1242" s="206"/>
      <c r="M1242" s="153"/>
      <c r="N1242" s="126"/>
      <c r="O1242" s="153"/>
      <c r="P1242" s="153"/>
      <c r="Q1242" s="153"/>
      <c r="R1242" s="153"/>
      <c r="AG1242" s="162"/>
      <c r="AH1242" s="162"/>
      <c r="AI1242" s="162"/>
      <c r="AM1242" s="143"/>
      <c r="AN1242" s="143"/>
      <c r="AO1242" s="143"/>
      <c r="AP1242" s="143"/>
      <c r="AQ1242" s="143"/>
      <c r="AR1242" s="143"/>
      <c r="AS1242" s="143"/>
      <c r="AT1242" s="143"/>
      <c r="AU1242" s="143"/>
      <c r="AV1242" s="143"/>
      <c r="AW1242" s="143"/>
      <c r="AX1242" s="143"/>
      <c r="AY1242" s="143"/>
      <c r="AZ1242" s="143"/>
      <c r="BA1242" s="143"/>
      <c r="BB1242" s="143"/>
      <c r="BC1242" s="143"/>
      <c r="BD1242" s="143"/>
      <c r="BE1242" s="143"/>
      <c r="BF1242" s="143"/>
      <c r="BG1242" s="143"/>
      <c r="BH1242" s="143"/>
      <c r="BI1242" s="143"/>
      <c r="BJ1242" s="143"/>
      <c r="BK1242" s="143"/>
      <c r="BL1242" s="143"/>
      <c r="BM1242" s="143"/>
      <c r="BN1242" s="143"/>
      <c r="BO1242" s="143"/>
      <c r="BP1242" s="143"/>
      <c r="BT1242" s="143"/>
      <c r="BU1242" s="143"/>
      <c r="BV1242" s="143"/>
    </row>
    <row r="1243" spans="1:74" s="142" customFormat="1" x14ac:dyDescent="0.25">
      <c r="A1243" s="206"/>
      <c r="B1243" s="160"/>
      <c r="C1243" s="161"/>
      <c r="D1243" s="206"/>
      <c r="E1243" s="206"/>
      <c r="F1243" s="206"/>
      <c r="G1243" s="206"/>
      <c r="H1243" s="161"/>
      <c r="I1243" s="206"/>
      <c r="J1243" s="206"/>
      <c r="L1243" s="206"/>
      <c r="M1243" s="153"/>
      <c r="N1243" s="126"/>
      <c r="O1243" s="153"/>
      <c r="P1243" s="153"/>
      <c r="Q1243" s="153"/>
      <c r="R1243" s="153"/>
      <c r="AG1243" s="162"/>
      <c r="AH1243" s="162"/>
      <c r="AI1243" s="162"/>
      <c r="AM1243" s="143"/>
      <c r="AN1243" s="143"/>
      <c r="AO1243" s="143"/>
      <c r="AP1243" s="143"/>
      <c r="AQ1243" s="143"/>
      <c r="AR1243" s="143"/>
      <c r="AS1243" s="143"/>
      <c r="AT1243" s="143"/>
      <c r="AU1243" s="143"/>
      <c r="AV1243" s="143"/>
      <c r="AW1243" s="143"/>
      <c r="AX1243" s="143"/>
      <c r="AY1243" s="143"/>
      <c r="AZ1243" s="143"/>
      <c r="BA1243" s="143"/>
      <c r="BB1243" s="143"/>
      <c r="BC1243" s="143"/>
      <c r="BD1243" s="143"/>
      <c r="BE1243" s="143"/>
      <c r="BF1243" s="143"/>
      <c r="BG1243" s="143"/>
      <c r="BH1243" s="143"/>
      <c r="BI1243" s="143"/>
      <c r="BJ1243" s="143"/>
      <c r="BK1243" s="143"/>
      <c r="BL1243" s="143"/>
      <c r="BM1243" s="143"/>
      <c r="BN1243" s="143"/>
      <c r="BO1243" s="143"/>
      <c r="BP1243" s="143"/>
      <c r="BT1243" s="143"/>
      <c r="BU1243" s="143"/>
      <c r="BV1243" s="143"/>
    </row>
    <row r="1244" spans="1:74" s="142" customFormat="1" x14ac:dyDescent="0.25">
      <c r="A1244" s="206"/>
      <c r="B1244" s="160"/>
      <c r="C1244" s="161"/>
      <c r="D1244" s="206"/>
      <c r="E1244" s="206"/>
      <c r="F1244" s="206"/>
      <c r="G1244" s="206"/>
      <c r="H1244" s="161"/>
      <c r="I1244" s="206"/>
      <c r="J1244" s="206"/>
      <c r="L1244" s="206"/>
      <c r="M1244" s="153"/>
      <c r="N1244" s="126"/>
      <c r="O1244" s="153"/>
      <c r="P1244" s="153"/>
      <c r="Q1244" s="153"/>
      <c r="R1244" s="153"/>
      <c r="AG1244" s="162"/>
      <c r="AH1244" s="162"/>
      <c r="AI1244" s="162"/>
      <c r="AM1244" s="143"/>
      <c r="AN1244" s="143"/>
      <c r="AO1244" s="143"/>
      <c r="AP1244" s="143"/>
      <c r="AQ1244" s="143"/>
      <c r="AR1244" s="143"/>
      <c r="AS1244" s="143"/>
      <c r="AT1244" s="143"/>
      <c r="AU1244" s="143"/>
      <c r="AV1244" s="143"/>
      <c r="AW1244" s="143"/>
      <c r="AX1244" s="143"/>
      <c r="AY1244" s="143"/>
      <c r="AZ1244" s="143"/>
      <c r="BA1244" s="143"/>
      <c r="BB1244" s="143"/>
      <c r="BC1244" s="143"/>
      <c r="BD1244" s="143"/>
      <c r="BE1244" s="143"/>
      <c r="BF1244" s="143"/>
      <c r="BG1244" s="143"/>
      <c r="BH1244" s="143"/>
      <c r="BI1244" s="143"/>
      <c r="BJ1244" s="143"/>
      <c r="BK1244" s="143"/>
      <c r="BL1244" s="143"/>
      <c r="BM1244" s="143"/>
      <c r="BN1244" s="143"/>
      <c r="BO1244" s="143"/>
      <c r="BP1244" s="143"/>
      <c r="BT1244" s="143"/>
      <c r="BU1244" s="143"/>
      <c r="BV1244" s="143"/>
    </row>
    <row r="1245" spans="1:74" s="142" customFormat="1" x14ac:dyDescent="0.25">
      <c r="A1245" s="206"/>
      <c r="B1245" s="160"/>
      <c r="C1245" s="161"/>
      <c r="D1245" s="206"/>
      <c r="E1245" s="206"/>
      <c r="F1245" s="206"/>
      <c r="G1245" s="206"/>
      <c r="H1245" s="161"/>
      <c r="I1245" s="206"/>
      <c r="J1245" s="206"/>
      <c r="L1245" s="206"/>
      <c r="M1245" s="153"/>
      <c r="N1245" s="126"/>
      <c r="O1245" s="153"/>
      <c r="P1245" s="153"/>
      <c r="Q1245" s="153"/>
      <c r="R1245" s="153"/>
      <c r="AG1245" s="162"/>
      <c r="AH1245" s="162"/>
      <c r="AI1245" s="162"/>
      <c r="AM1245" s="143"/>
      <c r="AN1245" s="143"/>
      <c r="AO1245" s="143"/>
      <c r="AP1245" s="143"/>
      <c r="AQ1245" s="143"/>
      <c r="AR1245" s="143"/>
      <c r="AS1245" s="143"/>
      <c r="AT1245" s="143"/>
      <c r="AU1245" s="143"/>
      <c r="AV1245" s="143"/>
      <c r="AW1245" s="143"/>
      <c r="AX1245" s="143"/>
      <c r="AY1245" s="143"/>
      <c r="AZ1245" s="143"/>
      <c r="BA1245" s="143"/>
      <c r="BB1245" s="143"/>
      <c r="BC1245" s="143"/>
      <c r="BD1245" s="143"/>
      <c r="BE1245" s="143"/>
      <c r="BF1245" s="143"/>
      <c r="BG1245" s="143"/>
      <c r="BH1245" s="143"/>
      <c r="BI1245" s="143"/>
      <c r="BJ1245" s="143"/>
      <c r="BK1245" s="143"/>
      <c r="BL1245" s="143"/>
      <c r="BM1245" s="143"/>
      <c r="BN1245" s="143"/>
      <c r="BO1245" s="143"/>
      <c r="BP1245" s="143"/>
      <c r="BT1245" s="143"/>
      <c r="BU1245" s="143"/>
      <c r="BV1245" s="143"/>
    </row>
    <row r="1246" spans="1:74" s="142" customFormat="1" x14ac:dyDescent="0.25">
      <c r="A1246" s="206"/>
      <c r="B1246" s="160"/>
      <c r="C1246" s="161"/>
      <c r="D1246" s="206"/>
      <c r="E1246" s="206"/>
      <c r="F1246" s="206"/>
      <c r="G1246" s="206"/>
      <c r="H1246" s="161"/>
      <c r="I1246" s="206"/>
      <c r="J1246" s="206"/>
      <c r="L1246" s="206"/>
      <c r="M1246" s="153"/>
      <c r="N1246" s="126"/>
      <c r="O1246" s="153"/>
      <c r="P1246" s="153"/>
      <c r="Q1246" s="153"/>
      <c r="R1246" s="153"/>
      <c r="AG1246" s="162"/>
      <c r="AH1246" s="162"/>
      <c r="AI1246" s="162"/>
      <c r="AM1246" s="143"/>
      <c r="AN1246" s="143"/>
      <c r="AO1246" s="143"/>
      <c r="AP1246" s="143"/>
      <c r="AQ1246" s="143"/>
      <c r="AR1246" s="143"/>
      <c r="AS1246" s="143"/>
      <c r="AT1246" s="143"/>
      <c r="AU1246" s="143"/>
      <c r="AV1246" s="143"/>
      <c r="AW1246" s="143"/>
      <c r="AX1246" s="143"/>
      <c r="AY1246" s="143"/>
      <c r="AZ1246" s="143"/>
      <c r="BA1246" s="143"/>
      <c r="BB1246" s="143"/>
      <c r="BC1246" s="143"/>
      <c r="BD1246" s="143"/>
      <c r="BE1246" s="143"/>
      <c r="BF1246" s="143"/>
      <c r="BG1246" s="143"/>
      <c r="BH1246" s="143"/>
      <c r="BI1246" s="143"/>
      <c r="BJ1246" s="143"/>
      <c r="BK1246" s="143"/>
      <c r="BL1246" s="143"/>
      <c r="BM1246" s="143"/>
      <c r="BN1246" s="143"/>
      <c r="BO1246" s="143"/>
      <c r="BP1246" s="143"/>
      <c r="BT1246" s="143"/>
      <c r="BU1246" s="143"/>
      <c r="BV1246" s="143"/>
    </row>
    <row r="1247" spans="1:74" s="142" customFormat="1" x14ac:dyDescent="0.25">
      <c r="A1247" s="206"/>
      <c r="B1247" s="160"/>
      <c r="C1247" s="161"/>
      <c r="D1247" s="206"/>
      <c r="E1247" s="206"/>
      <c r="F1247" s="206"/>
      <c r="G1247" s="206"/>
      <c r="H1247" s="161"/>
      <c r="I1247" s="206"/>
      <c r="J1247" s="206"/>
      <c r="L1247" s="206"/>
      <c r="M1247" s="153"/>
      <c r="N1247" s="126"/>
      <c r="O1247" s="153"/>
      <c r="P1247" s="153"/>
      <c r="Q1247" s="153"/>
      <c r="R1247" s="153"/>
      <c r="AG1247" s="162"/>
      <c r="AH1247" s="162"/>
      <c r="AI1247" s="162"/>
      <c r="AM1247" s="143"/>
      <c r="AN1247" s="143"/>
      <c r="AO1247" s="143"/>
      <c r="AP1247" s="143"/>
      <c r="AQ1247" s="143"/>
      <c r="AR1247" s="143"/>
      <c r="AS1247" s="143"/>
      <c r="AT1247" s="143"/>
      <c r="AU1247" s="143"/>
      <c r="AV1247" s="143"/>
      <c r="AW1247" s="143"/>
      <c r="AX1247" s="143"/>
      <c r="AY1247" s="143"/>
      <c r="AZ1247" s="143"/>
      <c r="BA1247" s="143"/>
      <c r="BB1247" s="143"/>
      <c r="BC1247" s="143"/>
      <c r="BD1247" s="143"/>
      <c r="BE1247" s="143"/>
      <c r="BF1247" s="143"/>
      <c r="BG1247" s="143"/>
      <c r="BH1247" s="143"/>
      <c r="BI1247" s="143"/>
      <c r="BJ1247" s="143"/>
      <c r="BK1247" s="143"/>
      <c r="BL1247" s="143"/>
      <c r="BM1247" s="143"/>
      <c r="BN1247" s="143"/>
      <c r="BO1247" s="143"/>
      <c r="BP1247" s="143"/>
      <c r="BT1247" s="143"/>
      <c r="BU1247" s="143"/>
      <c r="BV1247" s="143"/>
    </row>
    <row r="1248" spans="1:74" s="142" customFormat="1" x14ac:dyDescent="0.25">
      <c r="A1248" s="206"/>
      <c r="B1248" s="160"/>
      <c r="C1248" s="161"/>
      <c r="D1248" s="206"/>
      <c r="E1248" s="206"/>
      <c r="F1248" s="206"/>
      <c r="G1248" s="206"/>
      <c r="H1248" s="161"/>
      <c r="I1248" s="206"/>
      <c r="J1248" s="206"/>
      <c r="L1248" s="206"/>
      <c r="M1248" s="153"/>
      <c r="N1248" s="126"/>
      <c r="O1248" s="153"/>
      <c r="P1248" s="153"/>
      <c r="Q1248" s="153"/>
      <c r="R1248" s="153"/>
      <c r="AG1248" s="162"/>
      <c r="AH1248" s="162"/>
      <c r="AI1248" s="162"/>
      <c r="AM1248" s="143"/>
      <c r="AN1248" s="143"/>
      <c r="AO1248" s="143"/>
      <c r="AP1248" s="143"/>
      <c r="AQ1248" s="143"/>
      <c r="AR1248" s="143"/>
      <c r="AS1248" s="143"/>
      <c r="AT1248" s="143"/>
      <c r="AU1248" s="143"/>
      <c r="AV1248" s="143"/>
      <c r="AW1248" s="143"/>
      <c r="AX1248" s="143"/>
      <c r="AY1248" s="143"/>
      <c r="AZ1248" s="143"/>
      <c r="BA1248" s="143"/>
      <c r="BB1248" s="143"/>
      <c r="BC1248" s="143"/>
      <c r="BD1248" s="143"/>
      <c r="BE1248" s="143"/>
      <c r="BF1248" s="143"/>
      <c r="BG1248" s="143"/>
      <c r="BH1248" s="143"/>
      <c r="BI1248" s="143"/>
      <c r="BJ1248" s="143"/>
      <c r="BK1248" s="143"/>
      <c r="BL1248" s="143"/>
      <c r="BM1248" s="143"/>
      <c r="BN1248" s="143"/>
      <c r="BO1248" s="143"/>
      <c r="BP1248" s="143"/>
      <c r="BT1248" s="143"/>
      <c r="BU1248" s="143"/>
      <c r="BV1248" s="143"/>
    </row>
    <row r="1249" spans="1:74" s="142" customFormat="1" x14ac:dyDescent="0.25">
      <c r="A1249" s="206"/>
      <c r="B1249" s="160"/>
      <c r="C1249" s="161"/>
      <c r="D1249" s="206"/>
      <c r="E1249" s="206"/>
      <c r="F1249" s="206"/>
      <c r="G1249" s="206"/>
      <c r="H1249" s="161"/>
      <c r="I1249" s="206"/>
      <c r="J1249" s="206"/>
      <c r="L1249" s="206"/>
      <c r="M1249" s="153"/>
      <c r="N1249" s="126"/>
      <c r="O1249" s="153"/>
      <c r="P1249" s="153"/>
      <c r="Q1249" s="153"/>
      <c r="R1249" s="153"/>
      <c r="AG1249" s="162"/>
      <c r="AH1249" s="162"/>
      <c r="AI1249" s="162"/>
      <c r="AM1249" s="143"/>
      <c r="AN1249" s="143"/>
      <c r="AO1249" s="143"/>
      <c r="AP1249" s="143"/>
      <c r="AQ1249" s="143"/>
      <c r="AR1249" s="143"/>
      <c r="AS1249" s="143"/>
      <c r="AT1249" s="143"/>
      <c r="AU1249" s="143"/>
      <c r="AV1249" s="143"/>
      <c r="AW1249" s="143"/>
      <c r="AX1249" s="143"/>
      <c r="AY1249" s="143"/>
      <c r="AZ1249" s="143"/>
      <c r="BA1249" s="143"/>
      <c r="BB1249" s="143"/>
      <c r="BC1249" s="143"/>
      <c r="BD1249" s="143"/>
      <c r="BE1249" s="143"/>
      <c r="BF1249" s="143"/>
      <c r="BG1249" s="143"/>
      <c r="BH1249" s="143"/>
      <c r="BI1249" s="143"/>
      <c r="BJ1249" s="143"/>
      <c r="BK1249" s="143"/>
      <c r="BL1249" s="143"/>
      <c r="BM1249" s="143"/>
      <c r="BN1249" s="143"/>
      <c r="BO1249" s="143"/>
      <c r="BP1249" s="143"/>
      <c r="BT1249" s="143"/>
      <c r="BU1249" s="143"/>
      <c r="BV1249" s="143"/>
    </row>
    <row r="1250" spans="1:74" s="142" customFormat="1" x14ac:dyDescent="0.25">
      <c r="A1250" s="206"/>
      <c r="B1250" s="160"/>
      <c r="C1250" s="161"/>
      <c r="D1250" s="206"/>
      <c r="E1250" s="206"/>
      <c r="F1250" s="206"/>
      <c r="G1250" s="206"/>
      <c r="H1250" s="161"/>
      <c r="I1250" s="206"/>
      <c r="J1250" s="206"/>
      <c r="L1250" s="206"/>
      <c r="M1250" s="153"/>
      <c r="N1250" s="126"/>
      <c r="O1250" s="153"/>
      <c r="P1250" s="153"/>
      <c r="Q1250" s="153"/>
      <c r="R1250" s="153"/>
      <c r="AG1250" s="162"/>
      <c r="AH1250" s="162"/>
      <c r="AI1250" s="162"/>
      <c r="AM1250" s="143"/>
      <c r="AN1250" s="143"/>
      <c r="AO1250" s="143"/>
      <c r="AP1250" s="143"/>
      <c r="AQ1250" s="143"/>
      <c r="AR1250" s="143"/>
      <c r="AS1250" s="143"/>
      <c r="AT1250" s="143"/>
      <c r="AU1250" s="143"/>
      <c r="AV1250" s="143"/>
      <c r="AW1250" s="143"/>
      <c r="AX1250" s="143"/>
      <c r="AY1250" s="143"/>
      <c r="AZ1250" s="143"/>
      <c r="BA1250" s="143"/>
      <c r="BB1250" s="143"/>
      <c r="BC1250" s="143"/>
      <c r="BD1250" s="143"/>
      <c r="BE1250" s="143"/>
      <c r="BF1250" s="143"/>
      <c r="BG1250" s="143"/>
      <c r="BH1250" s="143"/>
      <c r="BI1250" s="143"/>
      <c r="BJ1250" s="143"/>
      <c r="BK1250" s="143"/>
      <c r="BL1250" s="143"/>
      <c r="BM1250" s="143"/>
      <c r="BN1250" s="143"/>
      <c r="BO1250" s="143"/>
      <c r="BP1250" s="143"/>
      <c r="BT1250" s="143"/>
      <c r="BU1250" s="143"/>
      <c r="BV1250" s="143"/>
    </row>
    <row r="1251" spans="1:74" s="142" customFormat="1" x14ac:dyDescent="0.25">
      <c r="A1251" s="206"/>
      <c r="B1251" s="160"/>
      <c r="C1251" s="161"/>
      <c r="D1251" s="206"/>
      <c r="E1251" s="206"/>
      <c r="F1251" s="206"/>
      <c r="G1251" s="206"/>
      <c r="H1251" s="161"/>
      <c r="I1251" s="206"/>
      <c r="J1251" s="206"/>
      <c r="L1251" s="206"/>
      <c r="M1251" s="153"/>
      <c r="N1251" s="126"/>
      <c r="O1251" s="153"/>
      <c r="P1251" s="153"/>
      <c r="Q1251" s="153"/>
      <c r="R1251" s="153"/>
      <c r="AG1251" s="162"/>
      <c r="AH1251" s="162"/>
      <c r="AI1251" s="162"/>
      <c r="AM1251" s="143"/>
      <c r="AN1251" s="143"/>
      <c r="AO1251" s="143"/>
      <c r="AP1251" s="143"/>
      <c r="AQ1251" s="143"/>
      <c r="AR1251" s="143"/>
      <c r="AS1251" s="143"/>
      <c r="AT1251" s="143"/>
      <c r="AU1251" s="143"/>
      <c r="AV1251" s="143"/>
      <c r="AW1251" s="143"/>
      <c r="AX1251" s="143"/>
      <c r="AY1251" s="143"/>
      <c r="AZ1251" s="143"/>
      <c r="BA1251" s="143"/>
      <c r="BB1251" s="143"/>
      <c r="BC1251" s="143"/>
      <c r="BD1251" s="143"/>
      <c r="BE1251" s="143"/>
      <c r="BF1251" s="143"/>
      <c r="BG1251" s="143"/>
      <c r="BH1251" s="143"/>
      <c r="BI1251" s="143"/>
      <c r="BJ1251" s="143"/>
      <c r="BK1251" s="143"/>
      <c r="BL1251" s="143"/>
      <c r="BM1251" s="143"/>
      <c r="BN1251" s="143"/>
      <c r="BO1251" s="143"/>
      <c r="BP1251" s="143"/>
      <c r="BT1251" s="143"/>
      <c r="BU1251" s="143"/>
      <c r="BV1251" s="143"/>
    </row>
    <row r="1252" spans="1:74" s="142" customFormat="1" x14ac:dyDescent="0.25">
      <c r="A1252" s="206"/>
      <c r="B1252" s="160"/>
      <c r="C1252" s="161"/>
      <c r="D1252" s="206"/>
      <c r="E1252" s="206"/>
      <c r="F1252" s="206"/>
      <c r="G1252" s="206"/>
      <c r="H1252" s="161"/>
      <c r="I1252" s="206"/>
      <c r="J1252" s="206"/>
      <c r="L1252" s="206"/>
      <c r="M1252" s="153"/>
      <c r="N1252" s="126"/>
      <c r="O1252" s="153"/>
      <c r="P1252" s="153"/>
      <c r="Q1252" s="153"/>
      <c r="R1252" s="153"/>
      <c r="AG1252" s="162"/>
      <c r="AH1252" s="162"/>
      <c r="AI1252" s="162"/>
      <c r="AM1252" s="143"/>
      <c r="AN1252" s="143"/>
      <c r="AO1252" s="143"/>
      <c r="AP1252" s="143"/>
      <c r="AQ1252" s="143"/>
      <c r="AR1252" s="143"/>
      <c r="AS1252" s="143"/>
      <c r="AT1252" s="143"/>
      <c r="AU1252" s="143"/>
      <c r="AV1252" s="143"/>
      <c r="AW1252" s="143"/>
      <c r="AX1252" s="143"/>
      <c r="AY1252" s="143"/>
      <c r="AZ1252" s="143"/>
      <c r="BA1252" s="143"/>
      <c r="BB1252" s="143"/>
      <c r="BC1252" s="143"/>
      <c r="BD1252" s="143"/>
      <c r="BE1252" s="143"/>
      <c r="BF1252" s="143"/>
      <c r="BG1252" s="143"/>
      <c r="BH1252" s="143"/>
      <c r="BI1252" s="143"/>
      <c r="BJ1252" s="143"/>
      <c r="BK1252" s="143"/>
      <c r="BL1252" s="143"/>
      <c r="BM1252" s="143"/>
      <c r="BN1252" s="143"/>
      <c r="BO1252" s="143"/>
      <c r="BP1252" s="143"/>
      <c r="BT1252" s="143"/>
      <c r="BU1252" s="143"/>
      <c r="BV1252" s="143"/>
    </row>
    <row r="1253" spans="1:74" s="142" customFormat="1" x14ac:dyDescent="0.25">
      <c r="A1253" s="206"/>
      <c r="B1253" s="160"/>
      <c r="C1253" s="161"/>
      <c r="D1253" s="206"/>
      <c r="E1253" s="206"/>
      <c r="F1253" s="206"/>
      <c r="G1253" s="206"/>
      <c r="H1253" s="161"/>
      <c r="I1253" s="206"/>
      <c r="J1253" s="206"/>
      <c r="L1253" s="206"/>
      <c r="M1253" s="153"/>
      <c r="N1253" s="126"/>
      <c r="O1253" s="153"/>
      <c r="P1253" s="153"/>
      <c r="Q1253" s="153"/>
      <c r="R1253" s="153"/>
      <c r="AG1253" s="162"/>
      <c r="AH1253" s="162"/>
      <c r="AI1253" s="162"/>
      <c r="AM1253" s="143"/>
      <c r="AN1253" s="143"/>
      <c r="AO1253" s="143"/>
      <c r="AP1253" s="143"/>
      <c r="AQ1253" s="143"/>
      <c r="AR1253" s="143"/>
      <c r="AS1253" s="143"/>
      <c r="AT1253" s="143"/>
      <c r="AU1253" s="143"/>
      <c r="AV1253" s="143"/>
      <c r="AW1253" s="143"/>
      <c r="AX1253" s="143"/>
      <c r="AY1253" s="143"/>
      <c r="AZ1253" s="143"/>
      <c r="BA1253" s="143"/>
      <c r="BB1253" s="143"/>
      <c r="BC1253" s="143"/>
      <c r="BD1253" s="143"/>
      <c r="BE1253" s="143"/>
      <c r="BF1253" s="143"/>
      <c r="BG1253" s="143"/>
      <c r="BH1253" s="143"/>
      <c r="BI1253" s="143"/>
      <c r="BJ1253" s="143"/>
      <c r="BK1253" s="143"/>
      <c r="BL1253" s="143"/>
      <c r="BM1253" s="143"/>
      <c r="BN1253" s="143"/>
      <c r="BO1253" s="143"/>
      <c r="BP1253" s="143"/>
      <c r="BT1253" s="143"/>
      <c r="BU1253" s="143"/>
      <c r="BV1253" s="143"/>
    </row>
    <row r="1254" spans="1:74" s="142" customFormat="1" x14ac:dyDescent="0.25">
      <c r="A1254" s="206"/>
      <c r="B1254" s="160"/>
      <c r="C1254" s="161"/>
      <c r="D1254" s="206"/>
      <c r="E1254" s="206"/>
      <c r="F1254" s="206"/>
      <c r="G1254" s="206"/>
      <c r="H1254" s="161"/>
      <c r="I1254" s="206"/>
      <c r="J1254" s="206"/>
      <c r="L1254" s="206"/>
      <c r="M1254" s="153"/>
      <c r="N1254" s="126"/>
      <c r="O1254" s="153"/>
      <c r="P1254" s="153"/>
      <c r="Q1254" s="153"/>
      <c r="R1254" s="153"/>
      <c r="AG1254" s="162"/>
      <c r="AH1254" s="162"/>
      <c r="AI1254" s="162"/>
      <c r="AM1254" s="143"/>
      <c r="AN1254" s="143"/>
      <c r="AO1254" s="143"/>
      <c r="AP1254" s="143"/>
      <c r="AQ1254" s="143"/>
      <c r="AR1254" s="143"/>
      <c r="AS1254" s="143"/>
      <c r="AT1254" s="143"/>
      <c r="AU1254" s="143"/>
      <c r="AV1254" s="143"/>
      <c r="AW1254" s="143"/>
      <c r="AX1254" s="143"/>
      <c r="AY1254" s="143"/>
      <c r="AZ1254" s="143"/>
      <c r="BA1254" s="143"/>
      <c r="BB1254" s="143"/>
      <c r="BC1254" s="143"/>
      <c r="BD1254" s="143"/>
      <c r="BE1254" s="143"/>
      <c r="BF1254" s="143"/>
      <c r="BG1254" s="143"/>
      <c r="BH1254" s="143"/>
      <c r="BI1254" s="143"/>
      <c r="BJ1254" s="143"/>
      <c r="BK1254" s="143"/>
      <c r="BL1254" s="143"/>
      <c r="BM1254" s="143"/>
      <c r="BN1254" s="143"/>
      <c r="BO1254" s="143"/>
      <c r="BP1254" s="143"/>
      <c r="BT1254" s="143"/>
      <c r="BU1254" s="143"/>
      <c r="BV1254" s="143"/>
    </row>
    <row r="1255" spans="1:74" s="142" customFormat="1" x14ac:dyDescent="0.25">
      <c r="A1255" s="206"/>
      <c r="B1255" s="160"/>
      <c r="C1255" s="161"/>
      <c r="D1255" s="206"/>
      <c r="E1255" s="206"/>
      <c r="F1255" s="206"/>
      <c r="G1255" s="206"/>
      <c r="H1255" s="161"/>
      <c r="I1255" s="206"/>
      <c r="J1255" s="206"/>
      <c r="L1255" s="206"/>
      <c r="M1255" s="153"/>
      <c r="N1255" s="126"/>
      <c r="O1255" s="153"/>
      <c r="P1255" s="153"/>
      <c r="Q1255" s="153"/>
      <c r="R1255" s="153"/>
      <c r="AG1255" s="162"/>
      <c r="AH1255" s="162"/>
      <c r="AI1255" s="162"/>
      <c r="AM1255" s="143"/>
      <c r="AN1255" s="143"/>
      <c r="AO1255" s="143"/>
      <c r="AP1255" s="143"/>
      <c r="AQ1255" s="143"/>
      <c r="AR1255" s="143"/>
      <c r="AS1255" s="143"/>
      <c r="AT1255" s="143"/>
      <c r="AU1255" s="143"/>
      <c r="AV1255" s="143"/>
      <c r="AW1255" s="143"/>
      <c r="AX1255" s="143"/>
      <c r="AY1255" s="143"/>
      <c r="AZ1255" s="143"/>
      <c r="BA1255" s="143"/>
      <c r="BB1255" s="143"/>
      <c r="BC1255" s="143"/>
      <c r="BD1255" s="143"/>
      <c r="BE1255" s="143"/>
      <c r="BF1255" s="143"/>
      <c r="BG1255" s="143"/>
      <c r="BH1255" s="143"/>
      <c r="BI1255" s="143"/>
      <c r="BJ1255" s="143"/>
      <c r="BK1255" s="143"/>
      <c r="BL1255" s="143"/>
      <c r="BM1255" s="143"/>
      <c r="BN1255" s="143"/>
      <c r="BO1255" s="143"/>
      <c r="BP1255" s="143"/>
      <c r="BT1255" s="143"/>
      <c r="BU1255" s="143"/>
      <c r="BV1255" s="143"/>
    </row>
    <row r="1256" spans="1:74" s="142" customFormat="1" x14ac:dyDescent="0.25">
      <c r="A1256" s="206"/>
      <c r="B1256" s="160"/>
      <c r="C1256" s="161"/>
      <c r="D1256" s="206"/>
      <c r="E1256" s="206"/>
      <c r="F1256" s="206"/>
      <c r="G1256" s="206"/>
      <c r="H1256" s="161"/>
      <c r="I1256" s="206"/>
      <c r="J1256" s="206"/>
      <c r="L1256" s="206"/>
      <c r="M1256" s="153"/>
      <c r="N1256" s="126"/>
      <c r="O1256" s="153"/>
      <c r="P1256" s="153"/>
      <c r="Q1256" s="153"/>
      <c r="R1256" s="153"/>
      <c r="AG1256" s="162"/>
      <c r="AH1256" s="162"/>
      <c r="AI1256" s="162"/>
      <c r="AM1256" s="143"/>
      <c r="AN1256" s="143"/>
      <c r="AO1256" s="143"/>
      <c r="AP1256" s="143"/>
      <c r="AQ1256" s="143"/>
      <c r="AR1256" s="143"/>
      <c r="AS1256" s="143"/>
      <c r="AT1256" s="143"/>
      <c r="AU1256" s="143"/>
      <c r="AV1256" s="143"/>
      <c r="AW1256" s="143"/>
      <c r="AX1256" s="143"/>
      <c r="AY1256" s="143"/>
      <c r="AZ1256" s="143"/>
      <c r="BA1256" s="143"/>
      <c r="BB1256" s="143"/>
      <c r="BC1256" s="143"/>
      <c r="BD1256" s="143"/>
      <c r="BE1256" s="143"/>
      <c r="BF1256" s="143"/>
      <c r="BG1256" s="143"/>
      <c r="BH1256" s="143"/>
      <c r="BI1256" s="143"/>
      <c r="BJ1256" s="143"/>
      <c r="BK1256" s="143"/>
      <c r="BL1256" s="143"/>
      <c r="BM1256" s="143"/>
      <c r="BN1256" s="143"/>
      <c r="BO1256" s="143"/>
      <c r="BP1256" s="143"/>
      <c r="BT1256" s="143"/>
      <c r="BU1256" s="143"/>
      <c r="BV1256" s="143"/>
    </row>
    <row r="1257" spans="1:74" s="142" customFormat="1" x14ac:dyDescent="0.25">
      <c r="A1257" s="206"/>
      <c r="B1257" s="160"/>
      <c r="C1257" s="161"/>
      <c r="D1257" s="206"/>
      <c r="E1257" s="206"/>
      <c r="F1257" s="206"/>
      <c r="G1257" s="206"/>
      <c r="H1257" s="161"/>
      <c r="I1257" s="206"/>
      <c r="J1257" s="206"/>
      <c r="L1257" s="206"/>
      <c r="M1257" s="153"/>
      <c r="N1257" s="126"/>
      <c r="O1257" s="153"/>
      <c r="P1257" s="153"/>
      <c r="Q1257" s="153"/>
      <c r="R1257" s="153"/>
      <c r="AG1257" s="162"/>
      <c r="AH1257" s="162"/>
      <c r="AI1257" s="162"/>
      <c r="AM1257" s="143"/>
      <c r="AN1257" s="143"/>
      <c r="AO1257" s="143"/>
      <c r="AP1257" s="143"/>
      <c r="AQ1257" s="143"/>
      <c r="AR1257" s="143"/>
      <c r="AS1257" s="143"/>
      <c r="AT1257" s="143"/>
      <c r="AU1257" s="143"/>
      <c r="AV1257" s="143"/>
      <c r="AW1257" s="143"/>
      <c r="AX1257" s="143"/>
      <c r="AY1257" s="143"/>
      <c r="AZ1257" s="143"/>
      <c r="BA1257" s="143"/>
      <c r="BB1257" s="143"/>
      <c r="BC1257" s="143"/>
      <c r="BD1257" s="143"/>
      <c r="BE1257" s="143"/>
      <c r="BF1257" s="143"/>
      <c r="BG1257" s="143"/>
      <c r="BH1257" s="143"/>
      <c r="BI1257" s="143"/>
      <c r="BJ1257" s="143"/>
      <c r="BK1257" s="143"/>
      <c r="BL1257" s="143"/>
      <c r="BM1257" s="143"/>
      <c r="BN1257" s="143"/>
      <c r="BO1257" s="143"/>
      <c r="BP1257" s="143"/>
      <c r="BT1257" s="143"/>
      <c r="BU1257" s="143"/>
      <c r="BV1257" s="143"/>
    </row>
    <row r="1258" spans="1:74" s="142" customFormat="1" x14ac:dyDescent="0.25">
      <c r="A1258" s="206"/>
      <c r="B1258" s="160"/>
      <c r="C1258" s="161"/>
      <c r="D1258" s="206"/>
      <c r="E1258" s="206"/>
      <c r="F1258" s="206"/>
      <c r="G1258" s="206"/>
      <c r="H1258" s="161"/>
      <c r="I1258" s="206"/>
      <c r="J1258" s="206"/>
      <c r="L1258" s="206"/>
      <c r="M1258" s="153"/>
      <c r="N1258" s="126"/>
      <c r="O1258" s="153"/>
      <c r="P1258" s="153"/>
      <c r="Q1258" s="153"/>
      <c r="R1258" s="153"/>
      <c r="AG1258" s="162"/>
      <c r="AH1258" s="162"/>
      <c r="AI1258" s="162"/>
      <c r="AM1258" s="143"/>
      <c r="AN1258" s="143"/>
      <c r="AO1258" s="143"/>
      <c r="AP1258" s="143"/>
      <c r="AQ1258" s="143"/>
      <c r="AR1258" s="143"/>
      <c r="AS1258" s="143"/>
      <c r="AT1258" s="143"/>
      <c r="AU1258" s="143"/>
      <c r="AV1258" s="143"/>
      <c r="AW1258" s="143"/>
      <c r="AX1258" s="143"/>
      <c r="AY1258" s="143"/>
      <c r="AZ1258" s="143"/>
      <c r="BA1258" s="143"/>
      <c r="BB1258" s="143"/>
      <c r="BC1258" s="143"/>
      <c r="BD1258" s="143"/>
      <c r="BE1258" s="143"/>
      <c r="BF1258" s="143"/>
      <c r="BG1258" s="143"/>
      <c r="BH1258" s="143"/>
      <c r="BI1258" s="143"/>
      <c r="BJ1258" s="143"/>
      <c r="BK1258" s="143"/>
      <c r="BL1258" s="143"/>
      <c r="BM1258" s="143"/>
      <c r="BN1258" s="143"/>
      <c r="BO1258" s="143"/>
      <c r="BP1258" s="143"/>
      <c r="BT1258" s="143"/>
      <c r="BU1258" s="143"/>
      <c r="BV1258" s="143"/>
    </row>
    <row r="1259" spans="1:74" s="142" customFormat="1" x14ac:dyDescent="0.25">
      <c r="A1259" s="206"/>
      <c r="B1259" s="160"/>
      <c r="C1259" s="161"/>
      <c r="D1259" s="206"/>
      <c r="E1259" s="206"/>
      <c r="F1259" s="206"/>
      <c r="G1259" s="206"/>
      <c r="H1259" s="161"/>
      <c r="I1259" s="206"/>
      <c r="J1259" s="206"/>
      <c r="L1259" s="206"/>
      <c r="M1259" s="153"/>
      <c r="N1259" s="126"/>
      <c r="O1259" s="153"/>
      <c r="P1259" s="153"/>
      <c r="Q1259" s="153"/>
      <c r="R1259" s="153"/>
      <c r="AG1259" s="162"/>
      <c r="AH1259" s="162"/>
      <c r="AI1259" s="162"/>
      <c r="AM1259" s="143"/>
      <c r="AN1259" s="143"/>
      <c r="AO1259" s="143"/>
      <c r="AP1259" s="143"/>
      <c r="AQ1259" s="143"/>
      <c r="AR1259" s="143"/>
      <c r="AS1259" s="143"/>
      <c r="AT1259" s="143"/>
      <c r="AU1259" s="143"/>
      <c r="AV1259" s="143"/>
      <c r="AW1259" s="143"/>
      <c r="AX1259" s="143"/>
      <c r="AY1259" s="143"/>
      <c r="AZ1259" s="143"/>
      <c r="BA1259" s="143"/>
      <c r="BB1259" s="143"/>
      <c r="BC1259" s="143"/>
      <c r="BD1259" s="143"/>
      <c r="BE1259" s="143"/>
      <c r="BF1259" s="143"/>
      <c r="BG1259" s="143"/>
      <c r="BH1259" s="143"/>
      <c r="BI1259" s="143"/>
      <c r="BJ1259" s="143"/>
      <c r="BK1259" s="143"/>
      <c r="BL1259" s="143"/>
      <c r="BM1259" s="143"/>
      <c r="BN1259" s="143"/>
      <c r="BO1259" s="143"/>
      <c r="BP1259" s="143"/>
      <c r="BT1259" s="143"/>
      <c r="BU1259" s="143"/>
      <c r="BV1259" s="143"/>
    </row>
    <row r="1260" spans="1:74" s="142" customFormat="1" x14ac:dyDescent="0.25">
      <c r="A1260" s="206"/>
      <c r="B1260" s="160"/>
      <c r="C1260" s="161"/>
      <c r="D1260" s="206"/>
      <c r="E1260" s="206"/>
      <c r="F1260" s="206"/>
      <c r="G1260" s="206"/>
      <c r="H1260" s="161"/>
      <c r="I1260" s="206"/>
      <c r="J1260" s="206"/>
      <c r="L1260" s="206"/>
      <c r="M1260" s="153"/>
      <c r="N1260" s="126"/>
      <c r="O1260" s="153"/>
      <c r="P1260" s="153"/>
      <c r="Q1260" s="153"/>
      <c r="R1260" s="153"/>
      <c r="AG1260" s="162"/>
      <c r="AH1260" s="162"/>
      <c r="AI1260" s="162"/>
      <c r="AM1260" s="143"/>
      <c r="AN1260" s="143"/>
      <c r="AO1260" s="143"/>
      <c r="AP1260" s="143"/>
      <c r="AQ1260" s="143"/>
      <c r="AR1260" s="143"/>
      <c r="AS1260" s="143"/>
      <c r="AT1260" s="143"/>
      <c r="AU1260" s="143"/>
      <c r="AV1260" s="143"/>
      <c r="AW1260" s="143"/>
      <c r="AX1260" s="143"/>
      <c r="AY1260" s="143"/>
      <c r="AZ1260" s="143"/>
      <c r="BA1260" s="143"/>
      <c r="BB1260" s="143"/>
      <c r="BC1260" s="143"/>
      <c r="BD1260" s="143"/>
      <c r="BE1260" s="143"/>
      <c r="BF1260" s="143"/>
      <c r="BG1260" s="143"/>
      <c r="BH1260" s="143"/>
      <c r="BI1260" s="143"/>
      <c r="BJ1260" s="143"/>
      <c r="BK1260" s="143"/>
      <c r="BL1260" s="143"/>
      <c r="BM1260" s="143"/>
      <c r="BN1260" s="143"/>
      <c r="BO1260" s="143"/>
      <c r="BP1260" s="143"/>
      <c r="BT1260" s="143"/>
      <c r="BU1260" s="143"/>
      <c r="BV1260" s="143"/>
    </row>
    <row r="1261" spans="1:74" s="142" customFormat="1" x14ac:dyDescent="0.25">
      <c r="A1261" s="206"/>
      <c r="B1261" s="160"/>
      <c r="C1261" s="161"/>
      <c r="D1261" s="206"/>
      <c r="E1261" s="206"/>
      <c r="F1261" s="206"/>
      <c r="G1261" s="206"/>
      <c r="H1261" s="161"/>
      <c r="I1261" s="206"/>
      <c r="J1261" s="206"/>
      <c r="L1261" s="206"/>
      <c r="M1261" s="153"/>
      <c r="N1261" s="126"/>
      <c r="O1261" s="153"/>
      <c r="P1261" s="153"/>
      <c r="Q1261" s="153"/>
      <c r="R1261" s="153"/>
      <c r="AG1261" s="162"/>
      <c r="AH1261" s="162"/>
      <c r="AI1261" s="162"/>
      <c r="AM1261" s="143"/>
      <c r="AN1261" s="143"/>
      <c r="AO1261" s="143"/>
      <c r="AP1261" s="143"/>
      <c r="AQ1261" s="143"/>
      <c r="AR1261" s="143"/>
      <c r="AS1261" s="143"/>
      <c r="AT1261" s="143"/>
      <c r="AU1261" s="143"/>
      <c r="AV1261" s="143"/>
      <c r="AW1261" s="143"/>
      <c r="AX1261" s="143"/>
      <c r="AY1261" s="143"/>
      <c r="AZ1261" s="143"/>
      <c r="BA1261" s="143"/>
      <c r="BB1261" s="143"/>
      <c r="BC1261" s="143"/>
      <c r="BD1261" s="143"/>
      <c r="BE1261" s="143"/>
      <c r="BF1261" s="143"/>
      <c r="BG1261" s="143"/>
      <c r="BH1261" s="143"/>
      <c r="BI1261" s="143"/>
      <c r="BJ1261" s="143"/>
      <c r="BK1261" s="143"/>
      <c r="BL1261" s="143"/>
      <c r="BM1261" s="143"/>
      <c r="BN1261" s="143"/>
      <c r="BO1261" s="143"/>
      <c r="BP1261" s="143"/>
      <c r="BT1261" s="143"/>
      <c r="BU1261" s="143"/>
      <c r="BV1261" s="143"/>
    </row>
    <row r="1262" spans="1:74" s="142" customFormat="1" x14ac:dyDescent="0.25">
      <c r="A1262" s="206"/>
      <c r="B1262" s="160"/>
      <c r="C1262" s="161"/>
      <c r="D1262" s="206"/>
      <c r="E1262" s="206"/>
      <c r="F1262" s="206"/>
      <c r="G1262" s="206"/>
      <c r="H1262" s="161"/>
      <c r="I1262" s="206"/>
      <c r="J1262" s="206"/>
      <c r="L1262" s="206"/>
      <c r="M1262" s="153"/>
      <c r="N1262" s="126"/>
      <c r="O1262" s="153"/>
      <c r="P1262" s="153"/>
      <c r="Q1262" s="153"/>
      <c r="R1262" s="153"/>
      <c r="AG1262" s="162"/>
      <c r="AH1262" s="162"/>
      <c r="AI1262" s="162"/>
      <c r="AM1262" s="143"/>
      <c r="AN1262" s="143"/>
      <c r="AO1262" s="143"/>
      <c r="AP1262" s="143"/>
      <c r="AQ1262" s="143"/>
      <c r="AR1262" s="143"/>
      <c r="AS1262" s="143"/>
      <c r="AT1262" s="143"/>
      <c r="AU1262" s="143"/>
      <c r="AV1262" s="143"/>
      <c r="AW1262" s="143"/>
      <c r="AX1262" s="143"/>
      <c r="AY1262" s="143"/>
      <c r="AZ1262" s="143"/>
      <c r="BA1262" s="143"/>
      <c r="BB1262" s="143"/>
      <c r="BC1262" s="143"/>
      <c r="BD1262" s="143"/>
      <c r="BE1262" s="143"/>
      <c r="BF1262" s="143"/>
      <c r="BG1262" s="143"/>
      <c r="BH1262" s="143"/>
      <c r="BI1262" s="143"/>
      <c r="BJ1262" s="143"/>
      <c r="BK1262" s="143"/>
      <c r="BL1262" s="143"/>
      <c r="BM1262" s="143"/>
      <c r="BN1262" s="143"/>
      <c r="BO1262" s="143"/>
      <c r="BP1262" s="143"/>
      <c r="BT1262" s="143"/>
      <c r="BU1262" s="143"/>
      <c r="BV1262" s="143"/>
    </row>
    <row r="1263" spans="1:74" s="142" customFormat="1" x14ac:dyDescent="0.25">
      <c r="A1263" s="206"/>
      <c r="B1263" s="160"/>
      <c r="C1263" s="161"/>
      <c r="D1263" s="206"/>
      <c r="E1263" s="206"/>
      <c r="F1263" s="206"/>
      <c r="G1263" s="206"/>
      <c r="H1263" s="161"/>
      <c r="I1263" s="206"/>
      <c r="J1263" s="206"/>
      <c r="L1263" s="206"/>
      <c r="M1263" s="153"/>
      <c r="N1263" s="126"/>
      <c r="O1263" s="153"/>
      <c r="P1263" s="153"/>
      <c r="Q1263" s="153"/>
      <c r="R1263" s="153"/>
      <c r="AG1263" s="162"/>
      <c r="AH1263" s="162"/>
      <c r="AI1263" s="162"/>
      <c r="AM1263" s="143"/>
      <c r="AN1263" s="143"/>
      <c r="AO1263" s="143"/>
      <c r="AP1263" s="143"/>
      <c r="AQ1263" s="143"/>
      <c r="AR1263" s="143"/>
      <c r="AS1263" s="143"/>
      <c r="AT1263" s="143"/>
      <c r="AU1263" s="143"/>
      <c r="AV1263" s="143"/>
      <c r="AW1263" s="143"/>
      <c r="AX1263" s="143"/>
      <c r="AY1263" s="143"/>
      <c r="AZ1263" s="143"/>
      <c r="BA1263" s="143"/>
      <c r="BB1263" s="143"/>
      <c r="BC1263" s="143"/>
      <c r="BD1263" s="143"/>
      <c r="BE1263" s="143"/>
      <c r="BF1263" s="143"/>
      <c r="BG1263" s="143"/>
      <c r="BH1263" s="143"/>
      <c r="BI1263" s="143"/>
      <c r="BJ1263" s="143"/>
      <c r="BK1263" s="143"/>
      <c r="BL1263" s="143"/>
      <c r="BM1263" s="143"/>
      <c r="BN1263" s="143"/>
      <c r="BO1263" s="143"/>
      <c r="BP1263" s="143"/>
      <c r="BT1263" s="143"/>
      <c r="BU1263" s="143"/>
      <c r="BV1263" s="143"/>
    </row>
    <row r="1264" spans="1:74" s="142" customFormat="1" x14ac:dyDescent="0.25">
      <c r="A1264" s="206"/>
      <c r="B1264" s="160"/>
      <c r="C1264" s="161"/>
      <c r="D1264" s="206"/>
      <c r="E1264" s="206"/>
      <c r="F1264" s="206"/>
      <c r="G1264" s="206"/>
      <c r="H1264" s="161"/>
      <c r="I1264" s="206"/>
      <c r="J1264" s="206"/>
      <c r="L1264" s="206"/>
      <c r="M1264" s="153"/>
      <c r="N1264" s="126"/>
      <c r="O1264" s="153"/>
      <c r="P1264" s="153"/>
      <c r="Q1264" s="153"/>
      <c r="R1264" s="153"/>
      <c r="AG1264" s="162"/>
      <c r="AH1264" s="162"/>
      <c r="AI1264" s="162"/>
      <c r="AM1264" s="143"/>
      <c r="AN1264" s="143"/>
      <c r="AO1264" s="143"/>
      <c r="AP1264" s="143"/>
      <c r="AQ1264" s="143"/>
      <c r="AR1264" s="143"/>
      <c r="AS1264" s="143"/>
      <c r="AT1264" s="143"/>
      <c r="AU1264" s="143"/>
      <c r="AV1264" s="143"/>
      <c r="AW1264" s="143"/>
      <c r="AX1264" s="143"/>
      <c r="AY1264" s="143"/>
      <c r="AZ1264" s="143"/>
      <c r="BA1264" s="143"/>
      <c r="BB1264" s="143"/>
      <c r="BC1264" s="143"/>
      <c r="BD1264" s="143"/>
      <c r="BE1264" s="143"/>
      <c r="BF1264" s="143"/>
      <c r="BG1264" s="143"/>
      <c r="BH1264" s="143"/>
      <c r="BI1264" s="143"/>
      <c r="BJ1264" s="143"/>
      <c r="BK1264" s="143"/>
      <c r="BL1264" s="143"/>
      <c r="BM1264" s="143"/>
      <c r="BN1264" s="143"/>
      <c r="BO1264" s="143"/>
      <c r="BP1264" s="143"/>
      <c r="BT1264" s="143"/>
      <c r="BU1264" s="143"/>
      <c r="BV1264" s="143"/>
    </row>
    <row r="1265" spans="1:74" s="142" customFormat="1" x14ac:dyDescent="0.25">
      <c r="A1265" s="206"/>
      <c r="B1265" s="160"/>
      <c r="C1265" s="161"/>
      <c r="D1265" s="206"/>
      <c r="E1265" s="206"/>
      <c r="F1265" s="206"/>
      <c r="G1265" s="206"/>
      <c r="H1265" s="161"/>
      <c r="I1265" s="206"/>
      <c r="J1265" s="206"/>
      <c r="L1265" s="206"/>
      <c r="M1265" s="153"/>
      <c r="N1265" s="126"/>
      <c r="O1265" s="153"/>
      <c r="P1265" s="153"/>
      <c r="Q1265" s="153"/>
      <c r="R1265" s="153"/>
      <c r="AG1265" s="162"/>
      <c r="AH1265" s="162"/>
      <c r="AI1265" s="162"/>
      <c r="AM1265" s="143"/>
      <c r="AN1265" s="143"/>
      <c r="AO1265" s="143"/>
      <c r="AP1265" s="143"/>
      <c r="AQ1265" s="143"/>
      <c r="AR1265" s="143"/>
      <c r="AS1265" s="143"/>
      <c r="AT1265" s="143"/>
      <c r="AU1265" s="143"/>
      <c r="AV1265" s="143"/>
      <c r="AW1265" s="143"/>
      <c r="AX1265" s="143"/>
      <c r="AY1265" s="143"/>
      <c r="AZ1265" s="143"/>
      <c r="BA1265" s="143"/>
      <c r="BB1265" s="143"/>
      <c r="BC1265" s="143"/>
      <c r="BD1265" s="143"/>
      <c r="BE1265" s="143"/>
      <c r="BF1265" s="143"/>
      <c r="BG1265" s="143"/>
      <c r="BH1265" s="143"/>
      <c r="BI1265" s="143"/>
      <c r="BJ1265" s="143"/>
      <c r="BK1265" s="143"/>
      <c r="BL1265" s="143"/>
      <c r="BM1265" s="143"/>
      <c r="BN1265" s="143"/>
      <c r="BO1265" s="143"/>
      <c r="BP1265" s="143"/>
      <c r="BT1265" s="143"/>
      <c r="BU1265" s="143"/>
      <c r="BV1265" s="143"/>
    </row>
    <row r="1266" spans="1:74" s="142" customFormat="1" x14ac:dyDescent="0.25">
      <c r="A1266" s="206"/>
      <c r="B1266" s="160"/>
      <c r="C1266" s="161"/>
      <c r="D1266" s="206"/>
      <c r="E1266" s="206"/>
      <c r="F1266" s="206"/>
      <c r="G1266" s="206"/>
      <c r="H1266" s="161"/>
      <c r="I1266" s="206"/>
      <c r="J1266" s="206"/>
      <c r="L1266" s="206"/>
      <c r="M1266" s="153"/>
      <c r="N1266" s="126"/>
      <c r="O1266" s="153"/>
      <c r="P1266" s="153"/>
      <c r="Q1266" s="153"/>
      <c r="R1266" s="153"/>
      <c r="AG1266" s="162"/>
      <c r="AH1266" s="162"/>
      <c r="AI1266" s="162"/>
      <c r="AM1266" s="143"/>
      <c r="AN1266" s="143"/>
      <c r="AO1266" s="143"/>
      <c r="AP1266" s="143"/>
      <c r="AQ1266" s="143"/>
      <c r="AR1266" s="143"/>
      <c r="AS1266" s="143"/>
      <c r="AT1266" s="143"/>
      <c r="AU1266" s="143"/>
      <c r="AV1266" s="143"/>
      <c r="AW1266" s="143"/>
      <c r="AX1266" s="143"/>
      <c r="AY1266" s="143"/>
      <c r="AZ1266" s="143"/>
      <c r="BA1266" s="143"/>
      <c r="BB1266" s="143"/>
      <c r="BC1266" s="143"/>
      <c r="BD1266" s="143"/>
      <c r="BE1266" s="143"/>
      <c r="BF1266" s="143"/>
      <c r="BG1266" s="143"/>
      <c r="BH1266" s="143"/>
      <c r="BI1266" s="143"/>
      <c r="BJ1266" s="143"/>
      <c r="BK1266" s="143"/>
      <c r="BL1266" s="143"/>
      <c r="BM1266" s="143"/>
      <c r="BN1266" s="143"/>
      <c r="BO1266" s="143"/>
      <c r="BP1266" s="143"/>
      <c r="BT1266" s="143"/>
      <c r="BU1266" s="143"/>
      <c r="BV1266" s="143"/>
    </row>
    <row r="1267" spans="1:74" s="142" customFormat="1" x14ac:dyDescent="0.25">
      <c r="A1267" s="206"/>
      <c r="B1267" s="160"/>
      <c r="C1267" s="161"/>
      <c r="D1267" s="206"/>
      <c r="E1267" s="206"/>
      <c r="F1267" s="206"/>
      <c r="G1267" s="206"/>
      <c r="H1267" s="161"/>
      <c r="I1267" s="206"/>
      <c r="J1267" s="206"/>
      <c r="L1267" s="206"/>
      <c r="M1267" s="153"/>
      <c r="N1267" s="126"/>
      <c r="O1267" s="153"/>
      <c r="P1267" s="153"/>
      <c r="Q1267" s="153"/>
      <c r="R1267" s="153"/>
      <c r="AG1267" s="162"/>
      <c r="AH1267" s="162"/>
      <c r="AI1267" s="162"/>
      <c r="AM1267" s="143"/>
      <c r="AN1267" s="143"/>
      <c r="AO1267" s="143"/>
      <c r="AP1267" s="143"/>
      <c r="AQ1267" s="143"/>
      <c r="AR1267" s="143"/>
      <c r="AS1267" s="143"/>
      <c r="AT1267" s="143"/>
      <c r="AU1267" s="143"/>
      <c r="AV1267" s="143"/>
      <c r="AW1267" s="143"/>
      <c r="AX1267" s="143"/>
      <c r="AY1267" s="143"/>
      <c r="AZ1267" s="143"/>
      <c r="BA1267" s="143"/>
      <c r="BB1267" s="143"/>
      <c r="BC1267" s="143"/>
      <c r="BD1267" s="143"/>
      <c r="BE1267" s="143"/>
      <c r="BF1267" s="143"/>
      <c r="BG1267" s="143"/>
      <c r="BH1267" s="143"/>
      <c r="BI1267" s="143"/>
      <c r="BJ1267" s="143"/>
      <c r="BK1267" s="143"/>
      <c r="BL1267" s="143"/>
      <c r="BM1267" s="143"/>
      <c r="BN1267" s="143"/>
      <c r="BO1267" s="143"/>
      <c r="BP1267" s="143"/>
      <c r="BT1267" s="143"/>
      <c r="BU1267" s="143"/>
      <c r="BV1267" s="143"/>
    </row>
    <row r="1268" spans="1:74" s="142" customFormat="1" x14ac:dyDescent="0.25">
      <c r="A1268" s="206"/>
      <c r="B1268" s="160"/>
      <c r="C1268" s="161"/>
      <c r="D1268" s="206"/>
      <c r="E1268" s="206"/>
      <c r="F1268" s="206"/>
      <c r="G1268" s="206"/>
      <c r="H1268" s="161"/>
      <c r="I1268" s="206"/>
      <c r="J1268" s="206"/>
      <c r="L1268" s="206"/>
      <c r="M1268" s="153"/>
      <c r="N1268" s="126"/>
      <c r="O1268" s="153"/>
      <c r="P1268" s="153"/>
      <c r="Q1268" s="153"/>
      <c r="R1268" s="153"/>
      <c r="AG1268" s="162"/>
      <c r="AH1268" s="162"/>
      <c r="AI1268" s="162"/>
      <c r="AM1268" s="143"/>
      <c r="AN1268" s="143"/>
      <c r="AO1268" s="143"/>
      <c r="AP1268" s="143"/>
      <c r="AQ1268" s="143"/>
      <c r="AR1268" s="143"/>
      <c r="AS1268" s="143"/>
      <c r="AT1268" s="143"/>
      <c r="AU1268" s="143"/>
      <c r="AV1268" s="143"/>
      <c r="AW1268" s="143"/>
      <c r="AX1268" s="143"/>
      <c r="AY1268" s="143"/>
      <c r="AZ1268" s="143"/>
      <c r="BA1268" s="143"/>
      <c r="BB1268" s="143"/>
      <c r="BC1268" s="143"/>
      <c r="BD1268" s="143"/>
      <c r="BE1268" s="143"/>
      <c r="BF1268" s="143"/>
      <c r="BG1268" s="143"/>
      <c r="BH1268" s="143"/>
      <c r="BI1268" s="143"/>
      <c r="BJ1268" s="143"/>
      <c r="BK1268" s="143"/>
      <c r="BL1268" s="143"/>
      <c r="BM1268" s="143"/>
      <c r="BN1268" s="143"/>
      <c r="BO1268" s="143"/>
      <c r="BP1268" s="143"/>
      <c r="BT1268" s="143"/>
      <c r="BU1268" s="143"/>
      <c r="BV1268" s="143"/>
    </row>
    <row r="1269" spans="1:74" s="142" customFormat="1" x14ac:dyDescent="0.25">
      <c r="A1269" s="206"/>
      <c r="B1269" s="160"/>
      <c r="C1269" s="161"/>
      <c r="D1269" s="206"/>
      <c r="E1269" s="206"/>
      <c r="F1269" s="206"/>
      <c r="G1269" s="206"/>
      <c r="H1269" s="161"/>
      <c r="I1269" s="206"/>
      <c r="J1269" s="206"/>
      <c r="L1269" s="206"/>
      <c r="M1269" s="153"/>
      <c r="N1269" s="126"/>
      <c r="O1269" s="153"/>
      <c r="P1269" s="153"/>
      <c r="Q1269" s="153"/>
      <c r="R1269" s="153"/>
      <c r="AG1269" s="162"/>
      <c r="AH1269" s="162"/>
      <c r="AI1269" s="162"/>
      <c r="AM1269" s="143"/>
      <c r="AN1269" s="143"/>
      <c r="AO1269" s="143"/>
      <c r="AP1269" s="143"/>
      <c r="AQ1269" s="143"/>
      <c r="AR1269" s="143"/>
      <c r="AS1269" s="143"/>
      <c r="AT1269" s="143"/>
      <c r="AU1269" s="143"/>
      <c r="AV1269" s="143"/>
      <c r="AW1269" s="143"/>
      <c r="AX1269" s="143"/>
      <c r="AY1269" s="143"/>
      <c r="AZ1269" s="143"/>
      <c r="BA1269" s="143"/>
      <c r="BB1269" s="143"/>
      <c r="BC1269" s="143"/>
      <c r="BD1269" s="143"/>
      <c r="BE1269" s="143"/>
      <c r="BF1269" s="143"/>
      <c r="BG1269" s="143"/>
      <c r="BH1269" s="143"/>
      <c r="BI1269" s="143"/>
      <c r="BJ1269" s="143"/>
      <c r="BK1269" s="143"/>
      <c r="BL1269" s="143"/>
      <c r="BM1269" s="143"/>
      <c r="BN1269" s="143"/>
      <c r="BO1269" s="143"/>
      <c r="BP1269" s="143"/>
      <c r="BT1269" s="143"/>
      <c r="BU1269" s="143"/>
      <c r="BV1269" s="143"/>
    </row>
    <row r="1270" spans="1:74" s="142" customFormat="1" x14ac:dyDescent="0.25">
      <c r="A1270" s="206"/>
      <c r="B1270" s="160"/>
      <c r="C1270" s="161"/>
      <c r="D1270" s="206"/>
      <c r="E1270" s="206"/>
      <c r="F1270" s="206"/>
      <c r="G1270" s="206"/>
      <c r="H1270" s="161"/>
      <c r="I1270" s="206"/>
      <c r="J1270" s="206"/>
      <c r="L1270" s="206"/>
      <c r="M1270" s="153"/>
      <c r="N1270" s="126"/>
      <c r="O1270" s="153"/>
      <c r="P1270" s="153"/>
      <c r="Q1270" s="153"/>
      <c r="R1270" s="153"/>
      <c r="AG1270" s="162"/>
      <c r="AH1270" s="162"/>
      <c r="AI1270" s="162"/>
      <c r="AM1270" s="143"/>
      <c r="AN1270" s="143"/>
      <c r="AO1270" s="143"/>
      <c r="AP1270" s="143"/>
      <c r="AQ1270" s="143"/>
      <c r="AR1270" s="143"/>
      <c r="AS1270" s="143"/>
      <c r="AT1270" s="143"/>
      <c r="AU1270" s="143"/>
      <c r="AV1270" s="143"/>
      <c r="AW1270" s="143"/>
      <c r="AX1270" s="143"/>
      <c r="AY1270" s="143"/>
      <c r="AZ1270" s="143"/>
      <c r="BA1270" s="143"/>
      <c r="BB1270" s="143"/>
      <c r="BC1270" s="143"/>
      <c r="BD1270" s="143"/>
      <c r="BE1270" s="143"/>
      <c r="BF1270" s="143"/>
      <c r="BG1270" s="143"/>
      <c r="BH1270" s="143"/>
      <c r="BI1270" s="143"/>
      <c r="BJ1270" s="143"/>
      <c r="BK1270" s="143"/>
      <c r="BL1270" s="143"/>
      <c r="BM1270" s="143"/>
      <c r="BN1270" s="143"/>
      <c r="BO1270" s="143"/>
      <c r="BP1270" s="143"/>
      <c r="BT1270" s="143"/>
      <c r="BU1270" s="143"/>
      <c r="BV1270" s="143"/>
    </row>
    <row r="1271" spans="1:74" s="142" customFormat="1" x14ac:dyDescent="0.25">
      <c r="A1271" s="206"/>
      <c r="B1271" s="160"/>
      <c r="C1271" s="161"/>
      <c r="D1271" s="206"/>
      <c r="E1271" s="206"/>
      <c r="F1271" s="206"/>
      <c r="G1271" s="206"/>
      <c r="H1271" s="161"/>
      <c r="I1271" s="206"/>
      <c r="J1271" s="206"/>
      <c r="L1271" s="206"/>
      <c r="M1271" s="153"/>
      <c r="N1271" s="126"/>
      <c r="O1271" s="153"/>
      <c r="P1271" s="153"/>
      <c r="Q1271" s="153"/>
      <c r="R1271" s="153"/>
      <c r="AG1271" s="162"/>
      <c r="AH1271" s="162"/>
      <c r="AI1271" s="162"/>
      <c r="AM1271" s="143"/>
      <c r="AN1271" s="143"/>
      <c r="AO1271" s="143"/>
      <c r="AP1271" s="143"/>
      <c r="AQ1271" s="143"/>
      <c r="AR1271" s="143"/>
      <c r="AS1271" s="143"/>
      <c r="AT1271" s="143"/>
      <c r="AU1271" s="143"/>
      <c r="AV1271" s="143"/>
      <c r="AW1271" s="143"/>
      <c r="AX1271" s="143"/>
      <c r="AY1271" s="143"/>
      <c r="AZ1271" s="143"/>
      <c r="BA1271" s="143"/>
      <c r="BB1271" s="143"/>
      <c r="BC1271" s="143"/>
      <c r="BD1271" s="143"/>
      <c r="BE1271" s="143"/>
      <c r="BF1271" s="143"/>
      <c r="BG1271" s="143"/>
      <c r="BH1271" s="143"/>
      <c r="BI1271" s="143"/>
      <c r="BJ1271" s="143"/>
      <c r="BK1271" s="143"/>
      <c r="BL1271" s="143"/>
      <c r="BM1271" s="143"/>
      <c r="BN1271" s="143"/>
      <c r="BO1271" s="143"/>
      <c r="BP1271" s="143"/>
      <c r="BT1271" s="143"/>
      <c r="BU1271" s="143"/>
      <c r="BV1271" s="143"/>
    </row>
    <row r="1272" spans="1:74" s="142" customFormat="1" x14ac:dyDescent="0.25">
      <c r="A1272" s="206"/>
      <c r="B1272" s="160"/>
      <c r="C1272" s="161"/>
      <c r="D1272" s="206"/>
      <c r="E1272" s="206"/>
      <c r="F1272" s="206"/>
      <c r="G1272" s="206"/>
      <c r="H1272" s="161"/>
      <c r="I1272" s="206"/>
      <c r="J1272" s="206"/>
      <c r="L1272" s="206"/>
      <c r="M1272" s="153"/>
      <c r="N1272" s="126"/>
      <c r="O1272" s="153"/>
      <c r="P1272" s="153"/>
      <c r="Q1272" s="153"/>
      <c r="R1272" s="153"/>
      <c r="AG1272" s="162"/>
      <c r="AH1272" s="162"/>
      <c r="AI1272" s="162"/>
      <c r="AM1272" s="143"/>
      <c r="AN1272" s="143"/>
      <c r="AO1272" s="143"/>
      <c r="AP1272" s="143"/>
      <c r="AQ1272" s="143"/>
      <c r="AR1272" s="143"/>
      <c r="AS1272" s="143"/>
      <c r="AT1272" s="143"/>
      <c r="AU1272" s="143"/>
      <c r="AV1272" s="143"/>
      <c r="AW1272" s="143"/>
      <c r="AX1272" s="143"/>
      <c r="AY1272" s="143"/>
      <c r="AZ1272" s="143"/>
      <c r="BA1272" s="143"/>
      <c r="BB1272" s="143"/>
      <c r="BC1272" s="143"/>
      <c r="BD1272" s="143"/>
      <c r="BE1272" s="143"/>
      <c r="BF1272" s="143"/>
      <c r="BG1272" s="143"/>
      <c r="BH1272" s="143"/>
      <c r="BI1272" s="143"/>
      <c r="BJ1272" s="143"/>
      <c r="BK1272" s="143"/>
      <c r="BL1272" s="143"/>
      <c r="BM1272" s="143"/>
      <c r="BN1272" s="143"/>
      <c r="BO1272" s="143"/>
      <c r="BP1272" s="143"/>
      <c r="BT1272" s="143"/>
      <c r="BU1272" s="143"/>
      <c r="BV1272" s="143"/>
    </row>
    <row r="1273" spans="1:74" s="142" customFormat="1" x14ac:dyDescent="0.25">
      <c r="A1273" s="206"/>
      <c r="B1273" s="160"/>
      <c r="C1273" s="161"/>
      <c r="D1273" s="206"/>
      <c r="E1273" s="206"/>
      <c r="F1273" s="206"/>
      <c r="G1273" s="206"/>
      <c r="H1273" s="161"/>
      <c r="I1273" s="206"/>
      <c r="J1273" s="206"/>
      <c r="L1273" s="206"/>
      <c r="M1273" s="153"/>
      <c r="N1273" s="126"/>
      <c r="O1273" s="153"/>
      <c r="P1273" s="153"/>
      <c r="Q1273" s="153"/>
      <c r="R1273" s="153"/>
      <c r="AG1273" s="162"/>
      <c r="AH1273" s="162"/>
      <c r="AI1273" s="162"/>
      <c r="AM1273" s="143"/>
      <c r="AN1273" s="143"/>
      <c r="AO1273" s="143"/>
      <c r="AP1273" s="143"/>
      <c r="AQ1273" s="143"/>
      <c r="AR1273" s="143"/>
      <c r="AS1273" s="143"/>
      <c r="AT1273" s="143"/>
      <c r="AU1273" s="143"/>
      <c r="AV1273" s="143"/>
      <c r="AW1273" s="143"/>
      <c r="AX1273" s="143"/>
      <c r="AY1273" s="143"/>
      <c r="AZ1273" s="143"/>
      <c r="BA1273" s="143"/>
      <c r="BB1273" s="143"/>
      <c r="BC1273" s="143"/>
      <c r="BD1273" s="143"/>
      <c r="BE1273" s="143"/>
      <c r="BF1273" s="143"/>
      <c r="BG1273" s="143"/>
      <c r="BH1273" s="143"/>
      <c r="BI1273" s="143"/>
      <c r="BJ1273" s="143"/>
      <c r="BK1273" s="143"/>
      <c r="BL1273" s="143"/>
      <c r="BM1273" s="143"/>
      <c r="BN1273" s="143"/>
      <c r="BO1273" s="143"/>
      <c r="BP1273" s="143"/>
      <c r="BT1273" s="143"/>
      <c r="BU1273" s="143"/>
      <c r="BV1273" s="143"/>
    </row>
    <row r="1274" spans="1:74" s="142" customFormat="1" x14ac:dyDescent="0.25">
      <c r="A1274" s="206"/>
      <c r="B1274" s="160"/>
      <c r="C1274" s="161"/>
      <c r="D1274" s="206"/>
      <c r="E1274" s="206"/>
      <c r="F1274" s="206"/>
      <c r="G1274" s="206"/>
      <c r="H1274" s="161"/>
      <c r="I1274" s="206"/>
      <c r="J1274" s="206"/>
      <c r="L1274" s="206"/>
      <c r="M1274" s="153"/>
      <c r="N1274" s="126"/>
      <c r="O1274" s="153"/>
      <c r="P1274" s="153"/>
      <c r="Q1274" s="153"/>
      <c r="R1274" s="153"/>
      <c r="AG1274" s="162"/>
      <c r="AH1274" s="162"/>
      <c r="AI1274" s="162"/>
      <c r="AM1274" s="143"/>
      <c r="AN1274" s="143"/>
      <c r="AO1274" s="143"/>
      <c r="AP1274" s="143"/>
      <c r="AQ1274" s="143"/>
      <c r="AR1274" s="143"/>
      <c r="AS1274" s="143"/>
      <c r="AT1274" s="143"/>
      <c r="AU1274" s="143"/>
      <c r="AV1274" s="143"/>
      <c r="AW1274" s="143"/>
      <c r="AX1274" s="143"/>
      <c r="AY1274" s="143"/>
      <c r="AZ1274" s="143"/>
      <c r="BA1274" s="143"/>
      <c r="BB1274" s="143"/>
      <c r="BC1274" s="143"/>
      <c r="BD1274" s="143"/>
      <c r="BE1274" s="143"/>
      <c r="BF1274" s="143"/>
      <c r="BG1274" s="143"/>
      <c r="BH1274" s="143"/>
      <c r="BI1274" s="143"/>
      <c r="BJ1274" s="143"/>
      <c r="BK1274" s="143"/>
      <c r="BL1274" s="143"/>
      <c r="BM1274" s="143"/>
      <c r="BN1274" s="143"/>
      <c r="BO1274" s="143"/>
      <c r="BP1274" s="143"/>
      <c r="BT1274" s="143"/>
      <c r="BU1274" s="143"/>
      <c r="BV1274" s="143"/>
    </row>
    <row r="1275" spans="1:74" s="142" customFormat="1" x14ac:dyDescent="0.25">
      <c r="A1275" s="206"/>
      <c r="B1275" s="160"/>
      <c r="C1275" s="161"/>
      <c r="D1275" s="206"/>
      <c r="E1275" s="206"/>
      <c r="F1275" s="206"/>
      <c r="G1275" s="206"/>
      <c r="H1275" s="161"/>
      <c r="I1275" s="206"/>
      <c r="J1275" s="206"/>
      <c r="L1275" s="206"/>
      <c r="M1275" s="153"/>
      <c r="N1275" s="126"/>
      <c r="O1275" s="153"/>
      <c r="P1275" s="153"/>
      <c r="Q1275" s="153"/>
      <c r="R1275" s="153"/>
      <c r="AG1275" s="162"/>
      <c r="AH1275" s="162"/>
      <c r="AI1275" s="162"/>
      <c r="AM1275" s="143"/>
      <c r="AN1275" s="143"/>
      <c r="AO1275" s="143"/>
      <c r="AP1275" s="143"/>
      <c r="AQ1275" s="143"/>
      <c r="AR1275" s="143"/>
      <c r="AS1275" s="143"/>
      <c r="AT1275" s="143"/>
      <c r="AU1275" s="143"/>
      <c r="AV1275" s="143"/>
      <c r="AW1275" s="143"/>
      <c r="AX1275" s="143"/>
      <c r="AY1275" s="143"/>
      <c r="AZ1275" s="143"/>
      <c r="BA1275" s="143"/>
      <c r="BB1275" s="143"/>
      <c r="BC1275" s="143"/>
      <c r="BD1275" s="143"/>
      <c r="BE1275" s="143"/>
      <c r="BF1275" s="143"/>
      <c r="BG1275" s="143"/>
      <c r="BH1275" s="143"/>
      <c r="BI1275" s="143"/>
      <c r="BJ1275" s="143"/>
      <c r="BK1275" s="143"/>
      <c r="BL1275" s="143"/>
      <c r="BM1275" s="143"/>
      <c r="BN1275" s="143"/>
      <c r="BO1275" s="143"/>
      <c r="BP1275" s="143"/>
      <c r="BT1275" s="143"/>
      <c r="BU1275" s="143"/>
      <c r="BV1275" s="143"/>
    </row>
    <row r="1276" spans="1:74" s="142" customFormat="1" x14ac:dyDescent="0.25">
      <c r="A1276" s="206"/>
      <c r="B1276" s="160"/>
      <c r="C1276" s="161"/>
      <c r="D1276" s="206"/>
      <c r="E1276" s="206"/>
      <c r="F1276" s="206"/>
      <c r="G1276" s="206"/>
      <c r="H1276" s="161"/>
      <c r="I1276" s="206"/>
      <c r="J1276" s="206"/>
      <c r="L1276" s="206"/>
      <c r="M1276" s="153"/>
      <c r="N1276" s="126"/>
      <c r="O1276" s="153"/>
      <c r="P1276" s="153"/>
      <c r="Q1276" s="153"/>
      <c r="R1276" s="153"/>
      <c r="AG1276" s="162"/>
      <c r="AH1276" s="162"/>
      <c r="AI1276" s="162"/>
      <c r="AM1276" s="143"/>
      <c r="AN1276" s="143"/>
      <c r="AO1276" s="143"/>
      <c r="AP1276" s="143"/>
      <c r="AQ1276" s="143"/>
      <c r="AR1276" s="143"/>
      <c r="AS1276" s="143"/>
      <c r="AT1276" s="143"/>
      <c r="AU1276" s="143"/>
      <c r="AV1276" s="143"/>
      <c r="AW1276" s="143"/>
      <c r="AX1276" s="143"/>
      <c r="AY1276" s="143"/>
      <c r="AZ1276" s="143"/>
      <c r="BA1276" s="143"/>
      <c r="BB1276" s="143"/>
      <c r="BC1276" s="143"/>
      <c r="BD1276" s="143"/>
      <c r="BE1276" s="143"/>
      <c r="BF1276" s="143"/>
      <c r="BG1276" s="143"/>
      <c r="BH1276" s="143"/>
      <c r="BI1276" s="143"/>
      <c r="BJ1276" s="143"/>
      <c r="BK1276" s="143"/>
      <c r="BL1276" s="143"/>
      <c r="BM1276" s="143"/>
      <c r="BN1276" s="143"/>
      <c r="BO1276" s="143"/>
      <c r="BP1276" s="143"/>
      <c r="BT1276" s="143"/>
      <c r="BU1276" s="143"/>
      <c r="BV1276" s="143"/>
    </row>
    <row r="1277" spans="1:74" s="142" customFormat="1" x14ac:dyDescent="0.25">
      <c r="A1277" s="206"/>
      <c r="B1277" s="160"/>
      <c r="C1277" s="161"/>
      <c r="D1277" s="206"/>
      <c r="E1277" s="206"/>
      <c r="F1277" s="206"/>
      <c r="G1277" s="206"/>
      <c r="H1277" s="161"/>
      <c r="I1277" s="206"/>
      <c r="J1277" s="206"/>
      <c r="L1277" s="206"/>
      <c r="M1277" s="153"/>
      <c r="N1277" s="126"/>
      <c r="O1277" s="153"/>
      <c r="P1277" s="153"/>
      <c r="Q1277" s="153"/>
      <c r="R1277" s="153"/>
      <c r="AG1277" s="162"/>
      <c r="AH1277" s="162"/>
      <c r="AI1277" s="162"/>
      <c r="AM1277" s="143"/>
      <c r="AN1277" s="143"/>
      <c r="AO1277" s="143"/>
      <c r="AP1277" s="143"/>
      <c r="AQ1277" s="143"/>
      <c r="AR1277" s="143"/>
      <c r="AS1277" s="143"/>
      <c r="AT1277" s="143"/>
      <c r="AU1277" s="143"/>
      <c r="AV1277" s="143"/>
      <c r="AW1277" s="143"/>
      <c r="AX1277" s="143"/>
      <c r="AY1277" s="143"/>
      <c r="AZ1277" s="143"/>
      <c r="BA1277" s="143"/>
      <c r="BB1277" s="143"/>
      <c r="BC1277" s="143"/>
      <c r="BD1277" s="143"/>
      <c r="BE1277" s="143"/>
      <c r="BF1277" s="143"/>
      <c r="BG1277" s="143"/>
      <c r="BH1277" s="143"/>
      <c r="BI1277" s="143"/>
      <c r="BJ1277" s="143"/>
      <c r="BK1277" s="143"/>
      <c r="BL1277" s="143"/>
      <c r="BM1277" s="143"/>
      <c r="BN1277" s="143"/>
      <c r="BO1277" s="143"/>
      <c r="BP1277" s="143"/>
      <c r="BT1277" s="143"/>
      <c r="BU1277" s="143"/>
      <c r="BV1277" s="143"/>
    </row>
    <row r="1278" spans="1:74" s="142" customFormat="1" x14ac:dyDescent="0.25">
      <c r="A1278" s="206"/>
      <c r="B1278" s="160"/>
      <c r="C1278" s="161"/>
      <c r="D1278" s="206"/>
      <c r="E1278" s="206"/>
      <c r="F1278" s="206"/>
      <c r="G1278" s="206"/>
      <c r="H1278" s="161"/>
      <c r="I1278" s="206"/>
      <c r="J1278" s="206"/>
      <c r="L1278" s="206"/>
      <c r="M1278" s="153"/>
      <c r="N1278" s="126"/>
      <c r="O1278" s="153"/>
      <c r="P1278" s="153"/>
      <c r="Q1278" s="153"/>
      <c r="R1278" s="153"/>
      <c r="AG1278" s="162"/>
      <c r="AH1278" s="162"/>
      <c r="AI1278" s="162"/>
      <c r="AM1278" s="143"/>
      <c r="AN1278" s="143"/>
      <c r="AO1278" s="143"/>
      <c r="AP1278" s="143"/>
      <c r="AQ1278" s="143"/>
      <c r="AR1278" s="143"/>
      <c r="AS1278" s="143"/>
      <c r="AT1278" s="143"/>
      <c r="AU1278" s="143"/>
      <c r="AV1278" s="143"/>
      <c r="AW1278" s="143"/>
      <c r="AX1278" s="143"/>
      <c r="AY1278" s="143"/>
      <c r="AZ1278" s="143"/>
      <c r="BA1278" s="143"/>
      <c r="BB1278" s="143"/>
      <c r="BC1278" s="143"/>
      <c r="BD1278" s="143"/>
      <c r="BE1278" s="143"/>
      <c r="BF1278" s="143"/>
      <c r="BG1278" s="143"/>
      <c r="BH1278" s="143"/>
      <c r="BI1278" s="143"/>
      <c r="BJ1278" s="143"/>
      <c r="BK1278" s="143"/>
      <c r="BL1278" s="143"/>
      <c r="BM1278" s="143"/>
      <c r="BN1278" s="143"/>
      <c r="BO1278" s="143"/>
      <c r="BP1278" s="143"/>
      <c r="BT1278" s="143"/>
      <c r="BU1278" s="143"/>
      <c r="BV1278" s="143"/>
    </row>
    <row r="1279" spans="1:74" s="142" customFormat="1" x14ac:dyDescent="0.25">
      <c r="A1279" s="206"/>
      <c r="B1279" s="160"/>
      <c r="C1279" s="161"/>
      <c r="D1279" s="206"/>
      <c r="E1279" s="206"/>
      <c r="F1279" s="206"/>
      <c r="G1279" s="206"/>
      <c r="H1279" s="161"/>
      <c r="I1279" s="206"/>
      <c r="J1279" s="206"/>
      <c r="L1279" s="206"/>
      <c r="M1279" s="153"/>
      <c r="N1279" s="126"/>
      <c r="O1279" s="153"/>
      <c r="P1279" s="153"/>
      <c r="Q1279" s="153"/>
      <c r="R1279" s="153"/>
      <c r="AG1279" s="162"/>
      <c r="AH1279" s="162"/>
      <c r="AI1279" s="162"/>
      <c r="AM1279" s="143"/>
      <c r="AN1279" s="143"/>
      <c r="AO1279" s="143"/>
      <c r="AP1279" s="143"/>
      <c r="AQ1279" s="143"/>
      <c r="AR1279" s="143"/>
      <c r="AS1279" s="143"/>
      <c r="AT1279" s="143"/>
      <c r="AU1279" s="143"/>
      <c r="AV1279" s="143"/>
      <c r="AW1279" s="143"/>
      <c r="AX1279" s="143"/>
      <c r="AY1279" s="143"/>
      <c r="AZ1279" s="143"/>
      <c r="BA1279" s="143"/>
      <c r="BB1279" s="143"/>
      <c r="BC1279" s="143"/>
      <c r="BD1279" s="143"/>
      <c r="BE1279" s="143"/>
      <c r="BF1279" s="143"/>
      <c r="BG1279" s="143"/>
      <c r="BH1279" s="143"/>
      <c r="BI1279" s="143"/>
      <c r="BJ1279" s="143"/>
      <c r="BK1279" s="143"/>
      <c r="BL1279" s="143"/>
      <c r="BM1279" s="143"/>
      <c r="BN1279" s="143"/>
      <c r="BO1279" s="143"/>
      <c r="BP1279" s="143"/>
      <c r="BT1279" s="143"/>
      <c r="BU1279" s="143"/>
      <c r="BV1279" s="143"/>
    </row>
    <row r="1280" spans="1:74" s="142" customFormat="1" x14ac:dyDescent="0.25">
      <c r="A1280" s="206"/>
      <c r="B1280" s="160"/>
      <c r="C1280" s="161"/>
      <c r="D1280" s="206"/>
      <c r="E1280" s="206"/>
      <c r="F1280" s="206"/>
      <c r="G1280" s="206"/>
      <c r="H1280" s="161"/>
      <c r="I1280" s="206"/>
      <c r="J1280" s="206"/>
      <c r="L1280" s="206"/>
      <c r="M1280" s="153"/>
      <c r="N1280" s="126"/>
      <c r="O1280" s="153"/>
      <c r="P1280" s="153"/>
      <c r="Q1280" s="153"/>
      <c r="R1280" s="153"/>
      <c r="AG1280" s="162"/>
      <c r="AH1280" s="162"/>
      <c r="AI1280" s="162"/>
      <c r="AM1280" s="143"/>
      <c r="AN1280" s="143"/>
      <c r="AO1280" s="143"/>
      <c r="AP1280" s="143"/>
      <c r="AQ1280" s="143"/>
      <c r="AR1280" s="143"/>
      <c r="AS1280" s="143"/>
      <c r="AT1280" s="143"/>
      <c r="AU1280" s="143"/>
      <c r="AV1280" s="143"/>
      <c r="AW1280" s="143"/>
      <c r="AX1280" s="143"/>
      <c r="AY1280" s="143"/>
      <c r="AZ1280" s="143"/>
      <c r="BA1280" s="143"/>
      <c r="BB1280" s="143"/>
      <c r="BC1280" s="143"/>
      <c r="BD1280" s="143"/>
      <c r="BE1280" s="143"/>
      <c r="BF1280" s="143"/>
      <c r="BG1280" s="143"/>
      <c r="BH1280" s="143"/>
      <c r="BI1280" s="143"/>
      <c r="BJ1280" s="143"/>
      <c r="BK1280" s="143"/>
      <c r="BL1280" s="143"/>
      <c r="BM1280" s="143"/>
      <c r="BN1280" s="143"/>
      <c r="BO1280" s="143"/>
      <c r="BP1280" s="143"/>
      <c r="BT1280" s="143"/>
      <c r="BU1280" s="143"/>
      <c r="BV1280" s="143"/>
    </row>
    <row r="1281" spans="1:74" s="142" customFormat="1" x14ac:dyDescent="0.25">
      <c r="A1281" s="206"/>
      <c r="B1281" s="160"/>
      <c r="C1281" s="161"/>
      <c r="D1281" s="206"/>
      <c r="E1281" s="206"/>
      <c r="F1281" s="206"/>
      <c r="G1281" s="206"/>
      <c r="H1281" s="161"/>
      <c r="I1281" s="206"/>
      <c r="J1281" s="206"/>
      <c r="L1281" s="206"/>
      <c r="M1281" s="153"/>
      <c r="N1281" s="126"/>
      <c r="O1281" s="153"/>
      <c r="P1281" s="153"/>
      <c r="Q1281" s="153"/>
      <c r="R1281" s="153"/>
      <c r="AG1281" s="162"/>
      <c r="AH1281" s="162"/>
      <c r="AI1281" s="162"/>
      <c r="AM1281" s="143"/>
      <c r="AN1281" s="143"/>
      <c r="AO1281" s="143"/>
      <c r="AP1281" s="143"/>
      <c r="AQ1281" s="143"/>
      <c r="AR1281" s="143"/>
      <c r="AS1281" s="143"/>
      <c r="AT1281" s="143"/>
      <c r="AU1281" s="143"/>
      <c r="AV1281" s="143"/>
      <c r="AW1281" s="143"/>
      <c r="AX1281" s="143"/>
      <c r="AY1281" s="143"/>
      <c r="AZ1281" s="143"/>
      <c r="BA1281" s="143"/>
      <c r="BB1281" s="143"/>
      <c r="BC1281" s="143"/>
      <c r="BD1281" s="143"/>
      <c r="BE1281" s="143"/>
      <c r="BF1281" s="143"/>
      <c r="BG1281" s="143"/>
      <c r="BH1281" s="143"/>
      <c r="BI1281" s="143"/>
      <c r="BJ1281" s="143"/>
      <c r="BK1281" s="143"/>
      <c r="BL1281" s="143"/>
      <c r="BM1281" s="143"/>
      <c r="BN1281" s="143"/>
      <c r="BO1281" s="143"/>
      <c r="BP1281" s="143"/>
      <c r="BT1281" s="143"/>
      <c r="BU1281" s="143"/>
      <c r="BV1281" s="143"/>
    </row>
    <row r="1282" spans="1:74" s="142" customFormat="1" x14ac:dyDescent="0.25">
      <c r="A1282" s="206"/>
      <c r="B1282" s="160"/>
      <c r="C1282" s="161"/>
      <c r="D1282" s="206"/>
      <c r="E1282" s="206"/>
      <c r="F1282" s="206"/>
      <c r="G1282" s="206"/>
      <c r="H1282" s="161"/>
      <c r="I1282" s="206"/>
      <c r="J1282" s="206"/>
      <c r="L1282" s="206"/>
      <c r="M1282" s="153"/>
      <c r="N1282" s="126"/>
      <c r="O1282" s="153"/>
      <c r="P1282" s="153"/>
      <c r="Q1282" s="153"/>
      <c r="R1282" s="153"/>
      <c r="AG1282" s="162"/>
      <c r="AH1282" s="162"/>
      <c r="AI1282" s="162"/>
      <c r="AM1282" s="143"/>
      <c r="AN1282" s="143"/>
      <c r="AO1282" s="143"/>
      <c r="AP1282" s="143"/>
      <c r="AQ1282" s="143"/>
      <c r="AR1282" s="143"/>
      <c r="AS1282" s="143"/>
      <c r="AT1282" s="143"/>
      <c r="AU1282" s="143"/>
      <c r="AV1282" s="143"/>
      <c r="AW1282" s="143"/>
      <c r="AX1282" s="143"/>
      <c r="AY1282" s="143"/>
      <c r="AZ1282" s="143"/>
      <c r="BA1282" s="143"/>
      <c r="BB1282" s="143"/>
      <c r="BC1282" s="143"/>
      <c r="BD1282" s="143"/>
      <c r="BE1282" s="143"/>
      <c r="BF1282" s="143"/>
      <c r="BG1282" s="143"/>
      <c r="BH1282" s="143"/>
      <c r="BI1282" s="143"/>
      <c r="BJ1282" s="143"/>
      <c r="BK1282" s="143"/>
      <c r="BL1282" s="143"/>
      <c r="BM1282" s="143"/>
      <c r="BN1282" s="143"/>
      <c r="BO1282" s="143"/>
      <c r="BP1282" s="143"/>
      <c r="BT1282" s="143"/>
      <c r="BU1282" s="143"/>
      <c r="BV1282" s="143"/>
    </row>
    <row r="1283" spans="1:74" s="142" customFormat="1" x14ac:dyDescent="0.25">
      <c r="A1283" s="206"/>
      <c r="B1283" s="160"/>
      <c r="C1283" s="161"/>
      <c r="D1283" s="206"/>
      <c r="E1283" s="206"/>
      <c r="F1283" s="206"/>
      <c r="G1283" s="206"/>
      <c r="H1283" s="161"/>
      <c r="I1283" s="206"/>
      <c r="J1283" s="206"/>
      <c r="L1283" s="206"/>
      <c r="M1283" s="153"/>
      <c r="N1283" s="126"/>
      <c r="O1283" s="153"/>
      <c r="P1283" s="153"/>
      <c r="Q1283" s="153"/>
      <c r="R1283" s="153"/>
      <c r="AG1283" s="162"/>
      <c r="AH1283" s="162"/>
      <c r="AI1283" s="162"/>
      <c r="AM1283" s="143"/>
      <c r="AN1283" s="143"/>
      <c r="AO1283" s="143"/>
      <c r="AP1283" s="143"/>
      <c r="AQ1283" s="143"/>
      <c r="AR1283" s="143"/>
      <c r="AS1283" s="143"/>
      <c r="AT1283" s="143"/>
      <c r="AU1283" s="143"/>
      <c r="AV1283" s="143"/>
      <c r="AW1283" s="143"/>
      <c r="AX1283" s="143"/>
      <c r="AY1283" s="143"/>
      <c r="AZ1283" s="143"/>
      <c r="BA1283" s="143"/>
      <c r="BB1283" s="143"/>
      <c r="BC1283" s="143"/>
      <c r="BD1283" s="143"/>
      <c r="BE1283" s="143"/>
      <c r="BF1283" s="143"/>
      <c r="BG1283" s="143"/>
      <c r="BH1283" s="143"/>
      <c r="BI1283" s="143"/>
      <c r="BJ1283" s="143"/>
      <c r="BK1283" s="143"/>
      <c r="BL1283" s="143"/>
      <c r="BM1283" s="143"/>
      <c r="BN1283" s="143"/>
      <c r="BO1283" s="143"/>
      <c r="BP1283" s="143"/>
      <c r="BT1283" s="143"/>
      <c r="BU1283" s="143"/>
      <c r="BV1283" s="143"/>
    </row>
    <row r="1284" spans="1:74" s="142" customFormat="1" x14ac:dyDescent="0.25">
      <c r="A1284" s="206"/>
      <c r="B1284" s="160"/>
      <c r="C1284" s="161"/>
      <c r="D1284" s="206"/>
      <c r="E1284" s="206"/>
      <c r="F1284" s="206"/>
      <c r="G1284" s="206"/>
      <c r="H1284" s="161"/>
      <c r="I1284" s="206"/>
      <c r="J1284" s="206"/>
      <c r="L1284" s="206"/>
      <c r="M1284" s="153"/>
      <c r="N1284" s="126"/>
      <c r="O1284" s="153"/>
      <c r="P1284" s="153"/>
      <c r="Q1284" s="153"/>
      <c r="R1284" s="153"/>
      <c r="AG1284" s="162"/>
      <c r="AH1284" s="162"/>
      <c r="AI1284" s="162"/>
      <c r="AM1284" s="143"/>
      <c r="AN1284" s="143"/>
      <c r="AO1284" s="143"/>
      <c r="AP1284" s="143"/>
      <c r="AQ1284" s="143"/>
      <c r="AR1284" s="143"/>
      <c r="AS1284" s="143"/>
      <c r="AT1284" s="143"/>
      <c r="AU1284" s="143"/>
      <c r="AV1284" s="143"/>
      <c r="AW1284" s="143"/>
      <c r="AX1284" s="143"/>
      <c r="AY1284" s="143"/>
      <c r="AZ1284" s="143"/>
      <c r="BA1284" s="143"/>
      <c r="BB1284" s="143"/>
      <c r="BC1284" s="143"/>
      <c r="BD1284" s="143"/>
      <c r="BE1284" s="143"/>
      <c r="BF1284" s="143"/>
      <c r="BG1284" s="143"/>
      <c r="BH1284" s="143"/>
      <c r="BI1284" s="143"/>
      <c r="BJ1284" s="143"/>
      <c r="BK1284" s="143"/>
      <c r="BL1284" s="143"/>
      <c r="BM1284" s="143"/>
      <c r="BN1284" s="143"/>
      <c r="BO1284" s="143"/>
      <c r="BP1284" s="143"/>
      <c r="BT1284" s="143"/>
      <c r="BU1284" s="143"/>
      <c r="BV1284" s="143"/>
    </row>
    <row r="1285" spans="1:74" s="142" customFormat="1" x14ac:dyDescent="0.25">
      <c r="A1285" s="206"/>
      <c r="B1285" s="160"/>
      <c r="C1285" s="161"/>
      <c r="D1285" s="206"/>
      <c r="E1285" s="206"/>
      <c r="F1285" s="206"/>
      <c r="G1285" s="206"/>
      <c r="H1285" s="161"/>
      <c r="I1285" s="206"/>
      <c r="J1285" s="206"/>
      <c r="L1285" s="206"/>
      <c r="M1285" s="153"/>
      <c r="N1285" s="126"/>
      <c r="O1285" s="153"/>
      <c r="P1285" s="153"/>
      <c r="Q1285" s="153"/>
      <c r="R1285" s="153"/>
      <c r="AG1285" s="162"/>
      <c r="AH1285" s="162"/>
      <c r="AI1285" s="162"/>
      <c r="AM1285" s="143"/>
      <c r="AN1285" s="143"/>
      <c r="AO1285" s="143"/>
      <c r="AP1285" s="143"/>
      <c r="AQ1285" s="143"/>
      <c r="AR1285" s="143"/>
      <c r="AS1285" s="143"/>
      <c r="AT1285" s="143"/>
      <c r="AU1285" s="143"/>
      <c r="AV1285" s="143"/>
      <c r="AW1285" s="143"/>
      <c r="AX1285" s="143"/>
      <c r="AY1285" s="143"/>
      <c r="AZ1285" s="143"/>
      <c r="BA1285" s="143"/>
      <c r="BB1285" s="143"/>
      <c r="BC1285" s="143"/>
      <c r="BD1285" s="143"/>
      <c r="BE1285" s="143"/>
      <c r="BF1285" s="143"/>
      <c r="BG1285" s="143"/>
      <c r="BH1285" s="143"/>
      <c r="BI1285" s="143"/>
      <c r="BJ1285" s="143"/>
      <c r="BK1285" s="143"/>
      <c r="BL1285" s="143"/>
      <c r="BM1285" s="143"/>
      <c r="BN1285" s="143"/>
      <c r="BO1285" s="143"/>
      <c r="BP1285" s="143"/>
      <c r="BT1285" s="143"/>
      <c r="BU1285" s="143"/>
      <c r="BV1285" s="143"/>
    </row>
    <row r="1286" spans="1:74" s="142" customFormat="1" x14ac:dyDescent="0.25">
      <c r="A1286" s="206"/>
      <c r="B1286" s="160"/>
      <c r="C1286" s="161"/>
      <c r="D1286" s="206"/>
      <c r="E1286" s="206"/>
      <c r="F1286" s="206"/>
      <c r="G1286" s="206"/>
      <c r="H1286" s="161"/>
      <c r="I1286" s="206"/>
      <c r="J1286" s="206"/>
      <c r="L1286" s="206"/>
      <c r="M1286" s="153"/>
      <c r="N1286" s="126"/>
      <c r="O1286" s="153"/>
      <c r="P1286" s="153"/>
      <c r="Q1286" s="153"/>
      <c r="R1286" s="153"/>
      <c r="AG1286" s="162"/>
      <c r="AH1286" s="162"/>
      <c r="AI1286" s="162"/>
      <c r="AM1286" s="143"/>
      <c r="AN1286" s="143"/>
      <c r="AO1286" s="143"/>
      <c r="AP1286" s="143"/>
      <c r="AQ1286" s="143"/>
      <c r="AR1286" s="143"/>
      <c r="AS1286" s="143"/>
      <c r="AT1286" s="143"/>
      <c r="AU1286" s="143"/>
      <c r="AV1286" s="143"/>
      <c r="AW1286" s="143"/>
      <c r="AX1286" s="143"/>
      <c r="AY1286" s="143"/>
      <c r="AZ1286" s="143"/>
      <c r="BA1286" s="143"/>
      <c r="BB1286" s="143"/>
      <c r="BC1286" s="143"/>
      <c r="BD1286" s="143"/>
      <c r="BE1286" s="143"/>
      <c r="BF1286" s="143"/>
      <c r="BG1286" s="143"/>
      <c r="BH1286" s="143"/>
      <c r="BI1286" s="143"/>
      <c r="BJ1286" s="143"/>
      <c r="BK1286" s="143"/>
      <c r="BL1286" s="143"/>
      <c r="BM1286" s="143"/>
      <c r="BN1286" s="143"/>
      <c r="BO1286" s="143"/>
      <c r="BP1286" s="143"/>
      <c r="BT1286" s="143"/>
      <c r="BU1286" s="143"/>
      <c r="BV1286" s="143"/>
    </row>
    <row r="1287" spans="1:74" s="142" customFormat="1" x14ac:dyDescent="0.25">
      <c r="A1287" s="206"/>
      <c r="B1287" s="160"/>
      <c r="C1287" s="161"/>
      <c r="D1287" s="206"/>
      <c r="E1287" s="206"/>
      <c r="F1287" s="206"/>
      <c r="G1287" s="206"/>
      <c r="H1287" s="161"/>
      <c r="I1287" s="206"/>
      <c r="J1287" s="206"/>
      <c r="L1287" s="206"/>
      <c r="M1287" s="153"/>
      <c r="N1287" s="126"/>
      <c r="O1287" s="153"/>
      <c r="P1287" s="153"/>
      <c r="Q1287" s="153"/>
      <c r="R1287" s="153"/>
      <c r="AG1287" s="162"/>
      <c r="AH1287" s="162"/>
      <c r="AI1287" s="162"/>
      <c r="AM1287" s="143"/>
      <c r="AN1287" s="143"/>
      <c r="AO1287" s="143"/>
      <c r="AP1287" s="143"/>
      <c r="AQ1287" s="143"/>
      <c r="AR1287" s="143"/>
      <c r="AS1287" s="143"/>
      <c r="AT1287" s="143"/>
      <c r="AU1287" s="143"/>
      <c r="AV1287" s="143"/>
      <c r="AW1287" s="143"/>
      <c r="AX1287" s="143"/>
      <c r="AY1287" s="143"/>
      <c r="AZ1287" s="143"/>
      <c r="BA1287" s="143"/>
      <c r="BB1287" s="143"/>
      <c r="BC1287" s="143"/>
      <c r="BD1287" s="143"/>
      <c r="BE1287" s="143"/>
      <c r="BF1287" s="143"/>
      <c r="BG1287" s="143"/>
      <c r="BH1287" s="143"/>
      <c r="BI1287" s="143"/>
      <c r="BJ1287" s="143"/>
      <c r="BK1287" s="143"/>
      <c r="BL1287" s="143"/>
      <c r="BM1287" s="143"/>
      <c r="BN1287" s="143"/>
      <c r="BO1287" s="143"/>
      <c r="BP1287" s="143"/>
      <c r="BT1287" s="143"/>
      <c r="BU1287" s="143"/>
      <c r="BV1287" s="143"/>
    </row>
    <row r="1288" spans="1:74" s="142" customFormat="1" x14ac:dyDescent="0.25">
      <c r="A1288" s="206"/>
      <c r="B1288" s="160"/>
      <c r="C1288" s="161"/>
      <c r="D1288" s="206"/>
      <c r="E1288" s="206"/>
      <c r="F1288" s="206"/>
      <c r="G1288" s="206"/>
      <c r="H1288" s="161"/>
      <c r="I1288" s="206"/>
      <c r="J1288" s="206"/>
      <c r="L1288" s="206"/>
      <c r="M1288" s="153"/>
      <c r="N1288" s="126"/>
      <c r="O1288" s="153"/>
      <c r="P1288" s="153"/>
      <c r="Q1288" s="153"/>
      <c r="R1288" s="153"/>
      <c r="AG1288" s="162"/>
      <c r="AH1288" s="162"/>
      <c r="AI1288" s="162"/>
      <c r="AM1288" s="143"/>
      <c r="AN1288" s="143"/>
      <c r="AO1288" s="143"/>
      <c r="AP1288" s="143"/>
      <c r="AQ1288" s="143"/>
      <c r="AR1288" s="143"/>
      <c r="AS1288" s="143"/>
      <c r="AT1288" s="143"/>
      <c r="AU1288" s="143"/>
      <c r="AV1288" s="143"/>
      <c r="AW1288" s="143"/>
      <c r="AX1288" s="143"/>
      <c r="AY1288" s="143"/>
      <c r="AZ1288" s="143"/>
      <c r="BA1288" s="143"/>
      <c r="BB1288" s="143"/>
      <c r="BC1288" s="143"/>
      <c r="BD1288" s="143"/>
      <c r="BE1288" s="143"/>
      <c r="BF1288" s="143"/>
      <c r="BG1288" s="143"/>
      <c r="BH1288" s="143"/>
      <c r="BI1288" s="143"/>
      <c r="BJ1288" s="143"/>
      <c r="BK1288" s="143"/>
      <c r="BL1288" s="143"/>
      <c r="BM1288" s="143"/>
      <c r="BN1288" s="143"/>
      <c r="BO1288" s="143"/>
      <c r="BP1288" s="143"/>
      <c r="BT1288" s="143"/>
      <c r="BU1288" s="143"/>
      <c r="BV1288" s="143"/>
    </row>
    <row r="1289" spans="1:74" s="142" customFormat="1" x14ac:dyDescent="0.25">
      <c r="A1289" s="206"/>
      <c r="B1289" s="160"/>
      <c r="C1289" s="161"/>
      <c r="D1289" s="206"/>
      <c r="E1289" s="206"/>
      <c r="F1289" s="206"/>
      <c r="G1289" s="206"/>
      <c r="H1289" s="161"/>
      <c r="I1289" s="206"/>
      <c r="J1289" s="206"/>
      <c r="L1289" s="206"/>
      <c r="M1289" s="153"/>
      <c r="N1289" s="126"/>
      <c r="O1289" s="153"/>
      <c r="P1289" s="153"/>
      <c r="Q1289" s="153"/>
      <c r="R1289" s="153"/>
      <c r="AG1289" s="162"/>
      <c r="AH1289" s="162"/>
      <c r="AI1289" s="162"/>
      <c r="AM1289" s="143"/>
      <c r="AN1289" s="143"/>
      <c r="AO1289" s="143"/>
      <c r="AP1289" s="143"/>
      <c r="AQ1289" s="143"/>
      <c r="AR1289" s="143"/>
      <c r="AS1289" s="143"/>
      <c r="AT1289" s="143"/>
      <c r="AU1289" s="143"/>
      <c r="AV1289" s="143"/>
      <c r="AW1289" s="143"/>
      <c r="AX1289" s="143"/>
      <c r="AY1289" s="143"/>
      <c r="AZ1289" s="143"/>
      <c r="BA1289" s="143"/>
      <c r="BB1289" s="143"/>
      <c r="BC1289" s="143"/>
      <c r="BD1289" s="143"/>
      <c r="BE1289" s="143"/>
      <c r="BF1289" s="143"/>
      <c r="BG1289" s="143"/>
      <c r="BH1289" s="143"/>
      <c r="BI1289" s="143"/>
      <c r="BJ1289" s="143"/>
      <c r="BK1289" s="143"/>
      <c r="BL1289" s="143"/>
      <c r="BM1289" s="143"/>
      <c r="BN1289" s="143"/>
      <c r="BO1289" s="143"/>
      <c r="BP1289" s="143"/>
      <c r="BT1289" s="143"/>
      <c r="BU1289" s="143"/>
      <c r="BV1289" s="143"/>
    </row>
    <row r="1290" spans="1:74" s="142" customFormat="1" x14ac:dyDescent="0.25">
      <c r="A1290" s="206"/>
      <c r="B1290" s="160"/>
      <c r="C1290" s="161"/>
      <c r="D1290" s="206"/>
      <c r="E1290" s="206"/>
      <c r="F1290" s="206"/>
      <c r="G1290" s="206"/>
      <c r="H1290" s="161"/>
      <c r="I1290" s="206"/>
      <c r="J1290" s="206"/>
      <c r="L1290" s="206"/>
      <c r="M1290" s="153"/>
      <c r="N1290" s="126"/>
      <c r="O1290" s="153"/>
      <c r="P1290" s="153"/>
      <c r="Q1290" s="153"/>
      <c r="R1290" s="153"/>
      <c r="AG1290" s="162"/>
      <c r="AH1290" s="162"/>
      <c r="AI1290" s="162"/>
      <c r="AM1290" s="143"/>
      <c r="AN1290" s="143"/>
      <c r="AO1290" s="143"/>
      <c r="AP1290" s="143"/>
      <c r="AQ1290" s="143"/>
      <c r="AR1290" s="143"/>
      <c r="AS1290" s="143"/>
      <c r="AT1290" s="143"/>
      <c r="AU1290" s="143"/>
      <c r="AV1290" s="143"/>
      <c r="AW1290" s="143"/>
      <c r="AX1290" s="143"/>
      <c r="AY1290" s="143"/>
      <c r="AZ1290" s="143"/>
      <c r="BA1290" s="143"/>
      <c r="BB1290" s="143"/>
      <c r="BC1290" s="143"/>
      <c r="BD1290" s="143"/>
      <c r="BE1290" s="143"/>
      <c r="BF1290" s="143"/>
      <c r="BG1290" s="143"/>
      <c r="BH1290" s="143"/>
      <c r="BI1290" s="143"/>
      <c r="BJ1290" s="143"/>
      <c r="BK1290" s="143"/>
      <c r="BL1290" s="143"/>
      <c r="BM1290" s="143"/>
      <c r="BN1290" s="143"/>
      <c r="BO1290" s="143"/>
      <c r="BP1290" s="143"/>
      <c r="BT1290" s="143"/>
      <c r="BU1290" s="143"/>
      <c r="BV1290" s="143"/>
    </row>
    <row r="1291" spans="1:74" s="142" customFormat="1" x14ac:dyDescent="0.25">
      <c r="A1291" s="206"/>
      <c r="B1291" s="160"/>
      <c r="C1291" s="161"/>
      <c r="D1291" s="206"/>
      <c r="E1291" s="206"/>
      <c r="F1291" s="206"/>
      <c r="G1291" s="206"/>
      <c r="H1291" s="161"/>
      <c r="I1291" s="206"/>
      <c r="J1291" s="206"/>
      <c r="L1291" s="206"/>
      <c r="M1291" s="153"/>
      <c r="N1291" s="126"/>
      <c r="O1291" s="153"/>
      <c r="P1291" s="153"/>
      <c r="Q1291" s="153"/>
      <c r="R1291" s="153"/>
      <c r="AG1291" s="162"/>
      <c r="AH1291" s="162"/>
      <c r="AI1291" s="162"/>
      <c r="AM1291" s="143"/>
      <c r="AN1291" s="143"/>
      <c r="AO1291" s="143"/>
      <c r="AP1291" s="143"/>
      <c r="AQ1291" s="143"/>
      <c r="AR1291" s="143"/>
      <c r="AS1291" s="143"/>
      <c r="AT1291" s="143"/>
      <c r="AU1291" s="143"/>
      <c r="AV1291" s="143"/>
      <c r="AW1291" s="143"/>
      <c r="AX1291" s="143"/>
      <c r="AY1291" s="143"/>
      <c r="AZ1291" s="143"/>
      <c r="BA1291" s="143"/>
      <c r="BB1291" s="143"/>
      <c r="BC1291" s="143"/>
      <c r="BD1291" s="143"/>
      <c r="BE1291" s="143"/>
      <c r="BF1291" s="143"/>
      <c r="BG1291" s="143"/>
      <c r="BH1291" s="143"/>
      <c r="BI1291" s="143"/>
      <c r="BJ1291" s="143"/>
      <c r="BK1291" s="143"/>
      <c r="BL1291" s="143"/>
      <c r="BM1291" s="143"/>
      <c r="BN1291" s="143"/>
      <c r="BO1291" s="143"/>
      <c r="BP1291" s="143"/>
      <c r="BT1291" s="143"/>
      <c r="BU1291" s="143"/>
      <c r="BV1291" s="143"/>
    </row>
    <row r="1292" spans="1:74" s="142" customFormat="1" x14ac:dyDescent="0.25">
      <c r="A1292" s="206"/>
      <c r="B1292" s="160"/>
      <c r="C1292" s="161"/>
      <c r="D1292" s="206"/>
      <c r="E1292" s="206"/>
      <c r="F1292" s="206"/>
      <c r="G1292" s="206"/>
      <c r="H1292" s="161"/>
      <c r="I1292" s="206"/>
      <c r="J1292" s="206"/>
      <c r="L1292" s="206"/>
      <c r="M1292" s="153"/>
      <c r="N1292" s="126"/>
      <c r="O1292" s="153"/>
      <c r="P1292" s="153"/>
      <c r="Q1292" s="153"/>
      <c r="R1292" s="153"/>
      <c r="AG1292" s="162"/>
      <c r="AH1292" s="162"/>
      <c r="AI1292" s="162"/>
      <c r="AM1292" s="143"/>
      <c r="AN1292" s="143"/>
      <c r="AO1292" s="143"/>
      <c r="AP1292" s="143"/>
      <c r="AQ1292" s="143"/>
      <c r="AR1292" s="143"/>
      <c r="AS1292" s="143"/>
      <c r="AT1292" s="143"/>
      <c r="AU1292" s="143"/>
      <c r="AV1292" s="143"/>
      <c r="AW1292" s="143"/>
      <c r="AX1292" s="143"/>
      <c r="AY1292" s="143"/>
      <c r="AZ1292" s="143"/>
      <c r="BA1292" s="143"/>
      <c r="BB1292" s="143"/>
      <c r="BC1292" s="143"/>
      <c r="BD1292" s="143"/>
      <c r="BE1292" s="143"/>
      <c r="BF1292" s="143"/>
      <c r="BG1292" s="143"/>
      <c r="BH1292" s="143"/>
      <c r="BI1292" s="143"/>
      <c r="BJ1292" s="143"/>
      <c r="BK1292" s="143"/>
      <c r="BL1292" s="143"/>
      <c r="BM1292" s="143"/>
      <c r="BN1292" s="143"/>
      <c r="BO1292" s="143"/>
      <c r="BP1292" s="143"/>
      <c r="BT1292" s="143"/>
      <c r="BU1292" s="143"/>
      <c r="BV1292" s="143"/>
    </row>
    <row r="1293" spans="1:74" s="142" customFormat="1" x14ac:dyDescent="0.25">
      <c r="A1293" s="206"/>
      <c r="B1293" s="160"/>
      <c r="C1293" s="161"/>
      <c r="D1293" s="206"/>
      <c r="E1293" s="206"/>
      <c r="F1293" s="206"/>
      <c r="G1293" s="206"/>
      <c r="H1293" s="161"/>
      <c r="I1293" s="206"/>
      <c r="J1293" s="206"/>
      <c r="L1293" s="206"/>
      <c r="M1293" s="153"/>
      <c r="N1293" s="126"/>
      <c r="O1293" s="153"/>
      <c r="P1293" s="153"/>
      <c r="Q1293" s="153"/>
      <c r="R1293" s="153"/>
      <c r="AG1293" s="162"/>
      <c r="AH1293" s="162"/>
      <c r="AI1293" s="162"/>
      <c r="AM1293" s="143"/>
      <c r="AN1293" s="143"/>
      <c r="AO1293" s="143"/>
      <c r="AP1293" s="143"/>
      <c r="AQ1293" s="143"/>
      <c r="AR1293" s="143"/>
      <c r="AS1293" s="143"/>
      <c r="AT1293" s="143"/>
      <c r="AU1293" s="143"/>
      <c r="AV1293" s="143"/>
      <c r="AW1293" s="143"/>
      <c r="AX1293" s="143"/>
      <c r="AY1293" s="143"/>
      <c r="AZ1293" s="143"/>
      <c r="BA1293" s="143"/>
      <c r="BB1293" s="143"/>
      <c r="BC1293" s="143"/>
      <c r="BD1293" s="143"/>
      <c r="BE1293" s="143"/>
      <c r="BF1293" s="143"/>
      <c r="BG1293" s="143"/>
      <c r="BH1293" s="143"/>
      <c r="BI1293" s="143"/>
      <c r="BJ1293" s="143"/>
      <c r="BK1293" s="143"/>
      <c r="BL1293" s="143"/>
      <c r="BM1293" s="143"/>
      <c r="BN1293" s="143"/>
      <c r="BO1293" s="143"/>
      <c r="BP1293" s="143"/>
      <c r="BT1293" s="143"/>
      <c r="BU1293" s="143"/>
      <c r="BV1293" s="143"/>
    </row>
    <row r="1294" spans="1:74" s="142" customFormat="1" x14ac:dyDescent="0.25">
      <c r="A1294" s="206"/>
      <c r="B1294" s="160"/>
      <c r="C1294" s="161"/>
      <c r="D1294" s="206"/>
      <c r="E1294" s="206"/>
      <c r="F1294" s="206"/>
      <c r="G1294" s="206"/>
      <c r="H1294" s="161"/>
      <c r="I1294" s="206"/>
      <c r="J1294" s="206"/>
      <c r="L1294" s="206"/>
      <c r="M1294" s="153"/>
      <c r="N1294" s="126"/>
      <c r="O1294" s="153"/>
      <c r="P1294" s="153"/>
      <c r="Q1294" s="153"/>
      <c r="R1294" s="153"/>
      <c r="AG1294" s="162"/>
      <c r="AH1294" s="162"/>
      <c r="AI1294" s="162"/>
      <c r="AM1294" s="143"/>
      <c r="AN1294" s="143"/>
      <c r="AO1294" s="143"/>
      <c r="AP1294" s="143"/>
      <c r="AQ1294" s="143"/>
      <c r="AR1294" s="143"/>
      <c r="AS1294" s="143"/>
      <c r="AT1294" s="143"/>
      <c r="AU1294" s="143"/>
      <c r="AV1294" s="143"/>
      <c r="AW1294" s="143"/>
      <c r="AX1294" s="143"/>
      <c r="AY1294" s="143"/>
      <c r="AZ1294" s="143"/>
      <c r="BA1294" s="143"/>
      <c r="BB1294" s="143"/>
      <c r="BC1294" s="143"/>
      <c r="BD1294" s="143"/>
      <c r="BE1294" s="143"/>
      <c r="BF1294" s="143"/>
      <c r="BG1294" s="143"/>
      <c r="BH1294" s="143"/>
      <c r="BI1294" s="143"/>
      <c r="BJ1294" s="143"/>
      <c r="BK1294" s="143"/>
      <c r="BL1294" s="143"/>
      <c r="BM1294" s="143"/>
      <c r="BN1294" s="143"/>
      <c r="BO1294" s="143"/>
      <c r="BP1294" s="143"/>
      <c r="BT1294" s="143"/>
      <c r="BU1294" s="143"/>
      <c r="BV1294" s="143"/>
    </row>
    <row r="1295" spans="1:74" s="142" customFormat="1" x14ac:dyDescent="0.25">
      <c r="A1295" s="206"/>
      <c r="B1295" s="160"/>
      <c r="C1295" s="161"/>
      <c r="D1295" s="206"/>
      <c r="E1295" s="206"/>
      <c r="F1295" s="206"/>
      <c r="G1295" s="206"/>
      <c r="H1295" s="161"/>
      <c r="I1295" s="206"/>
      <c r="J1295" s="206"/>
      <c r="L1295" s="206"/>
      <c r="M1295" s="153"/>
      <c r="N1295" s="126"/>
      <c r="O1295" s="153"/>
      <c r="P1295" s="153"/>
      <c r="Q1295" s="153"/>
      <c r="R1295" s="153"/>
      <c r="AG1295" s="162"/>
      <c r="AH1295" s="162"/>
      <c r="AI1295" s="162"/>
      <c r="AM1295" s="143"/>
      <c r="AN1295" s="143"/>
      <c r="AO1295" s="143"/>
      <c r="AP1295" s="143"/>
      <c r="AQ1295" s="143"/>
      <c r="AR1295" s="143"/>
      <c r="AS1295" s="143"/>
      <c r="AT1295" s="143"/>
      <c r="AU1295" s="143"/>
      <c r="AV1295" s="143"/>
      <c r="AW1295" s="143"/>
      <c r="AX1295" s="143"/>
      <c r="AY1295" s="143"/>
      <c r="AZ1295" s="143"/>
      <c r="BA1295" s="143"/>
      <c r="BB1295" s="143"/>
      <c r="BC1295" s="143"/>
      <c r="BD1295" s="143"/>
      <c r="BE1295" s="143"/>
      <c r="BF1295" s="143"/>
      <c r="BG1295" s="143"/>
      <c r="BH1295" s="143"/>
      <c r="BI1295" s="143"/>
      <c r="BJ1295" s="143"/>
      <c r="BK1295" s="143"/>
      <c r="BL1295" s="143"/>
      <c r="BM1295" s="143"/>
      <c r="BN1295" s="143"/>
      <c r="BO1295" s="143"/>
      <c r="BP1295" s="143"/>
      <c r="BT1295" s="143"/>
      <c r="BU1295" s="143"/>
      <c r="BV1295" s="143"/>
    </row>
    <row r="1296" spans="1:74" s="142" customFormat="1" x14ac:dyDescent="0.25">
      <c r="A1296" s="206"/>
      <c r="B1296" s="160"/>
      <c r="C1296" s="161"/>
      <c r="D1296" s="206"/>
      <c r="E1296" s="206"/>
      <c r="F1296" s="206"/>
      <c r="G1296" s="206"/>
      <c r="H1296" s="161"/>
      <c r="I1296" s="206"/>
      <c r="J1296" s="206"/>
      <c r="L1296" s="206"/>
      <c r="M1296" s="153"/>
      <c r="N1296" s="126"/>
      <c r="O1296" s="153"/>
      <c r="P1296" s="153"/>
      <c r="Q1296" s="153"/>
      <c r="R1296" s="153"/>
      <c r="AG1296" s="162"/>
      <c r="AH1296" s="162"/>
      <c r="AI1296" s="162"/>
      <c r="AM1296" s="143"/>
      <c r="AN1296" s="143"/>
      <c r="AO1296" s="143"/>
      <c r="AP1296" s="143"/>
      <c r="AQ1296" s="143"/>
      <c r="AR1296" s="143"/>
      <c r="AS1296" s="143"/>
      <c r="AT1296" s="143"/>
      <c r="AU1296" s="143"/>
      <c r="AV1296" s="143"/>
      <c r="AW1296" s="143"/>
      <c r="AX1296" s="143"/>
      <c r="AY1296" s="143"/>
      <c r="AZ1296" s="143"/>
      <c r="BA1296" s="143"/>
      <c r="BB1296" s="143"/>
      <c r="BC1296" s="143"/>
      <c r="BD1296" s="143"/>
      <c r="BE1296" s="143"/>
      <c r="BF1296" s="143"/>
      <c r="BG1296" s="143"/>
      <c r="BH1296" s="143"/>
      <c r="BI1296" s="143"/>
      <c r="BJ1296" s="143"/>
      <c r="BK1296" s="143"/>
      <c r="BL1296" s="143"/>
      <c r="BM1296" s="143"/>
      <c r="BN1296" s="143"/>
      <c r="BO1296" s="143"/>
      <c r="BP1296" s="143"/>
      <c r="BT1296" s="143"/>
      <c r="BU1296" s="143"/>
      <c r="BV1296" s="143"/>
    </row>
    <row r="1297" spans="1:74" s="142" customFormat="1" x14ac:dyDescent="0.25">
      <c r="A1297" s="206"/>
      <c r="B1297" s="160"/>
      <c r="C1297" s="161"/>
      <c r="D1297" s="206"/>
      <c r="E1297" s="206"/>
      <c r="F1297" s="206"/>
      <c r="G1297" s="206"/>
      <c r="H1297" s="161"/>
      <c r="I1297" s="206"/>
      <c r="J1297" s="206"/>
      <c r="L1297" s="206"/>
      <c r="M1297" s="153"/>
      <c r="N1297" s="126"/>
      <c r="O1297" s="153"/>
      <c r="P1297" s="153"/>
      <c r="Q1297" s="153"/>
      <c r="R1297" s="153"/>
      <c r="AG1297" s="162"/>
      <c r="AH1297" s="162"/>
      <c r="AI1297" s="162"/>
      <c r="AM1297" s="143"/>
      <c r="AN1297" s="143"/>
      <c r="AO1297" s="143"/>
      <c r="AP1297" s="143"/>
      <c r="AQ1297" s="143"/>
      <c r="AR1297" s="143"/>
      <c r="AS1297" s="143"/>
      <c r="AT1297" s="143"/>
      <c r="AU1297" s="143"/>
      <c r="AV1297" s="143"/>
      <c r="AW1297" s="143"/>
      <c r="AX1297" s="143"/>
      <c r="AY1297" s="143"/>
      <c r="AZ1297" s="143"/>
      <c r="BA1297" s="143"/>
      <c r="BB1297" s="143"/>
      <c r="BC1297" s="143"/>
      <c r="BD1297" s="143"/>
      <c r="BE1297" s="143"/>
      <c r="BF1297" s="143"/>
      <c r="BG1297" s="143"/>
      <c r="BH1297" s="143"/>
      <c r="BI1297" s="143"/>
      <c r="BJ1297" s="143"/>
      <c r="BK1297" s="143"/>
      <c r="BL1297" s="143"/>
      <c r="BM1297" s="143"/>
      <c r="BN1297" s="143"/>
      <c r="BO1297" s="143"/>
      <c r="BP1297" s="143"/>
      <c r="BT1297" s="143"/>
      <c r="BU1297" s="143"/>
      <c r="BV1297" s="143"/>
    </row>
    <row r="1298" spans="1:74" s="142" customFormat="1" x14ac:dyDescent="0.25">
      <c r="A1298" s="206"/>
      <c r="B1298" s="160"/>
      <c r="C1298" s="161"/>
      <c r="D1298" s="206"/>
      <c r="E1298" s="206"/>
      <c r="F1298" s="206"/>
      <c r="G1298" s="206"/>
      <c r="H1298" s="161"/>
      <c r="I1298" s="206"/>
      <c r="J1298" s="206"/>
      <c r="L1298" s="206"/>
      <c r="M1298" s="153"/>
      <c r="N1298" s="126"/>
      <c r="O1298" s="153"/>
      <c r="P1298" s="153"/>
      <c r="Q1298" s="153"/>
      <c r="R1298" s="153"/>
      <c r="AG1298" s="162"/>
      <c r="AH1298" s="162"/>
      <c r="AI1298" s="162"/>
      <c r="AM1298" s="143"/>
      <c r="AN1298" s="143"/>
      <c r="AO1298" s="143"/>
      <c r="AP1298" s="143"/>
      <c r="AQ1298" s="143"/>
      <c r="AR1298" s="143"/>
      <c r="AS1298" s="143"/>
      <c r="AT1298" s="143"/>
      <c r="AU1298" s="143"/>
      <c r="AV1298" s="143"/>
      <c r="AW1298" s="143"/>
      <c r="AX1298" s="143"/>
      <c r="AY1298" s="143"/>
      <c r="AZ1298" s="143"/>
      <c r="BA1298" s="143"/>
      <c r="BB1298" s="143"/>
      <c r="BC1298" s="143"/>
      <c r="BD1298" s="143"/>
      <c r="BE1298" s="143"/>
      <c r="BF1298" s="143"/>
      <c r="BG1298" s="143"/>
      <c r="BH1298" s="143"/>
      <c r="BI1298" s="143"/>
      <c r="BJ1298" s="143"/>
      <c r="BK1298" s="143"/>
      <c r="BL1298" s="143"/>
      <c r="BM1298" s="143"/>
      <c r="BN1298" s="143"/>
      <c r="BO1298" s="143"/>
      <c r="BP1298" s="143"/>
      <c r="BT1298" s="143"/>
      <c r="BU1298" s="143"/>
      <c r="BV1298" s="143"/>
    </row>
    <row r="1299" spans="1:74" s="142" customFormat="1" x14ac:dyDescent="0.25">
      <c r="A1299" s="206"/>
      <c r="B1299" s="160"/>
      <c r="C1299" s="161"/>
      <c r="D1299" s="206"/>
      <c r="E1299" s="206"/>
      <c r="F1299" s="206"/>
      <c r="G1299" s="206"/>
      <c r="H1299" s="161"/>
      <c r="I1299" s="206"/>
      <c r="J1299" s="206"/>
      <c r="L1299" s="206"/>
      <c r="M1299" s="153"/>
      <c r="N1299" s="126"/>
      <c r="O1299" s="153"/>
      <c r="P1299" s="153"/>
      <c r="Q1299" s="153"/>
      <c r="R1299" s="153"/>
      <c r="AG1299" s="162"/>
      <c r="AH1299" s="162"/>
      <c r="AI1299" s="162"/>
      <c r="AM1299" s="143"/>
      <c r="AN1299" s="143"/>
      <c r="AO1299" s="143"/>
      <c r="AP1299" s="143"/>
      <c r="AQ1299" s="143"/>
      <c r="AR1299" s="143"/>
      <c r="AS1299" s="143"/>
      <c r="AT1299" s="143"/>
      <c r="AU1299" s="143"/>
      <c r="AV1299" s="143"/>
      <c r="AW1299" s="143"/>
      <c r="AX1299" s="143"/>
      <c r="AY1299" s="143"/>
      <c r="AZ1299" s="143"/>
      <c r="BA1299" s="143"/>
      <c r="BB1299" s="143"/>
      <c r="BC1299" s="143"/>
      <c r="BD1299" s="143"/>
      <c r="BE1299" s="143"/>
      <c r="BF1299" s="143"/>
      <c r="BG1299" s="143"/>
      <c r="BH1299" s="143"/>
      <c r="BI1299" s="143"/>
      <c r="BJ1299" s="143"/>
      <c r="BK1299" s="143"/>
      <c r="BL1299" s="143"/>
      <c r="BM1299" s="143"/>
      <c r="BN1299" s="143"/>
      <c r="BO1299" s="143"/>
      <c r="BP1299" s="143"/>
      <c r="BT1299" s="143"/>
      <c r="BU1299" s="143"/>
      <c r="BV1299" s="143"/>
    </row>
    <row r="1300" spans="1:74" s="142" customFormat="1" x14ac:dyDescent="0.25">
      <c r="A1300" s="206"/>
      <c r="B1300" s="160"/>
      <c r="C1300" s="161"/>
      <c r="D1300" s="206"/>
      <c r="E1300" s="206"/>
      <c r="F1300" s="206"/>
      <c r="G1300" s="206"/>
      <c r="H1300" s="161"/>
      <c r="I1300" s="206"/>
      <c r="J1300" s="206"/>
      <c r="L1300" s="206"/>
      <c r="M1300" s="153"/>
      <c r="N1300" s="126"/>
      <c r="O1300" s="153"/>
      <c r="P1300" s="153"/>
      <c r="Q1300" s="153"/>
      <c r="R1300" s="153"/>
      <c r="AG1300" s="162"/>
      <c r="AH1300" s="162"/>
      <c r="AI1300" s="162"/>
      <c r="AM1300" s="143"/>
      <c r="AN1300" s="143"/>
      <c r="AO1300" s="143"/>
      <c r="AP1300" s="143"/>
      <c r="AQ1300" s="143"/>
      <c r="AR1300" s="143"/>
      <c r="AS1300" s="143"/>
      <c r="AT1300" s="143"/>
      <c r="AU1300" s="143"/>
      <c r="AV1300" s="143"/>
      <c r="AW1300" s="143"/>
      <c r="AX1300" s="143"/>
      <c r="AY1300" s="143"/>
      <c r="AZ1300" s="143"/>
      <c r="BA1300" s="143"/>
      <c r="BB1300" s="143"/>
      <c r="BC1300" s="143"/>
      <c r="BD1300" s="143"/>
      <c r="BE1300" s="143"/>
      <c r="BF1300" s="143"/>
      <c r="BG1300" s="143"/>
      <c r="BH1300" s="143"/>
      <c r="BI1300" s="143"/>
      <c r="BJ1300" s="143"/>
      <c r="BK1300" s="143"/>
      <c r="BL1300" s="143"/>
      <c r="BM1300" s="143"/>
      <c r="BN1300" s="143"/>
      <c r="BO1300" s="143"/>
      <c r="BP1300" s="143"/>
      <c r="BT1300" s="143"/>
      <c r="BU1300" s="143"/>
      <c r="BV1300" s="143"/>
    </row>
    <row r="1301" spans="1:74" s="142" customFormat="1" x14ac:dyDescent="0.25">
      <c r="A1301" s="206"/>
      <c r="B1301" s="160"/>
      <c r="C1301" s="161"/>
      <c r="D1301" s="206"/>
      <c r="E1301" s="206"/>
      <c r="F1301" s="206"/>
      <c r="G1301" s="206"/>
      <c r="H1301" s="161"/>
      <c r="I1301" s="206"/>
      <c r="J1301" s="206"/>
      <c r="L1301" s="206"/>
      <c r="M1301" s="153"/>
      <c r="N1301" s="126"/>
      <c r="O1301" s="153"/>
      <c r="P1301" s="153"/>
      <c r="Q1301" s="153"/>
      <c r="R1301" s="153"/>
      <c r="AG1301" s="162"/>
      <c r="AH1301" s="162"/>
      <c r="AI1301" s="162"/>
      <c r="AM1301" s="143"/>
      <c r="AN1301" s="143"/>
      <c r="AO1301" s="143"/>
      <c r="AP1301" s="143"/>
      <c r="AQ1301" s="143"/>
      <c r="AR1301" s="143"/>
      <c r="AS1301" s="143"/>
      <c r="AT1301" s="143"/>
      <c r="AU1301" s="143"/>
      <c r="AV1301" s="143"/>
      <c r="AW1301" s="143"/>
      <c r="AX1301" s="143"/>
      <c r="AY1301" s="143"/>
      <c r="AZ1301" s="143"/>
      <c r="BA1301" s="143"/>
      <c r="BB1301" s="143"/>
      <c r="BC1301" s="143"/>
      <c r="BD1301" s="143"/>
      <c r="BE1301" s="143"/>
      <c r="BF1301" s="143"/>
      <c r="BG1301" s="143"/>
      <c r="BH1301" s="143"/>
      <c r="BI1301" s="143"/>
      <c r="BJ1301" s="143"/>
      <c r="BK1301" s="143"/>
      <c r="BL1301" s="143"/>
      <c r="BM1301" s="143"/>
      <c r="BN1301" s="143"/>
      <c r="BO1301" s="143"/>
      <c r="BP1301" s="143"/>
      <c r="BT1301" s="143"/>
      <c r="BU1301" s="143"/>
      <c r="BV1301" s="143"/>
    </row>
    <row r="1302" spans="1:74" s="142" customFormat="1" x14ac:dyDescent="0.25">
      <c r="A1302" s="206"/>
      <c r="B1302" s="160"/>
      <c r="C1302" s="161"/>
      <c r="D1302" s="206"/>
      <c r="E1302" s="206"/>
      <c r="F1302" s="206"/>
      <c r="G1302" s="206"/>
      <c r="H1302" s="161"/>
      <c r="I1302" s="206"/>
      <c r="J1302" s="206"/>
      <c r="L1302" s="206"/>
      <c r="M1302" s="153"/>
      <c r="N1302" s="126"/>
      <c r="O1302" s="153"/>
      <c r="P1302" s="153"/>
      <c r="Q1302" s="153"/>
      <c r="R1302" s="153"/>
      <c r="AG1302" s="162"/>
      <c r="AH1302" s="162"/>
      <c r="AI1302" s="162"/>
      <c r="AM1302" s="143"/>
      <c r="AN1302" s="143"/>
      <c r="AO1302" s="143"/>
      <c r="AP1302" s="143"/>
      <c r="AQ1302" s="143"/>
      <c r="AR1302" s="143"/>
      <c r="AS1302" s="143"/>
      <c r="AT1302" s="143"/>
      <c r="AU1302" s="143"/>
      <c r="AV1302" s="143"/>
      <c r="AW1302" s="143"/>
      <c r="AX1302" s="143"/>
      <c r="AY1302" s="143"/>
      <c r="AZ1302" s="143"/>
      <c r="BA1302" s="143"/>
      <c r="BB1302" s="143"/>
      <c r="BC1302" s="143"/>
      <c r="BD1302" s="143"/>
      <c r="BE1302" s="143"/>
      <c r="BF1302" s="143"/>
      <c r="BG1302" s="143"/>
      <c r="BH1302" s="143"/>
      <c r="BI1302" s="143"/>
      <c r="BJ1302" s="143"/>
      <c r="BK1302" s="143"/>
      <c r="BL1302" s="143"/>
      <c r="BM1302" s="143"/>
      <c r="BN1302" s="143"/>
      <c r="BO1302" s="143"/>
      <c r="BP1302" s="143"/>
      <c r="BT1302" s="143"/>
      <c r="BU1302" s="143"/>
      <c r="BV1302" s="143"/>
    </row>
    <row r="1303" spans="1:74" s="142" customFormat="1" x14ac:dyDescent="0.25">
      <c r="A1303" s="206"/>
      <c r="B1303" s="160"/>
      <c r="C1303" s="161"/>
      <c r="D1303" s="206"/>
      <c r="E1303" s="206"/>
      <c r="F1303" s="206"/>
      <c r="G1303" s="206"/>
      <c r="H1303" s="161"/>
      <c r="I1303" s="206"/>
      <c r="J1303" s="206"/>
      <c r="L1303" s="206"/>
      <c r="M1303" s="153"/>
      <c r="N1303" s="126"/>
      <c r="O1303" s="153"/>
      <c r="P1303" s="153"/>
      <c r="Q1303" s="153"/>
      <c r="R1303" s="153"/>
      <c r="AG1303" s="162"/>
      <c r="AH1303" s="162"/>
      <c r="AI1303" s="162"/>
      <c r="AM1303" s="143"/>
      <c r="AN1303" s="143"/>
      <c r="AO1303" s="143"/>
      <c r="AP1303" s="143"/>
      <c r="AQ1303" s="143"/>
      <c r="AR1303" s="143"/>
      <c r="AS1303" s="143"/>
      <c r="AT1303" s="143"/>
      <c r="AU1303" s="143"/>
      <c r="AV1303" s="143"/>
      <c r="AW1303" s="143"/>
      <c r="AX1303" s="143"/>
      <c r="AY1303" s="143"/>
      <c r="AZ1303" s="143"/>
      <c r="BA1303" s="143"/>
      <c r="BB1303" s="143"/>
      <c r="BC1303" s="143"/>
      <c r="BD1303" s="143"/>
      <c r="BE1303" s="143"/>
      <c r="BF1303" s="143"/>
      <c r="BG1303" s="143"/>
      <c r="BH1303" s="143"/>
      <c r="BI1303" s="143"/>
      <c r="BJ1303" s="143"/>
      <c r="BK1303" s="143"/>
      <c r="BL1303" s="143"/>
      <c r="BM1303" s="143"/>
      <c r="BN1303" s="143"/>
      <c r="BO1303" s="143"/>
      <c r="BP1303" s="143"/>
      <c r="BT1303" s="143"/>
      <c r="BU1303" s="143"/>
      <c r="BV1303" s="143"/>
    </row>
    <row r="1304" spans="1:74" s="142" customFormat="1" x14ac:dyDescent="0.25">
      <c r="A1304" s="206"/>
      <c r="B1304" s="160"/>
      <c r="C1304" s="161"/>
      <c r="D1304" s="206"/>
      <c r="E1304" s="206"/>
      <c r="F1304" s="206"/>
      <c r="G1304" s="206"/>
      <c r="H1304" s="161"/>
      <c r="I1304" s="206"/>
      <c r="J1304" s="206"/>
      <c r="L1304" s="206"/>
      <c r="M1304" s="153"/>
      <c r="N1304" s="126"/>
      <c r="O1304" s="153"/>
      <c r="P1304" s="153"/>
      <c r="Q1304" s="153"/>
      <c r="R1304" s="153"/>
      <c r="AG1304" s="162"/>
      <c r="AH1304" s="162"/>
      <c r="AI1304" s="162"/>
      <c r="AM1304" s="143"/>
      <c r="AN1304" s="143"/>
      <c r="AO1304" s="143"/>
      <c r="AP1304" s="143"/>
      <c r="AQ1304" s="143"/>
      <c r="AR1304" s="143"/>
      <c r="AS1304" s="143"/>
      <c r="AT1304" s="143"/>
      <c r="AU1304" s="143"/>
      <c r="AV1304" s="143"/>
      <c r="AW1304" s="143"/>
      <c r="AX1304" s="143"/>
      <c r="AY1304" s="143"/>
      <c r="AZ1304" s="143"/>
      <c r="BA1304" s="143"/>
      <c r="BB1304" s="143"/>
      <c r="BC1304" s="143"/>
      <c r="BD1304" s="143"/>
      <c r="BE1304" s="143"/>
      <c r="BF1304" s="143"/>
      <c r="BG1304" s="143"/>
      <c r="BH1304" s="143"/>
      <c r="BI1304" s="143"/>
      <c r="BJ1304" s="143"/>
      <c r="BK1304" s="143"/>
      <c r="BL1304" s="143"/>
      <c r="BM1304" s="143"/>
      <c r="BN1304" s="143"/>
      <c r="BO1304" s="143"/>
      <c r="BP1304" s="143"/>
      <c r="BT1304" s="143"/>
      <c r="BU1304" s="143"/>
      <c r="BV1304" s="143"/>
    </row>
    <row r="1305" spans="1:74" s="142" customFormat="1" x14ac:dyDescent="0.25">
      <c r="A1305" s="206"/>
      <c r="B1305" s="160"/>
      <c r="C1305" s="161"/>
      <c r="D1305" s="206"/>
      <c r="E1305" s="206"/>
      <c r="F1305" s="206"/>
      <c r="G1305" s="206"/>
      <c r="H1305" s="161"/>
      <c r="I1305" s="206"/>
      <c r="J1305" s="206"/>
      <c r="L1305" s="206"/>
      <c r="M1305" s="153"/>
      <c r="N1305" s="126"/>
      <c r="O1305" s="153"/>
      <c r="P1305" s="153"/>
      <c r="Q1305" s="153"/>
      <c r="R1305" s="153"/>
      <c r="AG1305" s="162"/>
      <c r="AH1305" s="162"/>
      <c r="AI1305" s="162"/>
      <c r="AM1305" s="143"/>
      <c r="AN1305" s="143"/>
      <c r="AO1305" s="143"/>
      <c r="AP1305" s="143"/>
      <c r="AQ1305" s="143"/>
      <c r="AR1305" s="143"/>
      <c r="AS1305" s="143"/>
      <c r="AT1305" s="143"/>
      <c r="AU1305" s="143"/>
      <c r="AV1305" s="143"/>
      <c r="AW1305" s="143"/>
      <c r="AX1305" s="143"/>
      <c r="AY1305" s="143"/>
      <c r="AZ1305" s="143"/>
      <c r="BA1305" s="143"/>
      <c r="BB1305" s="143"/>
      <c r="BC1305" s="143"/>
      <c r="BD1305" s="143"/>
      <c r="BE1305" s="143"/>
      <c r="BF1305" s="143"/>
      <c r="BG1305" s="143"/>
      <c r="BH1305" s="143"/>
      <c r="BI1305" s="143"/>
      <c r="BJ1305" s="143"/>
      <c r="BK1305" s="143"/>
      <c r="BL1305" s="143"/>
      <c r="BM1305" s="143"/>
      <c r="BN1305" s="143"/>
      <c r="BO1305" s="143"/>
      <c r="BP1305" s="143"/>
      <c r="BT1305" s="143"/>
      <c r="BU1305" s="143"/>
      <c r="BV1305" s="143"/>
    </row>
    <row r="1306" spans="1:74" s="142" customFormat="1" x14ac:dyDescent="0.25">
      <c r="A1306" s="206"/>
      <c r="B1306" s="160"/>
      <c r="C1306" s="161"/>
      <c r="D1306" s="206"/>
      <c r="E1306" s="206"/>
      <c r="F1306" s="206"/>
      <c r="G1306" s="206"/>
      <c r="H1306" s="161"/>
      <c r="I1306" s="206"/>
      <c r="J1306" s="206"/>
      <c r="L1306" s="206"/>
      <c r="M1306" s="153"/>
      <c r="N1306" s="126"/>
      <c r="O1306" s="153"/>
      <c r="P1306" s="153"/>
      <c r="Q1306" s="153"/>
      <c r="R1306" s="153"/>
      <c r="AG1306" s="162"/>
      <c r="AH1306" s="162"/>
      <c r="AI1306" s="162"/>
      <c r="AM1306" s="143"/>
      <c r="AN1306" s="143"/>
      <c r="AO1306" s="143"/>
      <c r="AP1306" s="143"/>
      <c r="AQ1306" s="143"/>
      <c r="AR1306" s="143"/>
      <c r="AS1306" s="143"/>
      <c r="AT1306" s="143"/>
      <c r="AU1306" s="143"/>
      <c r="AV1306" s="143"/>
      <c r="AW1306" s="143"/>
      <c r="AX1306" s="143"/>
      <c r="AY1306" s="143"/>
      <c r="AZ1306" s="143"/>
      <c r="BA1306" s="143"/>
      <c r="BB1306" s="143"/>
      <c r="BC1306" s="143"/>
      <c r="BD1306" s="143"/>
      <c r="BE1306" s="143"/>
      <c r="BF1306" s="143"/>
      <c r="BG1306" s="143"/>
      <c r="BH1306" s="143"/>
      <c r="BI1306" s="143"/>
      <c r="BJ1306" s="143"/>
      <c r="BK1306" s="143"/>
      <c r="BL1306" s="143"/>
      <c r="BM1306" s="143"/>
      <c r="BN1306" s="143"/>
      <c r="BO1306" s="143"/>
      <c r="BP1306" s="143"/>
      <c r="BT1306" s="143"/>
      <c r="BU1306" s="143"/>
      <c r="BV1306" s="143"/>
    </row>
    <row r="1307" spans="1:74" s="142" customFormat="1" x14ac:dyDescent="0.25">
      <c r="A1307" s="206"/>
      <c r="B1307" s="160"/>
      <c r="C1307" s="161"/>
      <c r="D1307" s="206"/>
      <c r="E1307" s="206"/>
      <c r="F1307" s="206"/>
      <c r="G1307" s="206"/>
      <c r="H1307" s="161"/>
      <c r="I1307" s="206"/>
      <c r="J1307" s="206"/>
      <c r="L1307" s="206"/>
      <c r="M1307" s="153"/>
      <c r="N1307" s="126"/>
      <c r="O1307" s="153"/>
      <c r="P1307" s="153"/>
      <c r="Q1307" s="153"/>
      <c r="R1307" s="153"/>
      <c r="AG1307" s="162"/>
      <c r="AH1307" s="162"/>
      <c r="AI1307" s="162"/>
      <c r="AM1307" s="143"/>
      <c r="AN1307" s="143"/>
      <c r="AO1307" s="143"/>
      <c r="AP1307" s="143"/>
      <c r="AQ1307" s="143"/>
      <c r="AR1307" s="143"/>
      <c r="AS1307" s="143"/>
      <c r="AT1307" s="143"/>
      <c r="AU1307" s="143"/>
      <c r="AV1307" s="143"/>
      <c r="AW1307" s="143"/>
      <c r="AX1307" s="143"/>
      <c r="AY1307" s="143"/>
      <c r="AZ1307" s="143"/>
      <c r="BA1307" s="143"/>
      <c r="BB1307" s="143"/>
      <c r="BC1307" s="143"/>
      <c r="BD1307" s="143"/>
      <c r="BE1307" s="143"/>
      <c r="BF1307" s="143"/>
      <c r="BG1307" s="143"/>
      <c r="BH1307" s="143"/>
      <c r="BI1307" s="143"/>
      <c r="BJ1307" s="143"/>
      <c r="BK1307" s="143"/>
      <c r="BL1307" s="143"/>
      <c r="BM1307" s="143"/>
      <c r="BN1307" s="143"/>
      <c r="BO1307" s="143"/>
      <c r="BP1307" s="143"/>
      <c r="BT1307" s="143"/>
      <c r="BU1307" s="143"/>
      <c r="BV1307" s="143"/>
    </row>
    <row r="1308" spans="1:74" s="142" customFormat="1" x14ac:dyDescent="0.25">
      <c r="A1308" s="206"/>
      <c r="B1308" s="160"/>
      <c r="C1308" s="161"/>
      <c r="D1308" s="206"/>
      <c r="E1308" s="206"/>
      <c r="F1308" s="206"/>
      <c r="G1308" s="206"/>
      <c r="H1308" s="161"/>
      <c r="I1308" s="206"/>
      <c r="J1308" s="206"/>
      <c r="L1308" s="206"/>
      <c r="M1308" s="153"/>
      <c r="N1308" s="126"/>
      <c r="O1308" s="153"/>
      <c r="P1308" s="153"/>
      <c r="Q1308" s="153"/>
      <c r="R1308" s="153"/>
      <c r="AG1308" s="162"/>
      <c r="AH1308" s="162"/>
      <c r="AI1308" s="162"/>
      <c r="AM1308" s="143"/>
      <c r="AN1308" s="143"/>
      <c r="AO1308" s="143"/>
      <c r="AP1308" s="143"/>
      <c r="AQ1308" s="143"/>
      <c r="AR1308" s="143"/>
      <c r="AS1308" s="143"/>
      <c r="AT1308" s="143"/>
      <c r="AU1308" s="143"/>
      <c r="AV1308" s="143"/>
      <c r="AW1308" s="143"/>
      <c r="AX1308" s="143"/>
      <c r="AY1308" s="143"/>
      <c r="AZ1308" s="143"/>
      <c r="BA1308" s="143"/>
      <c r="BB1308" s="143"/>
      <c r="BC1308" s="143"/>
      <c r="BD1308" s="143"/>
      <c r="BE1308" s="143"/>
      <c r="BF1308" s="143"/>
      <c r="BG1308" s="143"/>
      <c r="BH1308" s="143"/>
      <c r="BI1308" s="143"/>
      <c r="BJ1308" s="143"/>
      <c r="BK1308" s="143"/>
      <c r="BL1308" s="143"/>
      <c r="BM1308" s="143"/>
      <c r="BN1308" s="143"/>
      <c r="BO1308" s="143"/>
      <c r="BP1308" s="143"/>
      <c r="BT1308" s="143"/>
      <c r="BU1308" s="143"/>
      <c r="BV1308" s="143"/>
    </row>
    <row r="1309" spans="1:74" s="142" customFormat="1" x14ac:dyDescent="0.25">
      <c r="A1309" s="206"/>
      <c r="B1309" s="160"/>
      <c r="C1309" s="161"/>
      <c r="D1309" s="206"/>
      <c r="E1309" s="206"/>
      <c r="F1309" s="206"/>
      <c r="G1309" s="206"/>
      <c r="H1309" s="161"/>
      <c r="I1309" s="206"/>
      <c r="J1309" s="206"/>
      <c r="L1309" s="206"/>
      <c r="M1309" s="153"/>
      <c r="N1309" s="126"/>
      <c r="O1309" s="153"/>
      <c r="P1309" s="153"/>
      <c r="Q1309" s="153"/>
      <c r="R1309" s="153"/>
      <c r="AG1309" s="162"/>
      <c r="AH1309" s="162"/>
      <c r="AI1309" s="162"/>
      <c r="AM1309" s="143"/>
      <c r="AN1309" s="143"/>
      <c r="AO1309" s="143"/>
      <c r="AP1309" s="143"/>
      <c r="AQ1309" s="143"/>
      <c r="AR1309" s="143"/>
      <c r="AS1309" s="143"/>
      <c r="AT1309" s="143"/>
      <c r="AU1309" s="143"/>
      <c r="AV1309" s="143"/>
      <c r="AW1309" s="143"/>
      <c r="AX1309" s="143"/>
      <c r="AY1309" s="143"/>
      <c r="AZ1309" s="143"/>
      <c r="BA1309" s="143"/>
      <c r="BB1309" s="143"/>
      <c r="BC1309" s="143"/>
      <c r="BD1309" s="143"/>
      <c r="BE1309" s="143"/>
      <c r="BF1309" s="143"/>
      <c r="BG1309" s="143"/>
      <c r="BH1309" s="143"/>
      <c r="BI1309" s="143"/>
      <c r="BJ1309" s="143"/>
      <c r="BK1309" s="143"/>
      <c r="BL1309" s="143"/>
      <c r="BM1309" s="143"/>
      <c r="BN1309" s="143"/>
      <c r="BO1309" s="143"/>
      <c r="BP1309" s="143"/>
      <c r="BT1309" s="143"/>
      <c r="BU1309" s="143"/>
      <c r="BV1309" s="143"/>
    </row>
    <row r="1310" spans="1:74" s="142" customFormat="1" x14ac:dyDescent="0.25">
      <c r="A1310" s="206"/>
      <c r="B1310" s="160"/>
      <c r="C1310" s="161"/>
      <c r="D1310" s="206"/>
      <c r="E1310" s="206"/>
      <c r="F1310" s="206"/>
      <c r="G1310" s="206"/>
      <c r="H1310" s="161"/>
      <c r="I1310" s="206"/>
      <c r="J1310" s="206"/>
      <c r="L1310" s="206"/>
      <c r="M1310" s="153"/>
      <c r="N1310" s="126"/>
      <c r="O1310" s="153"/>
      <c r="P1310" s="153"/>
      <c r="Q1310" s="153"/>
      <c r="R1310" s="153"/>
      <c r="AG1310" s="162"/>
      <c r="AH1310" s="162"/>
      <c r="AI1310" s="162"/>
      <c r="AM1310" s="143"/>
      <c r="AN1310" s="143"/>
      <c r="AO1310" s="143"/>
      <c r="AP1310" s="143"/>
      <c r="AQ1310" s="143"/>
      <c r="AR1310" s="143"/>
      <c r="AS1310" s="143"/>
      <c r="AT1310" s="143"/>
      <c r="AU1310" s="143"/>
      <c r="AV1310" s="143"/>
      <c r="AW1310" s="143"/>
      <c r="AX1310" s="143"/>
      <c r="AY1310" s="143"/>
      <c r="AZ1310" s="143"/>
      <c r="BA1310" s="143"/>
      <c r="BB1310" s="143"/>
      <c r="BC1310" s="143"/>
      <c r="BD1310" s="143"/>
      <c r="BE1310" s="143"/>
      <c r="BF1310" s="143"/>
      <c r="BG1310" s="143"/>
      <c r="BH1310" s="143"/>
      <c r="BI1310" s="143"/>
      <c r="BJ1310" s="143"/>
      <c r="BK1310" s="143"/>
      <c r="BL1310" s="143"/>
      <c r="BM1310" s="143"/>
      <c r="BN1310" s="143"/>
      <c r="BO1310" s="143"/>
      <c r="BP1310" s="143"/>
      <c r="BT1310" s="143"/>
      <c r="BU1310" s="143"/>
      <c r="BV1310" s="143"/>
    </row>
    <row r="1311" spans="1:74" s="142" customFormat="1" x14ac:dyDescent="0.25">
      <c r="A1311" s="206"/>
      <c r="B1311" s="160"/>
      <c r="C1311" s="161"/>
      <c r="D1311" s="206"/>
      <c r="E1311" s="206"/>
      <c r="F1311" s="206"/>
      <c r="G1311" s="206"/>
      <c r="H1311" s="161"/>
      <c r="I1311" s="206"/>
      <c r="J1311" s="206"/>
      <c r="L1311" s="206"/>
      <c r="M1311" s="153"/>
      <c r="N1311" s="126"/>
      <c r="O1311" s="153"/>
      <c r="P1311" s="153"/>
      <c r="Q1311" s="153"/>
      <c r="R1311" s="153"/>
      <c r="AG1311" s="162"/>
      <c r="AH1311" s="162"/>
      <c r="AI1311" s="162"/>
      <c r="AM1311" s="143"/>
      <c r="AN1311" s="143"/>
      <c r="AO1311" s="143"/>
      <c r="AP1311" s="143"/>
      <c r="AQ1311" s="143"/>
      <c r="AR1311" s="143"/>
      <c r="AS1311" s="143"/>
      <c r="AT1311" s="143"/>
      <c r="AU1311" s="143"/>
      <c r="AV1311" s="143"/>
      <c r="AW1311" s="143"/>
      <c r="AX1311" s="143"/>
      <c r="AY1311" s="143"/>
      <c r="AZ1311" s="143"/>
      <c r="BA1311" s="143"/>
      <c r="BB1311" s="143"/>
      <c r="BC1311" s="143"/>
      <c r="BD1311" s="143"/>
      <c r="BE1311" s="143"/>
      <c r="BF1311" s="143"/>
      <c r="BG1311" s="143"/>
      <c r="BH1311" s="143"/>
      <c r="BI1311" s="143"/>
      <c r="BJ1311" s="143"/>
      <c r="BK1311" s="143"/>
      <c r="BL1311" s="143"/>
      <c r="BM1311" s="143"/>
      <c r="BN1311" s="143"/>
      <c r="BO1311" s="143"/>
      <c r="BP1311" s="143"/>
      <c r="BT1311" s="143"/>
      <c r="BU1311" s="143"/>
      <c r="BV1311" s="143"/>
    </row>
    <row r="1312" spans="1:74" s="142" customFormat="1" x14ac:dyDescent="0.25">
      <c r="A1312" s="206"/>
      <c r="B1312" s="160"/>
      <c r="C1312" s="161"/>
      <c r="D1312" s="206"/>
      <c r="E1312" s="206"/>
      <c r="F1312" s="206"/>
      <c r="G1312" s="206"/>
      <c r="H1312" s="161"/>
      <c r="I1312" s="206"/>
      <c r="J1312" s="206"/>
      <c r="L1312" s="206"/>
      <c r="M1312" s="153"/>
      <c r="N1312" s="126"/>
      <c r="O1312" s="153"/>
      <c r="P1312" s="153"/>
      <c r="Q1312" s="153"/>
      <c r="R1312" s="153"/>
      <c r="AG1312" s="162"/>
      <c r="AH1312" s="162"/>
      <c r="AI1312" s="162"/>
      <c r="AM1312" s="143"/>
      <c r="AN1312" s="143"/>
      <c r="AO1312" s="143"/>
      <c r="AP1312" s="143"/>
      <c r="AQ1312" s="143"/>
      <c r="AR1312" s="143"/>
      <c r="AS1312" s="143"/>
      <c r="AT1312" s="143"/>
      <c r="AU1312" s="143"/>
      <c r="AV1312" s="143"/>
      <c r="AW1312" s="143"/>
      <c r="AX1312" s="143"/>
      <c r="AY1312" s="143"/>
      <c r="AZ1312" s="143"/>
      <c r="BA1312" s="143"/>
      <c r="BB1312" s="143"/>
      <c r="BC1312" s="143"/>
      <c r="BD1312" s="143"/>
      <c r="BE1312" s="143"/>
      <c r="BF1312" s="143"/>
      <c r="BG1312" s="143"/>
      <c r="BH1312" s="143"/>
      <c r="BI1312" s="143"/>
      <c r="BJ1312" s="143"/>
      <c r="BK1312" s="143"/>
      <c r="BL1312" s="143"/>
      <c r="BM1312" s="143"/>
      <c r="BN1312" s="143"/>
      <c r="BO1312" s="143"/>
      <c r="BP1312" s="143"/>
      <c r="BT1312" s="143"/>
      <c r="BU1312" s="143"/>
      <c r="BV1312" s="143"/>
    </row>
    <row r="1313" spans="1:74" s="142" customFormat="1" x14ac:dyDescent="0.25">
      <c r="A1313" s="206"/>
      <c r="B1313" s="160"/>
      <c r="C1313" s="161"/>
      <c r="D1313" s="206"/>
      <c r="E1313" s="206"/>
      <c r="F1313" s="206"/>
      <c r="G1313" s="206"/>
      <c r="H1313" s="161"/>
      <c r="I1313" s="206"/>
      <c r="J1313" s="206"/>
      <c r="L1313" s="206"/>
      <c r="M1313" s="153"/>
      <c r="N1313" s="126"/>
      <c r="O1313" s="153"/>
      <c r="P1313" s="153"/>
      <c r="Q1313" s="153"/>
      <c r="R1313" s="153"/>
      <c r="AG1313" s="162"/>
      <c r="AH1313" s="162"/>
      <c r="AI1313" s="162"/>
      <c r="AM1313" s="143"/>
      <c r="AN1313" s="143"/>
      <c r="AO1313" s="143"/>
      <c r="AP1313" s="143"/>
      <c r="AQ1313" s="143"/>
      <c r="AR1313" s="143"/>
      <c r="AS1313" s="143"/>
      <c r="AT1313" s="143"/>
      <c r="AU1313" s="143"/>
      <c r="AV1313" s="143"/>
      <c r="AW1313" s="143"/>
      <c r="AX1313" s="143"/>
      <c r="AY1313" s="143"/>
      <c r="AZ1313" s="143"/>
      <c r="BA1313" s="143"/>
      <c r="BB1313" s="143"/>
      <c r="BC1313" s="143"/>
      <c r="BD1313" s="143"/>
      <c r="BE1313" s="143"/>
      <c r="BF1313" s="143"/>
      <c r="BG1313" s="143"/>
      <c r="BH1313" s="143"/>
      <c r="BI1313" s="143"/>
      <c r="BJ1313" s="143"/>
      <c r="BK1313" s="143"/>
      <c r="BL1313" s="143"/>
      <c r="BM1313" s="143"/>
      <c r="BN1313" s="143"/>
      <c r="BO1313" s="143"/>
      <c r="BP1313" s="143"/>
      <c r="BT1313" s="143"/>
      <c r="BU1313" s="143"/>
      <c r="BV1313" s="143"/>
    </row>
    <row r="1314" spans="1:74" s="142" customFormat="1" x14ac:dyDescent="0.25">
      <c r="A1314" s="206"/>
      <c r="B1314" s="160"/>
      <c r="C1314" s="161"/>
      <c r="D1314" s="206"/>
      <c r="E1314" s="206"/>
      <c r="F1314" s="206"/>
      <c r="G1314" s="206"/>
      <c r="H1314" s="161"/>
      <c r="I1314" s="206"/>
      <c r="J1314" s="206"/>
      <c r="L1314" s="206"/>
      <c r="M1314" s="153"/>
      <c r="N1314" s="126"/>
      <c r="O1314" s="153"/>
      <c r="P1314" s="153"/>
      <c r="Q1314" s="153"/>
      <c r="R1314" s="153"/>
      <c r="AG1314" s="162"/>
      <c r="AH1314" s="162"/>
      <c r="AI1314" s="162"/>
      <c r="AM1314" s="143"/>
      <c r="AN1314" s="143"/>
      <c r="AO1314" s="143"/>
      <c r="AP1314" s="143"/>
      <c r="AQ1314" s="143"/>
      <c r="AR1314" s="143"/>
      <c r="AS1314" s="143"/>
      <c r="AT1314" s="143"/>
      <c r="AU1314" s="143"/>
      <c r="AV1314" s="143"/>
      <c r="AW1314" s="143"/>
      <c r="AX1314" s="143"/>
      <c r="AY1314" s="143"/>
      <c r="AZ1314" s="143"/>
      <c r="BA1314" s="143"/>
      <c r="BB1314" s="143"/>
      <c r="BC1314" s="143"/>
      <c r="BD1314" s="143"/>
      <c r="BE1314" s="143"/>
      <c r="BF1314" s="143"/>
      <c r="BG1314" s="143"/>
      <c r="BH1314" s="143"/>
      <c r="BI1314" s="143"/>
      <c r="BJ1314" s="143"/>
      <c r="BK1314" s="143"/>
      <c r="BL1314" s="143"/>
      <c r="BM1314" s="143"/>
      <c r="BN1314" s="143"/>
      <c r="BO1314" s="143"/>
      <c r="BP1314" s="143"/>
      <c r="BT1314" s="143"/>
      <c r="BU1314" s="143"/>
      <c r="BV1314" s="143"/>
    </row>
    <row r="1315" spans="1:74" s="142" customFormat="1" x14ac:dyDescent="0.25">
      <c r="A1315" s="206"/>
      <c r="B1315" s="160"/>
      <c r="C1315" s="161"/>
      <c r="D1315" s="206"/>
      <c r="E1315" s="206"/>
      <c r="F1315" s="206"/>
      <c r="G1315" s="206"/>
      <c r="H1315" s="161"/>
      <c r="I1315" s="206"/>
      <c r="J1315" s="206"/>
      <c r="L1315" s="206"/>
      <c r="M1315" s="153"/>
      <c r="N1315" s="126"/>
      <c r="O1315" s="153"/>
      <c r="P1315" s="153"/>
      <c r="Q1315" s="153"/>
      <c r="R1315" s="153"/>
      <c r="AG1315" s="162"/>
      <c r="AH1315" s="162"/>
      <c r="AI1315" s="162"/>
      <c r="AM1315" s="143"/>
      <c r="AN1315" s="143"/>
      <c r="AO1315" s="143"/>
      <c r="AP1315" s="143"/>
      <c r="AQ1315" s="143"/>
      <c r="AR1315" s="143"/>
      <c r="AS1315" s="143"/>
      <c r="AT1315" s="143"/>
      <c r="AU1315" s="143"/>
      <c r="AV1315" s="143"/>
      <c r="AW1315" s="143"/>
      <c r="AX1315" s="143"/>
      <c r="AY1315" s="143"/>
      <c r="AZ1315" s="143"/>
      <c r="BA1315" s="143"/>
      <c r="BB1315" s="143"/>
      <c r="BC1315" s="143"/>
      <c r="BD1315" s="143"/>
      <c r="BE1315" s="143"/>
      <c r="BF1315" s="143"/>
      <c r="BG1315" s="143"/>
      <c r="BH1315" s="143"/>
      <c r="BI1315" s="143"/>
      <c r="BJ1315" s="143"/>
      <c r="BK1315" s="143"/>
      <c r="BL1315" s="143"/>
      <c r="BM1315" s="143"/>
      <c r="BN1315" s="143"/>
      <c r="BO1315" s="143"/>
      <c r="BP1315" s="143"/>
      <c r="BT1315" s="143"/>
      <c r="BU1315" s="143"/>
      <c r="BV1315" s="143"/>
    </row>
    <row r="1316" spans="1:74" s="142" customFormat="1" x14ac:dyDescent="0.25">
      <c r="A1316" s="206"/>
      <c r="B1316" s="160"/>
      <c r="C1316" s="161"/>
      <c r="D1316" s="206"/>
      <c r="E1316" s="206"/>
      <c r="F1316" s="206"/>
      <c r="G1316" s="206"/>
      <c r="H1316" s="161"/>
      <c r="I1316" s="206"/>
      <c r="J1316" s="206"/>
      <c r="L1316" s="206"/>
      <c r="M1316" s="153"/>
      <c r="N1316" s="126"/>
      <c r="O1316" s="153"/>
      <c r="P1316" s="153"/>
      <c r="Q1316" s="153"/>
      <c r="R1316" s="153"/>
      <c r="AG1316" s="162"/>
      <c r="AH1316" s="162"/>
      <c r="AI1316" s="162"/>
      <c r="AM1316" s="143"/>
      <c r="AN1316" s="143"/>
      <c r="AO1316" s="143"/>
      <c r="AP1316" s="143"/>
      <c r="AQ1316" s="143"/>
      <c r="AR1316" s="143"/>
      <c r="AS1316" s="143"/>
      <c r="AT1316" s="143"/>
      <c r="AU1316" s="143"/>
      <c r="AV1316" s="143"/>
      <c r="AW1316" s="143"/>
      <c r="AX1316" s="143"/>
      <c r="AY1316" s="143"/>
      <c r="AZ1316" s="143"/>
      <c r="BA1316" s="143"/>
      <c r="BB1316" s="143"/>
      <c r="BC1316" s="143"/>
      <c r="BD1316" s="143"/>
      <c r="BE1316" s="143"/>
      <c r="BF1316" s="143"/>
      <c r="BG1316" s="143"/>
      <c r="BH1316" s="143"/>
      <c r="BI1316" s="143"/>
      <c r="BJ1316" s="143"/>
      <c r="BK1316" s="143"/>
      <c r="BL1316" s="143"/>
      <c r="BM1316" s="143"/>
      <c r="BN1316" s="143"/>
      <c r="BO1316" s="143"/>
      <c r="BP1316" s="143"/>
      <c r="BT1316" s="143"/>
      <c r="BU1316" s="143"/>
      <c r="BV1316" s="143"/>
    </row>
    <row r="1317" spans="1:74" s="142" customFormat="1" x14ac:dyDescent="0.25">
      <c r="A1317" s="206"/>
      <c r="B1317" s="160"/>
      <c r="C1317" s="161"/>
      <c r="D1317" s="206"/>
      <c r="E1317" s="206"/>
      <c r="F1317" s="206"/>
      <c r="G1317" s="206"/>
      <c r="H1317" s="161"/>
      <c r="I1317" s="206"/>
      <c r="J1317" s="206"/>
      <c r="L1317" s="206"/>
      <c r="M1317" s="153"/>
      <c r="N1317" s="126"/>
      <c r="O1317" s="153"/>
      <c r="P1317" s="153"/>
      <c r="Q1317" s="153"/>
      <c r="R1317" s="153"/>
      <c r="AG1317" s="162"/>
      <c r="AH1317" s="162"/>
      <c r="AI1317" s="162"/>
      <c r="AM1317" s="143"/>
      <c r="AN1317" s="143"/>
      <c r="AO1317" s="143"/>
      <c r="AP1317" s="143"/>
      <c r="AQ1317" s="143"/>
      <c r="AR1317" s="143"/>
      <c r="AS1317" s="143"/>
      <c r="AT1317" s="143"/>
      <c r="AU1317" s="143"/>
      <c r="AV1317" s="143"/>
      <c r="AW1317" s="143"/>
      <c r="AX1317" s="143"/>
      <c r="AY1317" s="143"/>
      <c r="AZ1317" s="143"/>
      <c r="BA1317" s="143"/>
      <c r="BB1317" s="143"/>
      <c r="BC1317" s="143"/>
      <c r="BD1317" s="143"/>
      <c r="BE1317" s="143"/>
      <c r="BF1317" s="143"/>
      <c r="BG1317" s="143"/>
      <c r="BH1317" s="143"/>
      <c r="BI1317" s="143"/>
      <c r="BJ1317" s="143"/>
      <c r="BK1317" s="143"/>
      <c r="BL1317" s="143"/>
      <c r="BM1317" s="143"/>
      <c r="BN1317" s="143"/>
      <c r="BO1317" s="143"/>
      <c r="BP1317" s="143"/>
      <c r="BT1317" s="143"/>
      <c r="BU1317" s="143"/>
      <c r="BV1317" s="143"/>
    </row>
    <row r="1318" spans="1:74" s="142" customFormat="1" x14ac:dyDescent="0.25">
      <c r="A1318" s="206"/>
      <c r="B1318" s="160"/>
      <c r="C1318" s="161"/>
      <c r="D1318" s="206"/>
      <c r="E1318" s="206"/>
      <c r="F1318" s="206"/>
      <c r="G1318" s="206"/>
      <c r="H1318" s="161"/>
      <c r="I1318" s="206"/>
      <c r="J1318" s="206"/>
      <c r="L1318" s="206"/>
      <c r="M1318" s="153"/>
      <c r="N1318" s="126"/>
      <c r="O1318" s="153"/>
      <c r="P1318" s="153"/>
      <c r="Q1318" s="153"/>
      <c r="R1318" s="153"/>
      <c r="AG1318" s="162"/>
      <c r="AH1318" s="162"/>
      <c r="AI1318" s="162"/>
      <c r="AM1318" s="143"/>
      <c r="AN1318" s="143"/>
      <c r="AO1318" s="143"/>
      <c r="AP1318" s="143"/>
      <c r="AQ1318" s="143"/>
      <c r="AR1318" s="143"/>
      <c r="AS1318" s="143"/>
      <c r="AT1318" s="143"/>
      <c r="AU1318" s="143"/>
      <c r="AV1318" s="143"/>
      <c r="AW1318" s="143"/>
      <c r="AX1318" s="143"/>
      <c r="AY1318" s="143"/>
      <c r="AZ1318" s="143"/>
      <c r="BA1318" s="143"/>
      <c r="BB1318" s="143"/>
      <c r="BC1318" s="143"/>
      <c r="BD1318" s="143"/>
      <c r="BE1318" s="143"/>
      <c r="BF1318" s="143"/>
      <c r="BG1318" s="143"/>
      <c r="BH1318" s="143"/>
      <c r="BI1318" s="143"/>
      <c r="BJ1318" s="143"/>
      <c r="BK1318" s="143"/>
      <c r="BL1318" s="143"/>
      <c r="BM1318" s="143"/>
      <c r="BN1318" s="143"/>
      <c r="BO1318" s="143"/>
      <c r="BP1318" s="143"/>
      <c r="BT1318" s="143"/>
      <c r="BU1318" s="143"/>
      <c r="BV1318" s="143"/>
    </row>
    <row r="1319" spans="1:74" s="142" customFormat="1" x14ac:dyDescent="0.25">
      <c r="A1319" s="206"/>
      <c r="B1319" s="160"/>
      <c r="C1319" s="161"/>
      <c r="D1319" s="206"/>
      <c r="E1319" s="206"/>
      <c r="F1319" s="206"/>
      <c r="G1319" s="206"/>
      <c r="H1319" s="161"/>
      <c r="I1319" s="206"/>
      <c r="J1319" s="206"/>
      <c r="L1319" s="206"/>
      <c r="M1319" s="153"/>
      <c r="N1319" s="126"/>
      <c r="O1319" s="153"/>
      <c r="P1319" s="153"/>
      <c r="Q1319" s="153"/>
      <c r="R1319" s="153"/>
      <c r="AG1319" s="162"/>
      <c r="AH1319" s="162"/>
      <c r="AI1319" s="162"/>
      <c r="AM1319" s="143"/>
      <c r="AN1319" s="143"/>
      <c r="AO1319" s="143"/>
      <c r="AP1319" s="143"/>
      <c r="AQ1319" s="143"/>
      <c r="AR1319" s="143"/>
      <c r="AS1319" s="143"/>
      <c r="AT1319" s="143"/>
      <c r="AU1319" s="143"/>
      <c r="AV1319" s="143"/>
      <c r="AW1319" s="143"/>
      <c r="AX1319" s="143"/>
      <c r="AY1319" s="143"/>
      <c r="AZ1319" s="143"/>
      <c r="BA1319" s="143"/>
      <c r="BB1319" s="143"/>
      <c r="BC1319" s="143"/>
      <c r="BD1319" s="143"/>
      <c r="BE1319" s="143"/>
      <c r="BF1319" s="143"/>
      <c r="BG1319" s="143"/>
      <c r="BH1319" s="143"/>
      <c r="BI1319" s="143"/>
      <c r="BJ1319" s="143"/>
      <c r="BK1319" s="143"/>
      <c r="BL1319" s="143"/>
      <c r="BM1319" s="143"/>
      <c r="BN1319" s="143"/>
      <c r="BO1319" s="143"/>
      <c r="BP1319" s="143"/>
      <c r="BT1319" s="143"/>
      <c r="BU1319" s="143"/>
      <c r="BV1319" s="143"/>
    </row>
    <row r="1320" spans="1:74" s="142" customFormat="1" x14ac:dyDescent="0.25">
      <c r="A1320" s="206"/>
      <c r="B1320" s="160"/>
      <c r="C1320" s="161"/>
      <c r="D1320" s="206"/>
      <c r="E1320" s="206"/>
      <c r="F1320" s="206"/>
      <c r="G1320" s="206"/>
      <c r="H1320" s="161"/>
      <c r="I1320" s="206"/>
      <c r="J1320" s="206"/>
      <c r="L1320" s="206"/>
      <c r="M1320" s="153"/>
      <c r="N1320" s="126"/>
      <c r="O1320" s="153"/>
      <c r="P1320" s="153"/>
      <c r="Q1320" s="153"/>
      <c r="R1320" s="153"/>
      <c r="AG1320" s="162"/>
      <c r="AH1320" s="162"/>
      <c r="AI1320" s="162"/>
      <c r="AM1320" s="143"/>
      <c r="AN1320" s="143"/>
      <c r="AO1320" s="143"/>
      <c r="AP1320" s="143"/>
      <c r="AQ1320" s="143"/>
      <c r="AR1320" s="143"/>
      <c r="AS1320" s="143"/>
      <c r="AT1320" s="143"/>
      <c r="AU1320" s="143"/>
      <c r="AV1320" s="143"/>
      <c r="AW1320" s="143"/>
      <c r="AX1320" s="143"/>
      <c r="AY1320" s="143"/>
      <c r="AZ1320" s="143"/>
      <c r="BA1320" s="143"/>
      <c r="BB1320" s="143"/>
      <c r="BC1320" s="143"/>
      <c r="BD1320" s="143"/>
      <c r="BE1320" s="143"/>
      <c r="BF1320" s="143"/>
      <c r="BG1320" s="143"/>
      <c r="BH1320" s="143"/>
      <c r="BI1320" s="143"/>
      <c r="BJ1320" s="143"/>
      <c r="BK1320" s="143"/>
      <c r="BL1320" s="143"/>
      <c r="BM1320" s="143"/>
      <c r="BN1320" s="143"/>
      <c r="BO1320" s="143"/>
      <c r="BP1320" s="143"/>
      <c r="BT1320" s="143"/>
      <c r="BU1320" s="143"/>
      <c r="BV1320" s="143"/>
    </row>
    <row r="1321" spans="1:74" s="142" customFormat="1" x14ac:dyDescent="0.25">
      <c r="A1321" s="206"/>
      <c r="B1321" s="160"/>
      <c r="C1321" s="161"/>
      <c r="D1321" s="206"/>
      <c r="E1321" s="206"/>
      <c r="F1321" s="206"/>
      <c r="G1321" s="206"/>
      <c r="H1321" s="161"/>
      <c r="I1321" s="206"/>
      <c r="J1321" s="206"/>
      <c r="L1321" s="206"/>
      <c r="M1321" s="153"/>
      <c r="N1321" s="126"/>
      <c r="O1321" s="153"/>
      <c r="P1321" s="153"/>
      <c r="Q1321" s="153"/>
      <c r="R1321" s="153"/>
      <c r="AG1321" s="162"/>
      <c r="AH1321" s="162"/>
      <c r="AI1321" s="162"/>
      <c r="AM1321" s="143"/>
      <c r="AN1321" s="143"/>
      <c r="AO1321" s="143"/>
      <c r="AP1321" s="143"/>
      <c r="AQ1321" s="143"/>
      <c r="AR1321" s="143"/>
      <c r="AS1321" s="143"/>
      <c r="AT1321" s="143"/>
      <c r="AU1321" s="143"/>
      <c r="AV1321" s="143"/>
      <c r="AW1321" s="143"/>
      <c r="AX1321" s="143"/>
      <c r="AY1321" s="143"/>
      <c r="AZ1321" s="143"/>
      <c r="BA1321" s="143"/>
      <c r="BB1321" s="143"/>
      <c r="BC1321" s="143"/>
      <c r="BD1321" s="143"/>
      <c r="BE1321" s="143"/>
      <c r="BF1321" s="143"/>
      <c r="BG1321" s="143"/>
      <c r="BH1321" s="143"/>
      <c r="BI1321" s="143"/>
      <c r="BJ1321" s="143"/>
      <c r="BK1321" s="143"/>
      <c r="BL1321" s="143"/>
      <c r="BM1321" s="143"/>
      <c r="BN1321" s="143"/>
      <c r="BO1321" s="143"/>
      <c r="BP1321" s="143"/>
      <c r="BT1321" s="143"/>
      <c r="BU1321" s="143"/>
      <c r="BV1321" s="143"/>
    </row>
    <row r="1322" spans="1:74" s="142" customFormat="1" x14ac:dyDescent="0.25">
      <c r="A1322" s="206"/>
      <c r="B1322" s="160"/>
      <c r="C1322" s="161"/>
      <c r="D1322" s="206"/>
      <c r="E1322" s="206"/>
      <c r="F1322" s="206"/>
      <c r="G1322" s="206"/>
      <c r="H1322" s="161"/>
      <c r="I1322" s="206"/>
      <c r="J1322" s="206"/>
      <c r="L1322" s="206"/>
      <c r="M1322" s="153"/>
      <c r="N1322" s="126"/>
      <c r="O1322" s="153"/>
      <c r="P1322" s="153"/>
      <c r="Q1322" s="153"/>
      <c r="R1322" s="153"/>
      <c r="AG1322" s="162"/>
      <c r="AH1322" s="162"/>
      <c r="AI1322" s="162"/>
      <c r="AM1322" s="143"/>
      <c r="AN1322" s="143"/>
      <c r="AO1322" s="143"/>
      <c r="AP1322" s="143"/>
      <c r="AQ1322" s="143"/>
      <c r="AR1322" s="143"/>
      <c r="AS1322" s="143"/>
      <c r="AT1322" s="143"/>
      <c r="AU1322" s="143"/>
      <c r="AV1322" s="143"/>
      <c r="AW1322" s="143"/>
      <c r="AX1322" s="143"/>
      <c r="AY1322" s="143"/>
      <c r="AZ1322" s="143"/>
      <c r="BA1322" s="143"/>
      <c r="BB1322" s="143"/>
      <c r="BC1322" s="143"/>
      <c r="BD1322" s="143"/>
      <c r="BE1322" s="143"/>
      <c r="BF1322" s="143"/>
      <c r="BG1322" s="143"/>
      <c r="BH1322" s="143"/>
      <c r="BI1322" s="143"/>
      <c r="BJ1322" s="143"/>
      <c r="BK1322" s="143"/>
      <c r="BL1322" s="143"/>
      <c r="BM1322" s="143"/>
      <c r="BN1322" s="143"/>
      <c r="BO1322" s="143"/>
      <c r="BP1322" s="143"/>
      <c r="BT1322" s="143"/>
      <c r="BU1322" s="143"/>
      <c r="BV1322" s="143"/>
    </row>
    <row r="1323" spans="1:74" s="142" customFormat="1" x14ac:dyDescent="0.25">
      <c r="A1323" s="206"/>
      <c r="B1323" s="160"/>
      <c r="C1323" s="161"/>
      <c r="D1323" s="206"/>
      <c r="E1323" s="206"/>
      <c r="F1323" s="206"/>
      <c r="G1323" s="206"/>
      <c r="H1323" s="161"/>
      <c r="I1323" s="206"/>
      <c r="J1323" s="206"/>
      <c r="L1323" s="206"/>
      <c r="M1323" s="153"/>
      <c r="N1323" s="126"/>
      <c r="O1323" s="153"/>
      <c r="P1323" s="153"/>
      <c r="Q1323" s="153"/>
      <c r="R1323" s="153"/>
      <c r="AG1323" s="162"/>
      <c r="AH1323" s="162"/>
      <c r="AI1323" s="162"/>
      <c r="AM1323" s="143"/>
      <c r="AN1323" s="143"/>
      <c r="AO1323" s="143"/>
      <c r="AP1323" s="143"/>
      <c r="AQ1323" s="143"/>
      <c r="AR1323" s="143"/>
      <c r="AS1323" s="143"/>
      <c r="AT1323" s="143"/>
      <c r="AU1323" s="143"/>
      <c r="AV1323" s="143"/>
      <c r="AW1323" s="143"/>
      <c r="AX1323" s="143"/>
      <c r="AY1323" s="143"/>
      <c r="AZ1323" s="143"/>
      <c r="BA1323" s="143"/>
      <c r="BB1323" s="143"/>
      <c r="BC1323" s="143"/>
      <c r="BD1323" s="143"/>
      <c r="BE1323" s="143"/>
      <c r="BF1323" s="143"/>
      <c r="BG1323" s="143"/>
      <c r="BH1323" s="143"/>
      <c r="BI1323" s="143"/>
      <c r="BJ1323" s="143"/>
      <c r="BK1323" s="143"/>
      <c r="BL1323" s="143"/>
      <c r="BM1323" s="143"/>
      <c r="BN1323" s="143"/>
      <c r="BO1323" s="143"/>
      <c r="BP1323" s="143"/>
      <c r="BT1323" s="143"/>
      <c r="BU1323" s="143"/>
      <c r="BV1323" s="143"/>
    </row>
    <row r="1324" spans="1:74" s="142" customFormat="1" x14ac:dyDescent="0.25">
      <c r="A1324" s="206"/>
      <c r="B1324" s="160"/>
      <c r="C1324" s="161"/>
      <c r="D1324" s="206"/>
      <c r="E1324" s="206"/>
      <c r="F1324" s="206"/>
      <c r="G1324" s="206"/>
      <c r="H1324" s="161"/>
      <c r="I1324" s="206"/>
      <c r="J1324" s="206"/>
      <c r="L1324" s="206"/>
      <c r="M1324" s="153"/>
      <c r="N1324" s="126"/>
      <c r="O1324" s="153"/>
      <c r="P1324" s="153"/>
      <c r="Q1324" s="153"/>
      <c r="R1324" s="153"/>
      <c r="AG1324" s="162"/>
      <c r="AH1324" s="162"/>
      <c r="AI1324" s="162"/>
      <c r="AM1324" s="143"/>
      <c r="AN1324" s="143"/>
      <c r="AO1324" s="143"/>
      <c r="AP1324" s="143"/>
      <c r="AQ1324" s="143"/>
      <c r="AR1324" s="143"/>
      <c r="AS1324" s="143"/>
      <c r="AT1324" s="143"/>
      <c r="AU1324" s="143"/>
      <c r="AV1324" s="143"/>
      <c r="AW1324" s="143"/>
      <c r="AX1324" s="143"/>
      <c r="AY1324" s="143"/>
      <c r="AZ1324" s="143"/>
      <c r="BA1324" s="143"/>
      <c r="BB1324" s="143"/>
      <c r="BC1324" s="143"/>
      <c r="BD1324" s="143"/>
      <c r="BE1324" s="143"/>
      <c r="BF1324" s="143"/>
      <c r="BG1324" s="143"/>
      <c r="BH1324" s="143"/>
      <c r="BI1324" s="143"/>
      <c r="BJ1324" s="143"/>
      <c r="BK1324" s="143"/>
      <c r="BL1324" s="143"/>
      <c r="BM1324" s="143"/>
      <c r="BN1324" s="143"/>
      <c r="BO1324" s="143"/>
      <c r="BP1324" s="143"/>
      <c r="BT1324" s="143"/>
      <c r="BU1324" s="143"/>
      <c r="BV1324" s="143"/>
    </row>
    <row r="1325" spans="1:74" s="142" customFormat="1" x14ac:dyDescent="0.25">
      <c r="A1325" s="206"/>
      <c r="B1325" s="160"/>
      <c r="C1325" s="161"/>
      <c r="D1325" s="206"/>
      <c r="E1325" s="206"/>
      <c r="F1325" s="206"/>
      <c r="G1325" s="206"/>
      <c r="H1325" s="161"/>
      <c r="I1325" s="206"/>
      <c r="J1325" s="206"/>
      <c r="L1325" s="206"/>
      <c r="M1325" s="153"/>
      <c r="N1325" s="126"/>
      <c r="O1325" s="153"/>
      <c r="P1325" s="153"/>
      <c r="Q1325" s="153"/>
      <c r="R1325" s="153"/>
      <c r="AG1325" s="162"/>
      <c r="AH1325" s="162"/>
      <c r="AI1325" s="162"/>
      <c r="AM1325" s="143"/>
      <c r="AN1325" s="143"/>
      <c r="AO1325" s="143"/>
      <c r="AP1325" s="143"/>
      <c r="AQ1325" s="143"/>
      <c r="AR1325" s="143"/>
      <c r="AS1325" s="143"/>
      <c r="AT1325" s="143"/>
      <c r="AU1325" s="143"/>
      <c r="AV1325" s="143"/>
      <c r="AW1325" s="143"/>
      <c r="AX1325" s="143"/>
      <c r="AY1325" s="143"/>
      <c r="AZ1325" s="143"/>
      <c r="BA1325" s="143"/>
      <c r="BB1325" s="143"/>
      <c r="BC1325" s="143"/>
      <c r="BD1325" s="143"/>
      <c r="BE1325" s="143"/>
      <c r="BF1325" s="143"/>
      <c r="BG1325" s="143"/>
      <c r="BH1325" s="143"/>
      <c r="BI1325" s="143"/>
      <c r="BJ1325" s="143"/>
      <c r="BK1325" s="143"/>
      <c r="BL1325" s="143"/>
      <c r="BM1325" s="143"/>
      <c r="BN1325" s="143"/>
      <c r="BO1325" s="143"/>
      <c r="BP1325" s="143"/>
      <c r="BT1325" s="143"/>
      <c r="BU1325" s="143"/>
      <c r="BV1325" s="143"/>
    </row>
    <row r="1326" spans="1:74" s="142" customFormat="1" x14ac:dyDescent="0.25">
      <c r="A1326" s="206"/>
      <c r="B1326" s="160"/>
      <c r="C1326" s="161"/>
      <c r="D1326" s="206"/>
      <c r="E1326" s="206"/>
      <c r="F1326" s="206"/>
      <c r="G1326" s="206"/>
      <c r="H1326" s="161"/>
      <c r="I1326" s="206"/>
      <c r="J1326" s="206"/>
      <c r="L1326" s="206"/>
      <c r="M1326" s="153"/>
      <c r="N1326" s="126"/>
      <c r="O1326" s="153"/>
      <c r="P1326" s="153"/>
      <c r="Q1326" s="153"/>
      <c r="R1326" s="153"/>
      <c r="AG1326" s="162"/>
      <c r="AH1326" s="162"/>
      <c r="AI1326" s="162"/>
      <c r="AM1326" s="143"/>
      <c r="AN1326" s="143"/>
      <c r="AO1326" s="143"/>
      <c r="AP1326" s="143"/>
      <c r="AQ1326" s="143"/>
      <c r="AR1326" s="143"/>
      <c r="AS1326" s="143"/>
      <c r="AT1326" s="143"/>
      <c r="AU1326" s="143"/>
      <c r="AV1326" s="143"/>
      <c r="AW1326" s="143"/>
      <c r="AX1326" s="143"/>
      <c r="AY1326" s="143"/>
      <c r="AZ1326" s="143"/>
      <c r="BA1326" s="143"/>
      <c r="BB1326" s="143"/>
      <c r="BC1326" s="143"/>
      <c r="BD1326" s="143"/>
      <c r="BE1326" s="143"/>
      <c r="BF1326" s="143"/>
      <c r="BG1326" s="143"/>
      <c r="BH1326" s="143"/>
      <c r="BI1326" s="143"/>
      <c r="BJ1326" s="143"/>
      <c r="BK1326" s="143"/>
      <c r="BL1326" s="143"/>
      <c r="BM1326" s="143"/>
      <c r="BN1326" s="143"/>
      <c r="BO1326" s="143"/>
      <c r="BP1326" s="143"/>
      <c r="BT1326" s="143"/>
      <c r="BU1326" s="143"/>
      <c r="BV1326" s="143"/>
    </row>
    <row r="1327" spans="1:74" s="142" customFormat="1" x14ac:dyDescent="0.25">
      <c r="A1327" s="206"/>
      <c r="B1327" s="160"/>
      <c r="C1327" s="161"/>
      <c r="D1327" s="206"/>
      <c r="E1327" s="206"/>
      <c r="F1327" s="206"/>
      <c r="G1327" s="206"/>
      <c r="H1327" s="161"/>
      <c r="I1327" s="206"/>
      <c r="J1327" s="206"/>
      <c r="L1327" s="206"/>
      <c r="M1327" s="153"/>
      <c r="N1327" s="126"/>
      <c r="O1327" s="153"/>
      <c r="P1327" s="153"/>
      <c r="Q1327" s="153"/>
      <c r="R1327" s="153"/>
      <c r="AG1327" s="162"/>
      <c r="AH1327" s="162"/>
      <c r="AI1327" s="162"/>
      <c r="AM1327" s="143"/>
      <c r="AN1327" s="143"/>
      <c r="AO1327" s="143"/>
      <c r="AP1327" s="143"/>
      <c r="AQ1327" s="143"/>
      <c r="AR1327" s="143"/>
      <c r="AS1327" s="143"/>
      <c r="AT1327" s="143"/>
      <c r="AU1327" s="143"/>
      <c r="AV1327" s="143"/>
      <c r="AW1327" s="143"/>
      <c r="AX1327" s="143"/>
      <c r="AY1327" s="143"/>
      <c r="AZ1327" s="143"/>
      <c r="BA1327" s="143"/>
      <c r="BB1327" s="143"/>
      <c r="BC1327" s="143"/>
      <c r="BD1327" s="143"/>
      <c r="BE1327" s="143"/>
      <c r="BF1327" s="143"/>
      <c r="BG1327" s="143"/>
      <c r="BH1327" s="143"/>
      <c r="BI1327" s="143"/>
      <c r="BJ1327" s="143"/>
      <c r="BK1327" s="143"/>
      <c r="BL1327" s="143"/>
      <c r="BM1327" s="143"/>
      <c r="BN1327" s="143"/>
      <c r="BO1327" s="143"/>
      <c r="BP1327" s="143"/>
      <c r="BT1327" s="143"/>
      <c r="BU1327" s="143"/>
      <c r="BV1327" s="143"/>
    </row>
    <row r="1328" spans="1:74" s="142" customFormat="1" x14ac:dyDescent="0.25">
      <c r="A1328" s="206"/>
      <c r="B1328" s="160"/>
      <c r="C1328" s="161"/>
      <c r="D1328" s="206"/>
      <c r="E1328" s="206"/>
      <c r="F1328" s="206"/>
      <c r="G1328" s="206"/>
      <c r="H1328" s="161"/>
      <c r="I1328" s="206"/>
      <c r="J1328" s="206"/>
      <c r="L1328" s="206"/>
      <c r="M1328" s="153"/>
      <c r="N1328" s="126"/>
      <c r="O1328" s="153"/>
      <c r="P1328" s="153"/>
      <c r="Q1328" s="153"/>
      <c r="R1328" s="153"/>
      <c r="AG1328" s="162"/>
      <c r="AH1328" s="162"/>
      <c r="AI1328" s="162"/>
      <c r="AM1328" s="143"/>
      <c r="AN1328" s="143"/>
      <c r="AO1328" s="143"/>
      <c r="AP1328" s="143"/>
      <c r="AQ1328" s="143"/>
      <c r="AR1328" s="143"/>
      <c r="AS1328" s="143"/>
      <c r="AT1328" s="143"/>
      <c r="AU1328" s="143"/>
      <c r="AV1328" s="143"/>
      <c r="AW1328" s="143"/>
      <c r="AX1328" s="143"/>
      <c r="AY1328" s="143"/>
      <c r="AZ1328" s="143"/>
      <c r="BA1328" s="143"/>
      <c r="BB1328" s="143"/>
      <c r="BC1328" s="143"/>
      <c r="BD1328" s="143"/>
      <c r="BE1328" s="143"/>
      <c r="BF1328" s="143"/>
      <c r="BG1328" s="143"/>
      <c r="BH1328" s="143"/>
      <c r="BI1328" s="143"/>
      <c r="BJ1328" s="143"/>
      <c r="BK1328" s="143"/>
      <c r="BL1328" s="143"/>
      <c r="BM1328" s="143"/>
      <c r="BN1328" s="143"/>
      <c r="BO1328" s="143"/>
      <c r="BP1328" s="143"/>
      <c r="BT1328" s="143"/>
      <c r="BU1328" s="143"/>
      <c r="BV1328" s="143"/>
    </row>
    <row r="1329" spans="1:74" s="142" customFormat="1" x14ac:dyDescent="0.25">
      <c r="A1329" s="206"/>
      <c r="B1329" s="160"/>
      <c r="C1329" s="161"/>
      <c r="D1329" s="206"/>
      <c r="E1329" s="206"/>
      <c r="F1329" s="206"/>
      <c r="G1329" s="206"/>
      <c r="H1329" s="161"/>
      <c r="I1329" s="206"/>
      <c r="J1329" s="206"/>
      <c r="L1329" s="206"/>
      <c r="M1329" s="153"/>
      <c r="N1329" s="126"/>
      <c r="O1329" s="153"/>
      <c r="P1329" s="153"/>
      <c r="Q1329" s="153"/>
      <c r="R1329" s="153"/>
      <c r="AG1329" s="162"/>
      <c r="AH1329" s="162"/>
      <c r="AI1329" s="162"/>
      <c r="AM1329" s="143"/>
      <c r="AN1329" s="143"/>
      <c r="AO1329" s="143"/>
      <c r="AP1329" s="143"/>
      <c r="AQ1329" s="143"/>
      <c r="AR1329" s="143"/>
      <c r="AS1329" s="143"/>
      <c r="AT1329" s="143"/>
      <c r="AU1329" s="143"/>
      <c r="AV1329" s="143"/>
      <c r="AW1329" s="143"/>
      <c r="AX1329" s="143"/>
      <c r="AY1329" s="143"/>
      <c r="AZ1329" s="143"/>
      <c r="BA1329" s="143"/>
      <c r="BB1329" s="143"/>
      <c r="BC1329" s="143"/>
      <c r="BD1329" s="143"/>
      <c r="BE1329" s="143"/>
      <c r="BF1329" s="143"/>
      <c r="BG1329" s="143"/>
      <c r="BH1329" s="143"/>
      <c r="BI1329" s="143"/>
      <c r="BJ1329" s="143"/>
      <c r="BK1329" s="143"/>
      <c r="BL1329" s="143"/>
      <c r="BM1329" s="143"/>
      <c r="BN1329" s="143"/>
      <c r="BO1329" s="143"/>
      <c r="BP1329" s="143"/>
      <c r="BT1329" s="143"/>
      <c r="BU1329" s="143"/>
      <c r="BV1329" s="143"/>
    </row>
    <row r="1330" spans="1:74" s="142" customFormat="1" x14ac:dyDescent="0.25">
      <c r="A1330" s="206"/>
      <c r="B1330" s="160"/>
      <c r="C1330" s="161"/>
      <c r="D1330" s="206"/>
      <c r="E1330" s="206"/>
      <c r="F1330" s="206"/>
      <c r="G1330" s="206"/>
      <c r="H1330" s="161"/>
      <c r="I1330" s="206"/>
      <c r="J1330" s="206"/>
      <c r="L1330" s="206"/>
      <c r="M1330" s="153"/>
      <c r="N1330" s="126"/>
      <c r="O1330" s="153"/>
      <c r="P1330" s="153"/>
      <c r="Q1330" s="153"/>
      <c r="R1330" s="153"/>
      <c r="AG1330" s="162"/>
      <c r="AH1330" s="162"/>
      <c r="AI1330" s="162"/>
      <c r="AM1330" s="143"/>
      <c r="AN1330" s="143"/>
      <c r="AO1330" s="143"/>
      <c r="AP1330" s="143"/>
      <c r="AQ1330" s="143"/>
      <c r="AR1330" s="143"/>
      <c r="AS1330" s="143"/>
      <c r="AT1330" s="143"/>
      <c r="AU1330" s="143"/>
      <c r="AV1330" s="143"/>
      <c r="AW1330" s="143"/>
      <c r="AX1330" s="143"/>
      <c r="AY1330" s="143"/>
      <c r="AZ1330" s="143"/>
      <c r="BA1330" s="143"/>
      <c r="BB1330" s="143"/>
      <c r="BC1330" s="143"/>
      <c r="BD1330" s="143"/>
      <c r="BE1330" s="143"/>
      <c r="BF1330" s="143"/>
      <c r="BG1330" s="143"/>
      <c r="BH1330" s="143"/>
      <c r="BI1330" s="143"/>
      <c r="BJ1330" s="143"/>
      <c r="BK1330" s="143"/>
      <c r="BL1330" s="143"/>
      <c r="BM1330" s="143"/>
      <c r="BN1330" s="143"/>
      <c r="BO1330" s="143"/>
      <c r="BP1330" s="143"/>
      <c r="BT1330" s="143"/>
      <c r="BU1330" s="143"/>
      <c r="BV1330" s="143"/>
    </row>
    <row r="1331" spans="1:74" s="142" customFormat="1" x14ac:dyDescent="0.25">
      <c r="A1331" s="206"/>
      <c r="B1331" s="160"/>
      <c r="C1331" s="161"/>
      <c r="D1331" s="206"/>
      <c r="E1331" s="206"/>
      <c r="F1331" s="206"/>
      <c r="G1331" s="206"/>
      <c r="H1331" s="161"/>
      <c r="I1331" s="206"/>
      <c r="J1331" s="206"/>
      <c r="L1331" s="206"/>
      <c r="M1331" s="153"/>
      <c r="N1331" s="126"/>
      <c r="O1331" s="153"/>
      <c r="P1331" s="153"/>
      <c r="Q1331" s="153"/>
      <c r="R1331" s="153"/>
      <c r="AG1331" s="162"/>
      <c r="AH1331" s="162"/>
      <c r="AI1331" s="162"/>
      <c r="AM1331" s="143"/>
      <c r="AN1331" s="143"/>
      <c r="AO1331" s="143"/>
      <c r="AP1331" s="143"/>
      <c r="AQ1331" s="143"/>
      <c r="AR1331" s="143"/>
      <c r="AS1331" s="143"/>
      <c r="AT1331" s="143"/>
      <c r="AU1331" s="143"/>
      <c r="AV1331" s="143"/>
      <c r="AW1331" s="143"/>
      <c r="AX1331" s="143"/>
      <c r="AY1331" s="143"/>
      <c r="AZ1331" s="143"/>
      <c r="BA1331" s="143"/>
      <c r="BB1331" s="143"/>
      <c r="BC1331" s="143"/>
      <c r="BD1331" s="143"/>
      <c r="BE1331" s="143"/>
      <c r="BF1331" s="143"/>
      <c r="BG1331" s="143"/>
      <c r="BH1331" s="143"/>
      <c r="BI1331" s="143"/>
      <c r="BJ1331" s="143"/>
      <c r="BK1331" s="143"/>
      <c r="BL1331" s="143"/>
      <c r="BM1331" s="143"/>
      <c r="BN1331" s="143"/>
      <c r="BO1331" s="143"/>
      <c r="BP1331" s="143"/>
      <c r="BT1331" s="143"/>
      <c r="BU1331" s="143"/>
      <c r="BV1331" s="143"/>
    </row>
    <row r="1332" spans="1:74" s="142" customFormat="1" x14ac:dyDescent="0.25">
      <c r="A1332" s="206"/>
      <c r="B1332" s="160"/>
      <c r="C1332" s="161"/>
      <c r="D1332" s="206"/>
      <c r="E1332" s="206"/>
      <c r="F1332" s="206"/>
      <c r="G1332" s="206"/>
      <c r="H1332" s="161"/>
      <c r="I1332" s="206"/>
      <c r="J1332" s="206"/>
      <c r="L1332" s="206"/>
      <c r="M1332" s="153"/>
      <c r="N1332" s="126"/>
      <c r="O1332" s="153"/>
      <c r="P1332" s="153"/>
      <c r="Q1332" s="153"/>
      <c r="R1332" s="153"/>
      <c r="AG1332" s="162"/>
      <c r="AH1332" s="162"/>
      <c r="AI1332" s="162"/>
      <c r="AM1332" s="143"/>
      <c r="AN1332" s="143"/>
      <c r="AO1332" s="143"/>
      <c r="AP1332" s="143"/>
      <c r="AQ1332" s="143"/>
      <c r="AR1332" s="143"/>
      <c r="AS1332" s="143"/>
      <c r="AT1332" s="143"/>
      <c r="AU1332" s="143"/>
      <c r="AV1332" s="143"/>
      <c r="AW1332" s="143"/>
      <c r="AX1332" s="143"/>
      <c r="AY1332" s="143"/>
      <c r="AZ1332" s="143"/>
      <c r="BA1332" s="143"/>
      <c r="BB1332" s="143"/>
      <c r="BC1332" s="143"/>
      <c r="BD1332" s="143"/>
      <c r="BE1332" s="143"/>
      <c r="BF1332" s="143"/>
      <c r="BG1332" s="143"/>
      <c r="BH1332" s="143"/>
      <c r="BI1332" s="143"/>
      <c r="BJ1332" s="143"/>
      <c r="BK1332" s="143"/>
      <c r="BL1332" s="143"/>
      <c r="BM1332" s="143"/>
      <c r="BN1332" s="143"/>
      <c r="BO1332" s="143"/>
      <c r="BP1332" s="143"/>
      <c r="BT1332" s="143"/>
      <c r="BU1332" s="143"/>
      <c r="BV1332" s="143"/>
    </row>
    <row r="1333" spans="1:74" s="142" customFormat="1" x14ac:dyDescent="0.25">
      <c r="A1333" s="206"/>
      <c r="B1333" s="160"/>
      <c r="C1333" s="161"/>
      <c r="D1333" s="206"/>
      <c r="E1333" s="206"/>
      <c r="F1333" s="206"/>
      <c r="G1333" s="206"/>
      <c r="H1333" s="161"/>
      <c r="I1333" s="206"/>
      <c r="J1333" s="206"/>
      <c r="L1333" s="206"/>
      <c r="M1333" s="153"/>
      <c r="N1333" s="126"/>
      <c r="O1333" s="153"/>
      <c r="P1333" s="153"/>
      <c r="Q1333" s="153"/>
      <c r="R1333" s="153"/>
      <c r="AG1333" s="162"/>
      <c r="AH1333" s="162"/>
      <c r="AI1333" s="162"/>
      <c r="AM1333" s="143"/>
      <c r="AN1333" s="143"/>
      <c r="AO1333" s="143"/>
      <c r="AP1333" s="143"/>
      <c r="AQ1333" s="143"/>
      <c r="AR1333" s="143"/>
      <c r="AS1333" s="143"/>
      <c r="AT1333" s="143"/>
      <c r="AU1333" s="143"/>
      <c r="AV1333" s="143"/>
      <c r="AW1333" s="143"/>
      <c r="AX1333" s="143"/>
      <c r="AY1333" s="143"/>
      <c r="AZ1333" s="143"/>
      <c r="BA1333" s="143"/>
      <c r="BB1333" s="143"/>
      <c r="BC1333" s="143"/>
      <c r="BD1333" s="143"/>
      <c r="BE1333" s="143"/>
      <c r="BF1333" s="143"/>
      <c r="BG1333" s="143"/>
      <c r="BH1333" s="143"/>
      <c r="BI1333" s="143"/>
      <c r="BJ1333" s="143"/>
      <c r="BK1333" s="143"/>
      <c r="BL1333" s="143"/>
      <c r="BM1333" s="143"/>
      <c r="BN1333" s="143"/>
      <c r="BO1333" s="143"/>
      <c r="BP1333" s="143"/>
      <c r="BT1333" s="143"/>
      <c r="BU1333" s="143"/>
      <c r="BV1333" s="143"/>
    </row>
    <row r="1334" spans="1:74" s="142" customFormat="1" x14ac:dyDescent="0.25">
      <c r="A1334" s="206"/>
      <c r="B1334" s="160"/>
      <c r="C1334" s="161"/>
      <c r="D1334" s="206"/>
      <c r="E1334" s="206"/>
      <c r="F1334" s="206"/>
      <c r="G1334" s="206"/>
      <c r="H1334" s="161"/>
      <c r="I1334" s="206"/>
      <c r="J1334" s="206"/>
      <c r="L1334" s="206"/>
      <c r="M1334" s="153"/>
      <c r="N1334" s="126"/>
      <c r="O1334" s="153"/>
      <c r="P1334" s="153"/>
      <c r="Q1334" s="153"/>
      <c r="R1334" s="153"/>
      <c r="AG1334" s="162"/>
      <c r="AH1334" s="162"/>
      <c r="AI1334" s="162"/>
      <c r="AM1334" s="143"/>
      <c r="AN1334" s="143"/>
      <c r="AO1334" s="143"/>
      <c r="AP1334" s="143"/>
      <c r="AQ1334" s="143"/>
      <c r="AR1334" s="143"/>
      <c r="AS1334" s="143"/>
      <c r="AT1334" s="143"/>
      <c r="AU1334" s="143"/>
      <c r="AV1334" s="143"/>
      <c r="AW1334" s="143"/>
      <c r="AX1334" s="143"/>
      <c r="AY1334" s="143"/>
      <c r="AZ1334" s="143"/>
      <c r="BA1334" s="143"/>
      <c r="BB1334" s="143"/>
      <c r="BC1334" s="143"/>
      <c r="BD1334" s="143"/>
      <c r="BE1334" s="143"/>
      <c r="BF1334" s="143"/>
      <c r="BG1334" s="143"/>
      <c r="BH1334" s="143"/>
      <c r="BI1334" s="143"/>
      <c r="BJ1334" s="143"/>
      <c r="BK1334" s="143"/>
      <c r="BL1334" s="143"/>
      <c r="BM1334" s="143"/>
      <c r="BN1334" s="143"/>
      <c r="BO1334" s="143"/>
      <c r="BP1334" s="143"/>
      <c r="BT1334" s="143"/>
      <c r="BU1334" s="143"/>
      <c r="BV1334" s="143"/>
    </row>
    <row r="1335" spans="1:74" s="142" customFormat="1" x14ac:dyDescent="0.25">
      <c r="A1335" s="206"/>
      <c r="B1335" s="160"/>
      <c r="C1335" s="161"/>
      <c r="D1335" s="206"/>
      <c r="E1335" s="206"/>
      <c r="F1335" s="206"/>
      <c r="G1335" s="206"/>
      <c r="H1335" s="161"/>
      <c r="I1335" s="206"/>
      <c r="J1335" s="206"/>
      <c r="L1335" s="206"/>
      <c r="M1335" s="153"/>
      <c r="N1335" s="126"/>
      <c r="O1335" s="153"/>
      <c r="P1335" s="153"/>
      <c r="Q1335" s="153"/>
      <c r="R1335" s="153"/>
      <c r="AG1335" s="162"/>
      <c r="AH1335" s="162"/>
      <c r="AI1335" s="162"/>
      <c r="AM1335" s="143"/>
      <c r="AN1335" s="143"/>
      <c r="AO1335" s="143"/>
      <c r="AP1335" s="143"/>
      <c r="AQ1335" s="143"/>
      <c r="AR1335" s="143"/>
      <c r="AS1335" s="143"/>
      <c r="AT1335" s="143"/>
      <c r="AU1335" s="143"/>
      <c r="AV1335" s="143"/>
      <c r="AW1335" s="143"/>
      <c r="AX1335" s="143"/>
      <c r="AY1335" s="143"/>
      <c r="AZ1335" s="143"/>
      <c r="BA1335" s="143"/>
      <c r="BB1335" s="143"/>
      <c r="BC1335" s="143"/>
      <c r="BD1335" s="143"/>
      <c r="BE1335" s="143"/>
      <c r="BF1335" s="143"/>
      <c r="BG1335" s="143"/>
      <c r="BH1335" s="143"/>
      <c r="BI1335" s="143"/>
      <c r="BJ1335" s="143"/>
      <c r="BK1335" s="143"/>
      <c r="BL1335" s="143"/>
      <c r="BM1335" s="143"/>
      <c r="BN1335" s="143"/>
      <c r="BO1335" s="143"/>
      <c r="BP1335" s="143"/>
      <c r="BT1335" s="143"/>
      <c r="BU1335" s="143"/>
      <c r="BV1335" s="143"/>
    </row>
    <row r="1336" spans="1:74" s="142" customFormat="1" x14ac:dyDescent="0.25">
      <c r="A1336" s="206"/>
      <c r="B1336" s="160"/>
      <c r="C1336" s="161"/>
      <c r="D1336" s="206"/>
      <c r="E1336" s="206"/>
      <c r="F1336" s="206"/>
      <c r="G1336" s="206"/>
      <c r="H1336" s="161"/>
      <c r="I1336" s="206"/>
      <c r="J1336" s="206"/>
      <c r="L1336" s="206"/>
      <c r="M1336" s="153"/>
      <c r="N1336" s="126"/>
      <c r="O1336" s="153"/>
      <c r="P1336" s="153"/>
      <c r="Q1336" s="153"/>
      <c r="R1336" s="153"/>
      <c r="AG1336" s="162"/>
      <c r="AH1336" s="162"/>
      <c r="AI1336" s="162"/>
      <c r="AM1336" s="143"/>
      <c r="AN1336" s="143"/>
      <c r="AO1336" s="143"/>
      <c r="AP1336" s="143"/>
      <c r="AQ1336" s="143"/>
      <c r="AR1336" s="143"/>
      <c r="AS1336" s="143"/>
      <c r="AT1336" s="143"/>
      <c r="AU1336" s="143"/>
      <c r="AV1336" s="143"/>
      <c r="AW1336" s="143"/>
      <c r="AX1336" s="143"/>
      <c r="AY1336" s="143"/>
      <c r="AZ1336" s="143"/>
      <c r="BA1336" s="143"/>
      <c r="BB1336" s="143"/>
      <c r="BC1336" s="143"/>
      <c r="BD1336" s="143"/>
      <c r="BE1336" s="143"/>
      <c r="BF1336" s="143"/>
      <c r="BG1336" s="143"/>
      <c r="BH1336" s="143"/>
      <c r="BI1336" s="143"/>
      <c r="BJ1336" s="143"/>
      <c r="BK1336" s="143"/>
      <c r="BL1336" s="143"/>
      <c r="BM1336" s="143"/>
      <c r="BN1336" s="143"/>
      <c r="BO1336" s="143"/>
      <c r="BP1336" s="143"/>
      <c r="BT1336" s="143"/>
      <c r="BU1336" s="143"/>
      <c r="BV1336" s="143"/>
    </row>
    <row r="1337" spans="1:74" s="142" customFormat="1" x14ac:dyDescent="0.25">
      <c r="A1337" s="206"/>
      <c r="B1337" s="160"/>
      <c r="C1337" s="161"/>
      <c r="D1337" s="206"/>
      <c r="E1337" s="206"/>
      <c r="F1337" s="206"/>
      <c r="G1337" s="206"/>
      <c r="H1337" s="161"/>
      <c r="I1337" s="206"/>
      <c r="J1337" s="206"/>
      <c r="L1337" s="206"/>
      <c r="M1337" s="153"/>
      <c r="N1337" s="126"/>
      <c r="O1337" s="153"/>
      <c r="P1337" s="153"/>
      <c r="Q1337" s="153"/>
      <c r="R1337" s="153"/>
      <c r="AG1337" s="162"/>
      <c r="AH1337" s="162"/>
      <c r="AI1337" s="162"/>
      <c r="AM1337" s="143"/>
      <c r="AN1337" s="143"/>
      <c r="AO1337" s="143"/>
      <c r="AP1337" s="143"/>
      <c r="AQ1337" s="143"/>
      <c r="AR1337" s="143"/>
      <c r="AS1337" s="143"/>
      <c r="AT1337" s="143"/>
      <c r="AU1337" s="143"/>
      <c r="AV1337" s="143"/>
      <c r="AW1337" s="143"/>
      <c r="AX1337" s="143"/>
      <c r="AY1337" s="143"/>
      <c r="AZ1337" s="143"/>
      <c r="BA1337" s="143"/>
      <c r="BB1337" s="143"/>
      <c r="BC1337" s="143"/>
      <c r="BD1337" s="143"/>
      <c r="BE1337" s="143"/>
      <c r="BF1337" s="143"/>
      <c r="BG1337" s="143"/>
      <c r="BH1337" s="143"/>
      <c r="BI1337" s="143"/>
      <c r="BJ1337" s="143"/>
      <c r="BK1337" s="143"/>
      <c r="BL1337" s="143"/>
      <c r="BM1337" s="143"/>
      <c r="BN1337" s="143"/>
      <c r="BO1337" s="143"/>
      <c r="BP1337" s="143"/>
      <c r="BT1337" s="143"/>
      <c r="BU1337" s="143"/>
      <c r="BV1337" s="143"/>
    </row>
    <row r="1338" spans="1:74" s="142" customFormat="1" x14ac:dyDescent="0.25">
      <c r="A1338" s="206"/>
      <c r="B1338" s="160"/>
      <c r="C1338" s="161"/>
      <c r="D1338" s="206"/>
      <c r="E1338" s="206"/>
      <c r="F1338" s="206"/>
      <c r="G1338" s="206"/>
      <c r="H1338" s="161"/>
      <c r="I1338" s="206"/>
      <c r="J1338" s="206"/>
      <c r="L1338" s="206"/>
      <c r="M1338" s="153"/>
      <c r="N1338" s="126"/>
      <c r="O1338" s="153"/>
      <c r="P1338" s="153"/>
      <c r="Q1338" s="153"/>
      <c r="R1338" s="153"/>
      <c r="AG1338" s="162"/>
      <c r="AH1338" s="162"/>
      <c r="AI1338" s="162"/>
      <c r="AM1338" s="143"/>
      <c r="AN1338" s="143"/>
      <c r="AO1338" s="143"/>
      <c r="AP1338" s="143"/>
      <c r="AQ1338" s="143"/>
      <c r="AR1338" s="143"/>
      <c r="AS1338" s="143"/>
      <c r="AT1338" s="143"/>
      <c r="AU1338" s="143"/>
      <c r="AV1338" s="143"/>
      <c r="AW1338" s="143"/>
      <c r="AX1338" s="143"/>
      <c r="AY1338" s="143"/>
      <c r="AZ1338" s="143"/>
      <c r="BA1338" s="143"/>
      <c r="BB1338" s="143"/>
      <c r="BC1338" s="143"/>
      <c r="BD1338" s="143"/>
      <c r="BE1338" s="143"/>
      <c r="BF1338" s="143"/>
      <c r="BG1338" s="143"/>
      <c r="BH1338" s="143"/>
      <c r="BI1338" s="143"/>
      <c r="BJ1338" s="143"/>
      <c r="BK1338" s="143"/>
      <c r="BL1338" s="143"/>
      <c r="BM1338" s="143"/>
      <c r="BN1338" s="143"/>
      <c r="BO1338" s="143"/>
      <c r="BP1338" s="143"/>
      <c r="BT1338" s="143"/>
      <c r="BU1338" s="143"/>
      <c r="BV1338" s="143"/>
    </row>
    <row r="1339" spans="1:74" s="142" customFormat="1" x14ac:dyDescent="0.25">
      <c r="A1339" s="206"/>
      <c r="B1339" s="160"/>
      <c r="C1339" s="161"/>
      <c r="D1339" s="206"/>
      <c r="E1339" s="206"/>
      <c r="F1339" s="206"/>
      <c r="G1339" s="206"/>
      <c r="H1339" s="161"/>
      <c r="I1339" s="206"/>
      <c r="J1339" s="206"/>
      <c r="L1339" s="206"/>
      <c r="M1339" s="153"/>
      <c r="N1339" s="126"/>
      <c r="O1339" s="153"/>
      <c r="P1339" s="153"/>
      <c r="Q1339" s="153"/>
      <c r="R1339" s="153"/>
      <c r="AG1339" s="162"/>
      <c r="AH1339" s="162"/>
      <c r="AI1339" s="162"/>
      <c r="AM1339" s="143"/>
      <c r="AN1339" s="143"/>
      <c r="AO1339" s="143"/>
      <c r="AP1339" s="143"/>
      <c r="AQ1339" s="143"/>
      <c r="AR1339" s="143"/>
      <c r="AS1339" s="143"/>
      <c r="AT1339" s="143"/>
      <c r="AU1339" s="143"/>
      <c r="AV1339" s="143"/>
      <c r="AW1339" s="143"/>
      <c r="AX1339" s="143"/>
      <c r="AY1339" s="143"/>
      <c r="AZ1339" s="143"/>
      <c r="BA1339" s="143"/>
      <c r="BB1339" s="143"/>
      <c r="BC1339" s="143"/>
      <c r="BD1339" s="143"/>
      <c r="BE1339" s="143"/>
      <c r="BF1339" s="143"/>
      <c r="BG1339" s="143"/>
      <c r="BH1339" s="143"/>
      <c r="BI1339" s="143"/>
      <c r="BJ1339" s="143"/>
      <c r="BK1339" s="143"/>
      <c r="BL1339" s="143"/>
      <c r="BM1339" s="143"/>
      <c r="BN1339" s="143"/>
      <c r="BO1339" s="143"/>
      <c r="BP1339" s="143"/>
      <c r="BT1339" s="143"/>
      <c r="BU1339" s="143"/>
      <c r="BV1339" s="143"/>
    </row>
    <row r="1340" spans="1:74" s="142" customFormat="1" x14ac:dyDescent="0.25">
      <c r="A1340" s="206"/>
      <c r="B1340" s="160"/>
      <c r="C1340" s="161"/>
      <c r="D1340" s="206"/>
      <c r="E1340" s="206"/>
      <c r="F1340" s="206"/>
      <c r="G1340" s="206"/>
      <c r="H1340" s="161"/>
      <c r="I1340" s="206"/>
      <c r="J1340" s="206"/>
      <c r="L1340" s="206"/>
      <c r="M1340" s="153"/>
      <c r="N1340" s="126"/>
      <c r="O1340" s="153"/>
      <c r="P1340" s="153"/>
      <c r="Q1340" s="153"/>
      <c r="R1340" s="153"/>
      <c r="AG1340" s="162"/>
      <c r="AH1340" s="162"/>
      <c r="AI1340" s="162"/>
      <c r="AM1340" s="143"/>
      <c r="AN1340" s="143"/>
      <c r="AO1340" s="143"/>
      <c r="AP1340" s="143"/>
      <c r="AQ1340" s="143"/>
      <c r="AR1340" s="143"/>
      <c r="AS1340" s="143"/>
      <c r="AT1340" s="143"/>
      <c r="AU1340" s="143"/>
      <c r="AV1340" s="143"/>
      <c r="AW1340" s="143"/>
      <c r="AX1340" s="143"/>
      <c r="AY1340" s="143"/>
      <c r="AZ1340" s="143"/>
      <c r="BA1340" s="143"/>
      <c r="BB1340" s="143"/>
      <c r="BC1340" s="143"/>
      <c r="BD1340" s="143"/>
      <c r="BE1340" s="143"/>
      <c r="BF1340" s="143"/>
      <c r="BG1340" s="143"/>
      <c r="BH1340" s="143"/>
      <c r="BI1340" s="143"/>
      <c r="BJ1340" s="143"/>
      <c r="BK1340" s="143"/>
      <c r="BL1340" s="143"/>
      <c r="BM1340" s="143"/>
      <c r="BN1340" s="143"/>
      <c r="BO1340" s="143"/>
      <c r="BP1340" s="143"/>
      <c r="BT1340" s="143"/>
      <c r="BU1340" s="143"/>
      <c r="BV1340" s="143"/>
    </row>
    <row r="1341" spans="1:74" s="142" customFormat="1" x14ac:dyDescent="0.25">
      <c r="A1341" s="206"/>
      <c r="B1341" s="160"/>
      <c r="C1341" s="161"/>
      <c r="D1341" s="206"/>
      <c r="E1341" s="206"/>
      <c r="F1341" s="206"/>
      <c r="G1341" s="206"/>
      <c r="H1341" s="161"/>
      <c r="I1341" s="206"/>
      <c r="J1341" s="206"/>
      <c r="L1341" s="206"/>
      <c r="M1341" s="153"/>
      <c r="N1341" s="126"/>
      <c r="O1341" s="153"/>
      <c r="P1341" s="153"/>
      <c r="Q1341" s="153"/>
      <c r="R1341" s="153"/>
      <c r="AG1341" s="162"/>
      <c r="AH1341" s="162"/>
      <c r="AI1341" s="162"/>
      <c r="AM1341" s="143"/>
      <c r="AN1341" s="143"/>
      <c r="AO1341" s="143"/>
      <c r="AP1341" s="143"/>
      <c r="AQ1341" s="143"/>
      <c r="AR1341" s="143"/>
      <c r="AS1341" s="143"/>
      <c r="AT1341" s="143"/>
      <c r="AU1341" s="143"/>
      <c r="AV1341" s="143"/>
      <c r="AW1341" s="143"/>
      <c r="AX1341" s="143"/>
      <c r="AY1341" s="143"/>
      <c r="AZ1341" s="143"/>
      <c r="BA1341" s="143"/>
      <c r="BB1341" s="143"/>
      <c r="BC1341" s="143"/>
      <c r="BD1341" s="143"/>
      <c r="BE1341" s="143"/>
      <c r="BF1341" s="143"/>
      <c r="BG1341" s="143"/>
      <c r="BH1341" s="143"/>
      <c r="BI1341" s="143"/>
      <c r="BJ1341" s="143"/>
      <c r="BK1341" s="143"/>
      <c r="BL1341" s="143"/>
      <c r="BM1341" s="143"/>
      <c r="BN1341" s="143"/>
      <c r="BO1341" s="143"/>
      <c r="BP1341" s="143"/>
      <c r="BT1341" s="143"/>
      <c r="BU1341" s="143"/>
      <c r="BV1341" s="143"/>
    </row>
    <row r="1342" spans="1:74" s="142" customFormat="1" x14ac:dyDescent="0.25">
      <c r="A1342" s="206"/>
      <c r="B1342" s="160"/>
      <c r="C1342" s="161"/>
      <c r="D1342" s="206"/>
      <c r="E1342" s="206"/>
      <c r="F1342" s="206"/>
      <c r="G1342" s="206"/>
      <c r="H1342" s="161"/>
      <c r="I1342" s="206"/>
      <c r="J1342" s="206"/>
      <c r="L1342" s="206"/>
      <c r="M1342" s="153"/>
      <c r="N1342" s="126"/>
      <c r="O1342" s="153"/>
      <c r="P1342" s="153"/>
      <c r="Q1342" s="153"/>
      <c r="R1342" s="153"/>
      <c r="AG1342" s="162"/>
      <c r="AH1342" s="162"/>
      <c r="AI1342" s="162"/>
      <c r="AM1342" s="143"/>
      <c r="AN1342" s="143"/>
      <c r="AO1342" s="143"/>
      <c r="AP1342" s="143"/>
      <c r="AQ1342" s="143"/>
      <c r="AR1342" s="143"/>
      <c r="AS1342" s="143"/>
      <c r="AT1342" s="143"/>
      <c r="AU1342" s="143"/>
      <c r="AV1342" s="143"/>
      <c r="AW1342" s="143"/>
      <c r="AX1342" s="143"/>
      <c r="AY1342" s="143"/>
      <c r="AZ1342" s="143"/>
      <c r="BA1342" s="143"/>
      <c r="BB1342" s="143"/>
      <c r="BC1342" s="143"/>
      <c r="BD1342" s="143"/>
      <c r="BE1342" s="143"/>
      <c r="BF1342" s="143"/>
      <c r="BG1342" s="143"/>
      <c r="BH1342" s="143"/>
      <c r="BI1342" s="143"/>
      <c r="BJ1342" s="143"/>
      <c r="BK1342" s="143"/>
      <c r="BL1342" s="143"/>
      <c r="BM1342" s="143"/>
      <c r="BN1342" s="143"/>
      <c r="BO1342" s="143"/>
      <c r="BP1342" s="143"/>
      <c r="BT1342" s="143"/>
      <c r="BU1342" s="143"/>
      <c r="BV1342" s="143"/>
    </row>
    <row r="1343" spans="1:74" s="142" customFormat="1" x14ac:dyDescent="0.25">
      <c r="A1343" s="206"/>
      <c r="B1343" s="160"/>
      <c r="C1343" s="161"/>
      <c r="D1343" s="206"/>
      <c r="E1343" s="206"/>
      <c r="F1343" s="206"/>
      <c r="G1343" s="206"/>
      <c r="H1343" s="161"/>
      <c r="I1343" s="206"/>
      <c r="J1343" s="206"/>
      <c r="L1343" s="206"/>
      <c r="M1343" s="153"/>
      <c r="N1343" s="126"/>
      <c r="O1343" s="153"/>
      <c r="P1343" s="153"/>
      <c r="Q1343" s="153"/>
      <c r="R1343" s="153"/>
      <c r="AG1343" s="162"/>
      <c r="AH1343" s="162"/>
      <c r="AI1343" s="162"/>
      <c r="AM1343" s="143"/>
      <c r="AN1343" s="143"/>
      <c r="AO1343" s="143"/>
      <c r="AP1343" s="143"/>
      <c r="AQ1343" s="143"/>
      <c r="AR1343" s="143"/>
      <c r="AS1343" s="143"/>
      <c r="AT1343" s="143"/>
      <c r="AU1343" s="143"/>
      <c r="AV1343" s="143"/>
      <c r="AW1343" s="143"/>
      <c r="AX1343" s="143"/>
      <c r="AY1343" s="143"/>
      <c r="AZ1343" s="143"/>
      <c r="BA1343" s="143"/>
      <c r="BB1343" s="143"/>
      <c r="BC1343" s="143"/>
      <c r="BD1343" s="143"/>
      <c r="BE1343" s="143"/>
      <c r="BF1343" s="143"/>
      <c r="BG1343" s="143"/>
      <c r="BH1343" s="143"/>
      <c r="BI1343" s="143"/>
      <c r="BJ1343" s="143"/>
      <c r="BK1343" s="143"/>
      <c r="BL1343" s="143"/>
      <c r="BM1343" s="143"/>
      <c r="BN1343" s="143"/>
      <c r="BO1343" s="143"/>
      <c r="BP1343" s="143"/>
      <c r="BT1343" s="143"/>
      <c r="BU1343" s="143"/>
      <c r="BV1343" s="143"/>
    </row>
    <row r="1344" spans="1:74" s="142" customFormat="1" x14ac:dyDescent="0.25">
      <c r="A1344" s="206"/>
      <c r="B1344" s="160"/>
      <c r="C1344" s="161"/>
      <c r="D1344" s="206"/>
      <c r="E1344" s="206"/>
      <c r="F1344" s="206"/>
      <c r="G1344" s="206"/>
      <c r="H1344" s="161"/>
      <c r="I1344" s="206"/>
      <c r="J1344" s="206"/>
      <c r="L1344" s="206"/>
      <c r="M1344" s="153"/>
      <c r="N1344" s="126"/>
      <c r="O1344" s="153"/>
      <c r="P1344" s="153"/>
      <c r="Q1344" s="153"/>
      <c r="R1344" s="153"/>
      <c r="AG1344" s="162"/>
      <c r="AH1344" s="162"/>
      <c r="AI1344" s="162"/>
      <c r="AM1344" s="143"/>
      <c r="AN1344" s="143"/>
      <c r="AO1344" s="143"/>
      <c r="AP1344" s="143"/>
      <c r="AQ1344" s="143"/>
      <c r="AR1344" s="143"/>
      <c r="AS1344" s="143"/>
      <c r="AT1344" s="143"/>
      <c r="AU1344" s="143"/>
      <c r="AV1344" s="143"/>
      <c r="AW1344" s="143"/>
      <c r="AX1344" s="143"/>
      <c r="AY1344" s="143"/>
      <c r="AZ1344" s="143"/>
      <c r="BA1344" s="143"/>
      <c r="BB1344" s="143"/>
      <c r="BC1344" s="143"/>
      <c r="BD1344" s="143"/>
      <c r="BE1344" s="143"/>
      <c r="BF1344" s="143"/>
      <c r="BG1344" s="143"/>
      <c r="BH1344" s="143"/>
      <c r="BI1344" s="143"/>
      <c r="BJ1344" s="143"/>
      <c r="BK1344" s="143"/>
      <c r="BL1344" s="143"/>
      <c r="BM1344" s="143"/>
      <c r="BN1344" s="143"/>
      <c r="BO1344" s="143"/>
      <c r="BP1344" s="143"/>
      <c r="BT1344" s="143"/>
      <c r="BU1344" s="143"/>
      <c r="BV1344" s="143"/>
    </row>
    <row r="1345" spans="1:74" s="142" customFormat="1" x14ac:dyDescent="0.25">
      <c r="A1345" s="206"/>
      <c r="B1345" s="160"/>
      <c r="C1345" s="161"/>
      <c r="D1345" s="206"/>
      <c r="E1345" s="206"/>
      <c r="F1345" s="206"/>
      <c r="G1345" s="206"/>
      <c r="H1345" s="161"/>
      <c r="I1345" s="206"/>
      <c r="J1345" s="206"/>
      <c r="L1345" s="206"/>
      <c r="M1345" s="153"/>
      <c r="N1345" s="126"/>
      <c r="O1345" s="153"/>
      <c r="P1345" s="153"/>
      <c r="Q1345" s="153"/>
      <c r="R1345" s="153"/>
      <c r="AG1345" s="162"/>
      <c r="AH1345" s="162"/>
      <c r="AI1345" s="162"/>
      <c r="AM1345" s="143"/>
      <c r="AN1345" s="143"/>
      <c r="AO1345" s="143"/>
      <c r="AP1345" s="143"/>
      <c r="AQ1345" s="143"/>
      <c r="AR1345" s="143"/>
      <c r="AS1345" s="143"/>
      <c r="AT1345" s="143"/>
      <c r="AU1345" s="143"/>
      <c r="AV1345" s="143"/>
      <c r="AW1345" s="143"/>
      <c r="AX1345" s="143"/>
      <c r="AY1345" s="143"/>
      <c r="AZ1345" s="143"/>
      <c r="BA1345" s="143"/>
      <c r="BB1345" s="143"/>
      <c r="BC1345" s="143"/>
      <c r="BD1345" s="143"/>
      <c r="BE1345" s="143"/>
      <c r="BF1345" s="143"/>
      <c r="BG1345" s="143"/>
      <c r="BH1345" s="143"/>
      <c r="BI1345" s="143"/>
      <c r="BJ1345" s="143"/>
      <c r="BK1345" s="143"/>
      <c r="BL1345" s="143"/>
      <c r="BM1345" s="143"/>
      <c r="BN1345" s="143"/>
      <c r="BO1345" s="143"/>
      <c r="BP1345" s="143"/>
      <c r="BT1345" s="143"/>
      <c r="BU1345" s="143"/>
      <c r="BV1345" s="143"/>
    </row>
    <row r="1346" spans="1:74" s="142" customFormat="1" x14ac:dyDescent="0.25">
      <c r="A1346" s="206"/>
      <c r="B1346" s="160"/>
      <c r="C1346" s="161"/>
      <c r="D1346" s="206"/>
      <c r="E1346" s="206"/>
      <c r="F1346" s="206"/>
      <c r="G1346" s="206"/>
      <c r="H1346" s="161"/>
      <c r="I1346" s="206"/>
      <c r="J1346" s="206"/>
      <c r="L1346" s="206"/>
      <c r="M1346" s="153"/>
      <c r="N1346" s="126"/>
      <c r="O1346" s="153"/>
      <c r="P1346" s="153"/>
      <c r="Q1346" s="153"/>
      <c r="R1346" s="153"/>
      <c r="AG1346" s="162"/>
      <c r="AH1346" s="162"/>
      <c r="AI1346" s="162"/>
      <c r="AM1346" s="143"/>
      <c r="AN1346" s="143"/>
      <c r="AO1346" s="143"/>
      <c r="AP1346" s="143"/>
      <c r="AQ1346" s="143"/>
      <c r="AR1346" s="143"/>
      <c r="AS1346" s="143"/>
      <c r="AT1346" s="143"/>
      <c r="AU1346" s="143"/>
      <c r="AV1346" s="143"/>
      <c r="AW1346" s="143"/>
      <c r="AX1346" s="143"/>
      <c r="AY1346" s="143"/>
      <c r="AZ1346" s="143"/>
      <c r="BA1346" s="143"/>
      <c r="BB1346" s="143"/>
      <c r="BC1346" s="143"/>
      <c r="BD1346" s="143"/>
      <c r="BE1346" s="143"/>
      <c r="BF1346" s="143"/>
      <c r="BG1346" s="143"/>
      <c r="BH1346" s="143"/>
      <c r="BI1346" s="143"/>
      <c r="BJ1346" s="143"/>
      <c r="BK1346" s="143"/>
      <c r="BL1346" s="143"/>
      <c r="BM1346" s="143"/>
      <c r="BN1346" s="143"/>
      <c r="BO1346" s="143"/>
      <c r="BP1346" s="143"/>
      <c r="BT1346" s="143"/>
      <c r="BU1346" s="143"/>
      <c r="BV1346" s="143"/>
    </row>
    <row r="1347" spans="1:74" s="142" customFormat="1" x14ac:dyDescent="0.25">
      <c r="A1347" s="206"/>
      <c r="B1347" s="160"/>
      <c r="C1347" s="161"/>
      <c r="D1347" s="206"/>
      <c r="E1347" s="206"/>
      <c r="F1347" s="206"/>
      <c r="G1347" s="206"/>
      <c r="H1347" s="161"/>
      <c r="I1347" s="206"/>
      <c r="J1347" s="206"/>
      <c r="L1347" s="206"/>
      <c r="M1347" s="153"/>
      <c r="N1347" s="126"/>
      <c r="O1347" s="153"/>
      <c r="P1347" s="153"/>
      <c r="Q1347" s="153"/>
      <c r="R1347" s="153"/>
      <c r="AG1347" s="162"/>
      <c r="AH1347" s="162"/>
      <c r="AI1347" s="162"/>
      <c r="AM1347" s="143"/>
      <c r="AN1347" s="143"/>
      <c r="AO1347" s="143"/>
      <c r="AP1347" s="143"/>
      <c r="AQ1347" s="143"/>
      <c r="AR1347" s="143"/>
      <c r="AS1347" s="143"/>
      <c r="AT1347" s="143"/>
      <c r="AU1347" s="143"/>
      <c r="AV1347" s="143"/>
      <c r="AW1347" s="143"/>
      <c r="AX1347" s="143"/>
      <c r="AY1347" s="143"/>
      <c r="AZ1347" s="143"/>
      <c r="BA1347" s="143"/>
      <c r="BB1347" s="143"/>
      <c r="BC1347" s="143"/>
      <c r="BD1347" s="143"/>
      <c r="BE1347" s="143"/>
      <c r="BF1347" s="143"/>
      <c r="BG1347" s="143"/>
      <c r="BH1347" s="143"/>
      <c r="BI1347" s="143"/>
      <c r="BJ1347" s="143"/>
      <c r="BK1347" s="143"/>
      <c r="BL1347" s="143"/>
      <c r="BM1347" s="143"/>
      <c r="BN1347" s="143"/>
      <c r="BO1347" s="143"/>
      <c r="BP1347" s="143"/>
      <c r="BT1347" s="143"/>
      <c r="BU1347" s="143"/>
      <c r="BV1347" s="143"/>
    </row>
    <row r="1348" spans="1:74" s="142" customFormat="1" x14ac:dyDescent="0.25">
      <c r="A1348" s="206"/>
      <c r="B1348" s="160"/>
      <c r="C1348" s="161"/>
      <c r="D1348" s="206"/>
      <c r="E1348" s="206"/>
      <c r="F1348" s="206"/>
      <c r="G1348" s="206"/>
      <c r="H1348" s="161"/>
      <c r="I1348" s="206"/>
      <c r="J1348" s="206"/>
      <c r="L1348" s="206"/>
      <c r="M1348" s="153"/>
      <c r="N1348" s="126"/>
      <c r="O1348" s="153"/>
      <c r="P1348" s="153"/>
      <c r="Q1348" s="153"/>
      <c r="R1348" s="153"/>
      <c r="AG1348" s="162"/>
      <c r="AH1348" s="162"/>
      <c r="AI1348" s="162"/>
      <c r="AM1348" s="143"/>
      <c r="AN1348" s="143"/>
      <c r="AO1348" s="143"/>
      <c r="AP1348" s="143"/>
      <c r="AQ1348" s="143"/>
      <c r="AR1348" s="143"/>
      <c r="AS1348" s="143"/>
      <c r="AT1348" s="143"/>
      <c r="AU1348" s="143"/>
      <c r="AV1348" s="143"/>
      <c r="AW1348" s="143"/>
      <c r="AX1348" s="143"/>
      <c r="AY1348" s="143"/>
      <c r="AZ1348" s="143"/>
      <c r="BA1348" s="143"/>
      <c r="BB1348" s="143"/>
      <c r="BC1348" s="143"/>
      <c r="BD1348" s="143"/>
      <c r="BE1348" s="143"/>
      <c r="BF1348" s="143"/>
      <c r="BG1348" s="143"/>
      <c r="BH1348" s="143"/>
      <c r="BI1348" s="143"/>
      <c r="BJ1348" s="143"/>
      <c r="BK1348" s="143"/>
      <c r="BL1348" s="143"/>
      <c r="BM1348" s="143"/>
      <c r="BN1348" s="143"/>
      <c r="BO1348" s="143"/>
      <c r="BP1348" s="143"/>
      <c r="BT1348" s="143"/>
      <c r="BU1348" s="143"/>
      <c r="BV1348" s="143"/>
    </row>
    <row r="1349" spans="1:74" s="142" customFormat="1" x14ac:dyDescent="0.25">
      <c r="A1349" s="206"/>
      <c r="B1349" s="160"/>
      <c r="C1349" s="161"/>
      <c r="D1349" s="206"/>
      <c r="E1349" s="206"/>
      <c r="F1349" s="206"/>
      <c r="G1349" s="206"/>
      <c r="H1349" s="161"/>
      <c r="I1349" s="206"/>
      <c r="J1349" s="206"/>
      <c r="L1349" s="206"/>
      <c r="M1349" s="153"/>
      <c r="N1349" s="126"/>
      <c r="O1349" s="153"/>
      <c r="P1349" s="153"/>
      <c r="Q1349" s="153"/>
      <c r="R1349" s="153"/>
      <c r="AG1349" s="162"/>
      <c r="AH1349" s="162"/>
      <c r="AI1349" s="162"/>
      <c r="AM1349" s="143"/>
      <c r="AN1349" s="143"/>
      <c r="AO1349" s="143"/>
      <c r="AP1349" s="143"/>
      <c r="AQ1349" s="143"/>
      <c r="AR1349" s="143"/>
      <c r="AS1349" s="143"/>
      <c r="AT1349" s="143"/>
      <c r="AU1349" s="143"/>
      <c r="AV1349" s="143"/>
      <c r="AW1349" s="143"/>
      <c r="AX1349" s="143"/>
      <c r="AY1349" s="143"/>
      <c r="AZ1349" s="143"/>
      <c r="BA1349" s="143"/>
      <c r="BB1349" s="143"/>
      <c r="BC1349" s="143"/>
      <c r="BD1349" s="143"/>
      <c r="BE1349" s="143"/>
      <c r="BF1349" s="143"/>
      <c r="BG1349" s="143"/>
      <c r="BH1349" s="143"/>
      <c r="BI1349" s="143"/>
      <c r="BJ1349" s="143"/>
      <c r="BK1349" s="143"/>
      <c r="BL1349" s="143"/>
      <c r="BM1349" s="143"/>
      <c r="BN1349" s="143"/>
      <c r="BO1349" s="143"/>
      <c r="BP1349" s="143"/>
      <c r="BT1349" s="143"/>
      <c r="BU1349" s="143"/>
      <c r="BV1349" s="143"/>
    </row>
    <row r="1350" spans="1:74" s="142" customFormat="1" x14ac:dyDescent="0.25">
      <c r="A1350" s="206"/>
      <c r="B1350" s="160"/>
      <c r="C1350" s="161"/>
      <c r="D1350" s="206"/>
      <c r="E1350" s="206"/>
      <c r="F1350" s="206"/>
      <c r="G1350" s="206"/>
      <c r="H1350" s="161"/>
      <c r="I1350" s="206"/>
      <c r="J1350" s="206"/>
      <c r="L1350" s="206"/>
      <c r="M1350" s="153"/>
      <c r="N1350" s="126"/>
      <c r="O1350" s="153"/>
      <c r="P1350" s="153"/>
      <c r="Q1350" s="153"/>
      <c r="R1350" s="153"/>
      <c r="AG1350" s="162"/>
      <c r="AH1350" s="162"/>
      <c r="AI1350" s="162"/>
      <c r="AM1350" s="143"/>
      <c r="AN1350" s="143"/>
      <c r="AO1350" s="143"/>
      <c r="AP1350" s="143"/>
      <c r="AQ1350" s="143"/>
      <c r="AR1350" s="143"/>
      <c r="AS1350" s="143"/>
      <c r="AT1350" s="143"/>
      <c r="AU1350" s="143"/>
      <c r="AV1350" s="143"/>
      <c r="AW1350" s="143"/>
      <c r="AX1350" s="143"/>
      <c r="AY1350" s="143"/>
      <c r="AZ1350" s="143"/>
      <c r="BA1350" s="143"/>
      <c r="BB1350" s="143"/>
      <c r="BC1350" s="143"/>
      <c r="BD1350" s="143"/>
      <c r="BE1350" s="143"/>
      <c r="BF1350" s="143"/>
      <c r="BG1350" s="143"/>
      <c r="BH1350" s="143"/>
      <c r="BI1350" s="143"/>
      <c r="BJ1350" s="143"/>
      <c r="BK1350" s="143"/>
      <c r="BL1350" s="143"/>
      <c r="BM1350" s="143"/>
      <c r="BN1350" s="143"/>
      <c r="BO1350" s="143"/>
      <c r="BP1350" s="143"/>
      <c r="BT1350" s="143"/>
      <c r="BU1350" s="143"/>
      <c r="BV1350" s="143"/>
    </row>
    <row r="1351" spans="1:74" s="142" customFormat="1" x14ac:dyDescent="0.25">
      <c r="A1351" s="206"/>
      <c r="B1351" s="160"/>
      <c r="C1351" s="161"/>
      <c r="D1351" s="206"/>
      <c r="E1351" s="206"/>
      <c r="F1351" s="206"/>
      <c r="G1351" s="206"/>
      <c r="H1351" s="161"/>
      <c r="I1351" s="206"/>
      <c r="J1351" s="206"/>
      <c r="L1351" s="206"/>
      <c r="M1351" s="153"/>
      <c r="N1351" s="126"/>
      <c r="O1351" s="153"/>
      <c r="P1351" s="153"/>
      <c r="Q1351" s="153"/>
      <c r="R1351" s="153"/>
      <c r="AG1351" s="162"/>
      <c r="AH1351" s="162"/>
      <c r="AI1351" s="162"/>
      <c r="AM1351" s="143"/>
      <c r="AN1351" s="143"/>
      <c r="AO1351" s="143"/>
      <c r="AP1351" s="143"/>
      <c r="AQ1351" s="143"/>
      <c r="AR1351" s="143"/>
      <c r="AS1351" s="143"/>
      <c r="AT1351" s="143"/>
      <c r="AU1351" s="143"/>
      <c r="AV1351" s="143"/>
      <c r="AW1351" s="143"/>
      <c r="AX1351" s="143"/>
      <c r="AY1351" s="143"/>
      <c r="AZ1351" s="143"/>
      <c r="BA1351" s="143"/>
      <c r="BB1351" s="143"/>
      <c r="BC1351" s="143"/>
      <c r="BD1351" s="143"/>
      <c r="BE1351" s="143"/>
      <c r="BF1351" s="143"/>
      <c r="BG1351" s="143"/>
      <c r="BH1351" s="143"/>
      <c r="BI1351" s="143"/>
      <c r="BJ1351" s="143"/>
      <c r="BK1351" s="143"/>
      <c r="BL1351" s="143"/>
      <c r="BM1351" s="143"/>
      <c r="BN1351" s="143"/>
      <c r="BO1351" s="143"/>
      <c r="BP1351" s="143"/>
      <c r="BT1351" s="143"/>
      <c r="BU1351" s="143"/>
      <c r="BV1351" s="143"/>
    </row>
    <row r="1352" spans="1:74" s="142" customFormat="1" x14ac:dyDescent="0.25">
      <c r="A1352" s="206"/>
      <c r="B1352" s="160"/>
      <c r="C1352" s="161"/>
      <c r="D1352" s="206"/>
      <c r="E1352" s="206"/>
      <c r="F1352" s="206"/>
      <c r="G1352" s="206"/>
      <c r="H1352" s="161"/>
      <c r="I1352" s="206"/>
      <c r="J1352" s="206"/>
      <c r="L1352" s="206"/>
      <c r="M1352" s="153"/>
      <c r="N1352" s="126"/>
      <c r="O1352" s="153"/>
      <c r="P1352" s="153"/>
      <c r="Q1352" s="153"/>
      <c r="R1352" s="153"/>
      <c r="AG1352" s="162"/>
      <c r="AH1352" s="162"/>
      <c r="AI1352" s="162"/>
      <c r="AM1352" s="143"/>
      <c r="AN1352" s="143"/>
      <c r="AO1352" s="143"/>
      <c r="AP1352" s="143"/>
      <c r="AQ1352" s="143"/>
      <c r="AR1352" s="143"/>
      <c r="AS1352" s="143"/>
      <c r="AT1352" s="143"/>
      <c r="AU1352" s="143"/>
      <c r="AV1352" s="143"/>
      <c r="AW1352" s="143"/>
      <c r="AX1352" s="143"/>
      <c r="AY1352" s="143"/>
      <c r="AZ1352" s="143"/>
      <c r="BA1352" s="143"/>
      <c r="BB1352" s="143"/>
      <c r="BC1352" s="143"/>
      <c r="BD1352" s="143"/>
      <c r="BE1352" s="143"/>
      <c r="BF1352" s="143"/>
      <c r="BG1352" s="143"/>
      <c r="BH1352" s="143"/>
      <c r="BI1352" s="143"/>
      <c r="BJ1352" s="143"/>
      <c r="BK1352" s="143"/>
      <c r="BL1352" s="143"/>
      <c r="BM1352" s="143"/>
      <c r="BN1352" s="143"/>
      <c r="BO1352" s="143"/>
      <c r="BP1352" s="143"/>
      <c r="BT1352" s="143"/>
      <c r="BU1352" s="143"/>
      <c r="BV1352" s="143"/>
    </row>
    <row r="1353" spans="1:74" s="142" customFormat="1" x14ac:dyDescent="0.25">
      <c r="A1353" s="206"/>
      <c r="B1353" s="160"/>
      <c r="C1353" s="161"/>
      <c r="D1353" s="206"/>
      <c r="E1353" s="206"/>
      <c r="F1353" s="206"/>
      <c r="G1353" s="206"/>
      <c r="H1353" s="161"/>
      <c r="I1353" s="206"/>
      <c r="J1353" s="206"/>
      <c r="L1353" s="206"/>
      <c r="M1353" s="153"/>
      <c r="N1353" s="126"/>
      <c r="O1353" s="153"/>
      <c r="P1353" s="153"/>
      <c r="Q1353" s="153"/>
      <c r="R1353" s="153"/>
      <c r="AG1353" s="162"/>
      <c r="AH1353" s="162"/>
      <c r="AI1353" s="162"/>
      <c r="AM1353" s="143"/>
      <c r="AN1353" s="143"/>
      <c r="AO1353" s="143"/>
      <c r="AP1353" s="143"/>
      <c r="AQ1353" s="143"/>
      <c r="AR1353" s="143"/>
      <c r="AS1353" s="143"/>
      <c r="AT1353" s="143"/>
      <c r="AU1353" s="143"/>
      <c r="AV1353" s="143"/>
      <c r="AW1353" s="143"/>
      <c r="AX1353" s="143"/>
      <c r="AY1353" s="143"/>
      <c r="AZ1353" s="143"/>
      <c r="BA1353" s="143"/>
      <c r="BB1353" s="143"/>
      <c r="BC1353" s="143"/>
      <c r="BD1353" s="143"/>
      <c r="BE1353" s="143"/>
      <c r="BF1353" s="143"/>
      <c r="BG1353" s="143"/>
      <c r="BH1353" s="143"/>
      <c r="BI1353" s="143"/>
      <c r="BJ1353" s="143"/>
      <c r="BK1353" s="143"/>
      <c r="BL1353" s="143"/>
      <c r="BM1353" s="143"/>
      <c r="BN1353" s="143"/>
      <c r="BO1353" s="143"/>
      <c r="BP1353" s="143"/>
      <c r="BT1353" s="143"/>
      <c r="BU1353" s="143"/>
      <c r="BV1353" s="143"/>
    </row>
    <row r="1354" spans="1:74" s="142" customFormat="1" x14ac:dyDescent="0.25">
      <c r="A1354" s="206"/>
      <c r="B1354" s="160"/>
      <c r="C1354" s="161"/>
      <c r="D1354" s="206"/>
      <c r="E1354" s="206"/>
      <c r="F1354" s="206"/>
      <c r="G1354" s="206"/>
      <c r="H1354" s="161"/>
      <c r="I1354" s="206"/>
      <c r="J1354" s="206"/>
      <c r="L1354" s="206"/>
      <c r="M1354" s="153"/>
      <c r="N1354" s="126"/>
      <c r="O1354" s="153"/>
      <c r="P1354" s="153"/>
      <c r="Q1354" s="153"/>
      <c r="R1354" s="153"/>
      <c r="AG1354" s="162"/>
      <c r="AH1354" s="162"/>
      <c r="AI1354" s="162"/>
      <c r="AM1354" s="143"/>
      <c r="AN1354" s="143"/>
      <c r="AO1354" s="143"/>
      <c r="AP1354" s="143"/>
      <c r="AQ1354" s="143"/>
      <c r="AR1354" s="143"/>
      <c r="AS1354" s="143"/>
      <c r="AT1354" s="143"/>
      <c r="AU1354" s="143"/>
      <c r="AV1354" s="143"/>
      <c r="AW1354" s="143"/>
      <c r="AX1354" s="143"/>
      <c r="AY1354" s="143"/>
      <c r="AZ1354" s="143"/>
      <c r="BA1354" s="143"/>
      <c r="BB1354" s="143"/>
      <c r="BC1354" s="143"/>
      <c r="BD1354" s="143"/>
      <c r="BE1354" s="143"/>
      <c r="BF1354" s="143"/>
      <c r="BG1354" s="143"/>
      <c r="BH1354" s="143"/>
      <c r="BI1354" s="143"/>
      <c r="BJ1354" s="143"/>
      <c r="BK1354" s="143"/>
      <c r="BL1354" s="143"/>
      <c r="BM1354" s="143"/>
      <c r="BN1354" s="143"/>
      <c r="BO1354" s="143"/>
      <c r="BP1354" s="143"/>
      <c r="BT1354" s="143"/>
      <c r="BU1354" s="143"/>
      <c r="BV1354" s="143"/>
    </row>
    <row r="1355" spans="1:74" s="142" customFormat="1" x14ac:dyDescent="0.25">
      <c r="A1355" s="206"/>
      <c r="B1355" s="160"/>
      <c r="C1355" s="161"/>
      <c r="D1355" s="206"/>
      <c r="E1355" s="206"/>
      <c r="F1355" s="206"/>
      <c r="G1355" s="206"/>
      <c r="H1355" s="161"/>
      <c r="I1355" s="206"/>
      <c r="J1355" s="206"/>
      <c r="L1355" s="206"/>
      <c r="M1355" s="153"/>
      <c r="N1355" s="126"/>
      <c r="O1355" s="153"/>
      <c r="P1355" s="153"/>
      <c r="Q1355" s="153"/>
      <c r="R1355" s="153"/>
      <c r="AG1355" s="162"/>
      <c r="AH1355" s="162"/>
      <c r="AI1355" s="162"/>
      <c r="AM1355" s="143"/>
      <c r="AN1355" s="143"/>
      <c r="AO1355" s="143"/>
      <c r="AP1355" s="143"/>
      <c r="AQ1355" s="143"/>
      <c r="AR1355" s="143"/>
      <c r="AS1355" s="143"/>
      <c r="AT1355" s="143"/>
      <c r="AU1355" s="143"/>
      <c r="AV1355" s="143"/>
      <c r="AW1355" s="143"/>
      <c r="AX1355" s="143"/>
      <c r="AY1355" s="143"/>
      <c r="AZ1355" s="143"/>
      <c r="BA1355" s="143"/>
      <c r="BB1355" s="143"/>
      <c r="BC1355" s="143"/>
      <c r="BD1355" s="143"/>
      <c r="BE1355" s="143"/>
      <c r="BF1355" s="143"/>
      <c r="BG1355" s="143"/>
      <c r="BH1355" s="143"/>
      <c r="BI1355" s="143"/>
      <c r="BJ1355" s="143"/>
      <c r="BK1355" s="143"/>
      <c r="BL1355" s="143"/>
      <c r="BM1355" s="143"/>
      <c r="BN1355" s="143"/>
      <c r="BO1355" s="143"/>
      <c r="BP1355" s="143"/>
      <c r="BT1355" s="143"/>
      <c r="BU1355" s="143"/>
      <c r="BV1355" s="143"/>
    </row>
    <row r="1356" spans="1:74" s="142" customFormat="1" x14ac:dyDescent="0.25">
      <c r="A1356" s="206"/>
      <c r="B1356" s="160"/>
      <c r="C1356" s="161"/>
      <c r="D1356" s="206"/>
      <c r="E1356" s="206"/>
      <c r="F1356" s="206"/>
      <c r="G1356" s="206"/>
      <c r="H1356" s="161"/>
      <c r="I1356" s="206"/>
      <c r="J1356" s="206"/>
      <c r="L1356" s="206"/>
      <c r="M1356" s="153"/>
      <c r="N1356" s="126"/>
      <c r="O1356" s="153"/>
      <c r="P1356" s="153"/>
      <c r="Q1356" s="153"/>
      <c r="R1356" s="153"/>
      <c r="AG1356" s="162"/>
      <c r="AH1356" s="162"/>
      <c r="AI1356" s="162"/>
      <c r="AM1356" s="143"/>
      <c r="AN1356" s="143"/>
      <c r="AO1356" s="143"/>
      <c r="AP1356" s="143"/>
      <c r="AQ1356" s="143"/>
      <c r="AR1356" s="143"/>
      <c r="AS1356" s="143"/>
      <c r="AT1356" s="143"/>
      <c r="AU1356" s="143"/>
      <c r="AV1356" s="143"/>
      <c r="AW1356" s="143"/>
      <c r="AX1356" s="143"/>
      <c r="AY1356" s="143"/>
      <c r="AZ1356" s="143"/>
      <c r="BA1356" s="143"/>
      <c r="BB1356" s="143"/>
      <c r="BC1356" s="143"/>
      <c r="BD1356" s="143"/>
      <c r="BE1356" s="143"/>
      <c r="BF1356" s="143"/>
      <c r="BG1356" s="143"/>
      <c r="BH1356" s="143"/>
      <c r="BI1356" s="143"/>
      <c r="BJ1356" s="143"/>
      <c r="BK1356" s="143"/>
      <c r="BL1356" s="143"/>
      <c r="BM1356" s="143"/>
      <c r="BN1356" s="143"/>
      <c r="BO1356" s="143"/>
      <c r="BP1356" s="143"/>
      <c r="BT1356" s="143"/>
      <c r="BU1356" s="143"/>
      <c r="BV1356" s="143"/>
    </row>
    <row r="1357" spans="1:74" s="142" customFormat="1" x14ac:dyDescent="0.25">
      <c r="A1357" s="206"/>
      <c r="B1357" s="160"/>
      <c r="C1357" s="161"/>
      <c r="D1357" s="206"/>
      <c r="E1357" s="206"/>
      <c r="F1357" s="206"/>
      <c r="G1357" s="206"/>
      <c r="H1357" s="161"/>
      <c r="I1357" s="206"/>
      <c r="J1357" s="206"/>
      <c r="L1357" s="206"/>
      <c r="M1357" s="153"/>
      <c r="N1357" s="126"/>
      <c r="O1357" s="153"/>
      <c r="P1357" s="153"/>
      <c r="Q1357" s="153"/>
      <c r="R1357" s="153"/>
      <c r="AG1357" s="162"/>
      <c r="AH1357" s="162"/>
      <c r="AI1357" s="162"/>
      <c r="AM1357" s="143"/>
      <c r="AN1357" s="143"/>
      <c r="AO1357" s="143"/>
      <c r="AP1357" s="143"/>
      <c r="AQ1357" s="143"/>
      <c r="AR1357" s="143"/>
      <c r="AS1357" s="143"/>
      <c r="AT1357" s="143"/>
      <c r="AU1357" s="143"/>
      <c r="AV1357" s="143"/>
      <c r="AW1357" s="143"/>
      <c r="AX1357" s="143"/>
      <c r="AY1357" s="143"/>
      <c r="AZ1357" s="143"/>
      <c r="BA1357" s="143"/>
      <c r="BB1357" s="143"/>
      <c r="BC1357" s="143"/>
      <c r="BD1357" s="143"/>
      <c r="BE1357" s="143"/>
      <c r="BF1357" s="143"/>
      <c r="BG1357" s="143"/>
      <c r="BH1357" s="143"/>
      <c r="BI1357" s="143"/>
      <c r="BJ1357" s="143"/>
      <c r="BK1357" s="143"/>
      <c r="BL1357" s="143"/>
      <c r="BM1357" s="143"/>
      <c r="BN1357" s="143"/>
      <c r="BO1357" s="143"/>
      <c r="BP1357" s="143"/>
      <c r="BT1357" s="143"/>
      <c r="BU1357" s="143"/>
      <c r="BV1357" s="143"/>
    </row>
    <row r="1358" spans="1:74" s="142" customFormat="1" x14ac:dyDescent="0.25">
      <c r="A1358" s="206"/>
      <c r="B1358" s="160"/>
      <c r="C1358" s="161"/>
      <c r="D1358" s="206"/>
      <c r="E1358" s="206"/>
      <c r="F1358" s="206"/>
      <c r="G1358" s="206"/>
      <c r="H1358" s="161"/>
      <c r="I1358" s="206"/>
      <c r="J1358" s="206"/>
      <c r="L1358" s="206"/>
      <c r="M1358" s="153"/>
      <c r="N1358" s="126"/>
      <c r="O1358" s="153"/>
      <c r="P1358" s="153"/>
      <c r="Q1358" s="153"/>
      <c r="R1358" s="153"/>
      <c r="AG1358" s="162"/>
      <c r="AH1358" s="162"/>
      <c r="AI1358" s="162"/>
      <c r="AM1358" s="143"/>
      <c r="AN1358" s="143"/>
      <c r="AO1358" s="143"/>
      <c r="AP1358" s="143"/>
      <c r="AQ1358" s="143"/>
      <c r="AR1358" s="143"/>
      <c r="AS1358" s="143"/>
      <c r="AT1358" s="143"/>
      <c r="AU1358" s="143"/>
      <c r="AV1358" s="143"/>
      <c r="AW1358" s="143"/>
      <c r="AX1358" s="143"/>
      <c r="AY1358" s="143"/>
      <c r="AZ1358" s="143"/>
      <c r="BA1358" s="143"/>
      <c r="BB1358" s="143"/>
      <c r="BC1358" s="143"/>
      <c r="BD1358" s="143"/>
      <c r="BE1358" s="143"/>
      <c r="BF1358" s="143"/>
      <c r="BG1358" s="143"/>
      <c r="BH1358" s="143"/>
      <c r="BI1358" s="143"/>
      <c r="BJ1358" s="143"/>
      <c r="BK1358" s="143"/>
      <c r="BL1358" s="143"/>
      <c r="BM1358" s="143"/>
      <c r="BN1358" s="143"/>
      <c r="BO1358" s="143"/>
      <c r="BP1358" s="143"/>
      <c r="BT1358" s="143"/>
      <c r="BU1358" s="143"/>
      <c r="BV1358" s="143"/>
    </row>
    <row r="1359" spans="1:74" s="142" customFormat="1" x14ac:dyDescent="0.25">
      <c r="A1359" s="206"/>
      <c r="B1359" s="160"/>
      <c r="C1359" s="161"/>
      <c r="D1359" s="206"/>
      <c r="E1359" s="206"/>
      <c r="F1359" s="206"/>
      <c r="G1359" s="206"/>
      <c r="H1359" s="161"/>
      <c r="I1359" s="206"/>
      <c r="J1359" s="206"/>
      <c r="L1359" s="206"/>
      <c r="M1359" s="153"/>
      <c r="N1359" s="126"/>
      <c r="O1359" s="153"/>
      <c r="P1359" s="153"/>
      <c r="Q1359" s="153"/>
      <c r="R1359" s="153"/>
      <c r="AG1359" s="162"/>
      <c r="AH1359" s="162"/>
      <c r="AI1359" s="162"/>
      <c r="AM1359" s="143"/>
      <c r="AN1359" s="143"/>
      <c r="AO1359" s="143"/>
      <c r="AP1359" s="143"/>
      <c r="AQ1359" s="143"/>
      <c r="AR1359" s="143"/>
      <c r="AS1359" s="143"/>
      <c r="AT1359" s="143"/>
      <c r="AU1359" s="143"/>
      <c r="AV1359" s="143"/>
      <c r="AW1359" s="143"/>
      <c r="AX1359" s="143"/>
      <c r="AY1359" s="143"/>
      <c r="AZ1359" s="143"/>
      <c r="BA1359" s="143"/>
      <c r="BB1359" s="143"/>
      <c r="BC1359" s="143"/>
      <c r="BD1359" s="143"/>
      <c r="BE1359" s="143"/>
      <c r="BF1359" s="143"/>
      <c r="BG1359" s="143"/>
      <c r="BH1359" s="143"/>
      <c r="BI1359" s="143"/>
      <c r="BJ1359" s="143"/>
      <c r="BK1359" s="143"/>
      <c r="BL1359" s="143"/>
      <c r="BM1359" s="143"/>
      <c r="BN1359" s="143"/>
      <c r="BO1359" s="143"/>
      <c r="BP1359" s="143"/>
      <c r="BT1359" s="143"/>
      <c r="BU1359" s="143"/>
      <c r="BV1359" s="143"/>
    </row>
    <row r="1360" spans="1:74" s="142" customFormat="1" x14ac:dyDescent="0.25">
      <c r="A1360" s="206"/>
      <c r="B1360" s="160"/>
      <c r="C1360" s="161"/>
      <c r="D1360" s="206"/>
      <c r="E1360" s="206"/>
      <c r="F1360" s="206"/>
      <c r="G1360" s="206"/>
      <c r="H1360" s="161"/>
      <c r="I1360" s="206"/>
      <c r="J1360" s="206"/>
      <c r="L1360" s="206"/>
      <c r="M1360" s="153"/>
      <c r="N1360" s="126"/>
      <c r="O1360" s="153"/>
      <c r="P1360" s="153"/>
      <c r="Q1360" s="153"/>
      <c r="R1360" s="153"/>
      <c r="AG1360" s="162"/>
      <c r="AH1360" s="162"/>
      <c r="AI1360" s="162"/>
      <c r="AM1360" s="143"/>
      <c r="AN1360" s="143"/>
      <c r="AO1360" s="143"/>
      <c r="AP1360" s="143"/>
      <c r="AQ1360" s="143"/>
      <c r="AR1360" s="143"/>
      <c r="AS1360" s="143"/>
      <c r="AT1360" s="143"/>
      <c r="AU1360" s="143"/>
      <c r="AV1360" s="143"/>
      <c r="AW1360" s="143"/>
      <c r="AX1360" s="143"/>
      <c r="AY1360" s="143"/>
      <c r="AZ1360" s="143"/>
      <c r="BA1360" s="143"/>
      <c r="BB1360" s="143"/>
      <c r="BC1360" s="143"/>
      <c r="BD1360" s="143"/>
      <c r="BE1360" s="143"/>
      <c r="BF1360" s="143"/>
      <c r="BG1360" s="143"/>
      <c r="BH1360" s="143"/>
      <c r="BI1360" s="143"/>
      <c r="BJ1360" s="143"/>
      <c r="BK1360" s="143"/>
      <c r="BL1360" s="143"/>
      <c r="BM1360" s="143"/>
      <c r="BN1360" s="143"/>
      <c r="BO1360" s="143"/>
      <c r="BP1360" s="143"/>
      <c r="BT1360" s="143"/>
      <c r="BU1360" s="143"/>
      <c r="BV1360" s="143"/>
    </row>
    <row r="1361" spans="1:74" s="142" customFormat="1" x14ac:dyDescent="0.25">
      <c r="A1361" s="206"/>
      <c r="B1361" s="160"/>
      <c r="C1361" s="161"/>
      <c r="D1361" s="206"/>
      <c r="E1361" s="206"/>
      <c r="F1361" s="206"/>
      <c r="G1361" s="206"/>
      <c r="H1361" s="161"/>
      <c r="I1361" s="206"/>
      <c r="J1361" s="206"/>
      <c r="L1361" s="206"/>
      <c r="M1361" s="153"/>
      <c r="N1361" s="126"/>
      <c r="O1361" s="153"/>
      <c r="P1361" s="153"/>
      <c r="Q1361" s="153"/>
      <c r="R1361" s="153"/>
      <c r="AG1361" s="162"/>
      <c r="AH1361" s="162"/>
      <c r="AI1361" s="162"/>
      <c r="AM1361" s="143"/>
      <c r="AN1361" s="143"/>
      <c r="AO1361" s="143"/>
      <c r="AP1361" s="143"/>
      <c r="AQ1361" s="143"/>
      <c r="AR1361" s="143"/>
      <c r="AS1361" s="143"/>
      <c r="AT1361" s="143"/>
      <c r="AU1361" s="143"/>
      <c r="AV1361" s="143"/>
      <c r="AW1361" s="143"/>
      <c r="AX1361" s="143"/>
      <c r="AY1361" s="143"/>
      <c r="AZ1361" s="143"/>
      <c r="BA1361" s="143"/>
      <c r="BB1361" s="143"/>
      <c r="BC1361" s="143"/>
      <c r="BD1361" s="143"/>
      <c r="BE1361" s="143"/>
      <c r="BF1361" s="143"/>
      <c r="BG1361" s="143"/>
      <c r="BH1361" s="143"/>
      <c r="BI1361" s="143"/>
      <c r="BJ1361" s="143"/>
      <c r="BK1361" s="143"/>
      <c r="BL1361" s="143"/>
      <c r="BM1361" s="143"/>
      <c r="BN1361" s="143"/>
      <c r="BO1361" s="143"/>
      <c r="BP1361" s="143"/>
      <c r="BT1361" s="143"/>
      <c r="BU1361" s="143"/>
      <c r="BV1361" s="143"/>
    </row>
    <row r="1362" spans="1:74" s="142" customFormat="1" x14ac:dyDescent="0.25">
      <c r="A1362" s="206"/>
      <c r="B1362" s="160"/>
      <c r="C1362" s="161"/>
      <c r="D1362" s="206"/>
      <c r="E1362" s="206"/>
      <c r="F1362" s="206"/>
      <c r="G1362" s="206"/>
      <c r="H1362" s="161"/>
      <c r="I1362" s="206"/>
      <c r="J1362" s="206"/>
      <c r="L1362" s="206"/>
      <c r="M1362" s="153"/>
      <c r="N1362" s="126"/>
      <c r="O1362" s="153"/>
      <c r="P1362" s="153"/>
      <c r="Q1362" s="153"/>
      <c r="R1362" s="153"/>
      <c r="AG1362" s="162"/>
      <c r="AH1362" s="162"/>
      <c r="AI1362" s="162"/>
      <c r="AM1362" s="143"/>
      <c r="AN1362" s="143"/>
      <c r="AO1362" s="143"/>
      <c r="AP1362" s="143"/>
      <c r="AQ1362" s="143"/>
      <c r="AR1362" s="143"/>
      <c r="AS1362" s="143"/>
      <c r="AT1362" s="143"/>
      <c r="AU1362" s="143"/>
      <c r="AV1362" s="143"/>
      <c r="AW1362" s="143"/>
      <c r="AX1362" s="143"/>
      <c r="AY1362" s="143"/>
      <c r="AZ1362" s="143"/>
      <c r="BA1362" s="143"/>
      <c r="BB1362" s="143"/>
      <c r="BC1362" s="143"/>
      <c r="BD1362" s="143"/>
      <c r="BE1362" s="143"/>
      <c r="BF1362" s="143"/>
      <c r="BG1362" s="143"/>
      <c r="BH1362" s="143"/>
      <c r="BI1362" s="143"/>
      <c r="BJ1362" s="143"/>
      <c r="BK1362" s="143"/>
      <c r="BL1362" s="143"/>
      <c r="BM1362" s="143"/>
      <c r="BN1362" s="143"/>
      <c r="BO1362" s="143"/>
      <c r="BP1362" s="143"/>
      <c r="BT1362" s="143"/>
      <c r="BU1362" s="143"/>
      <c r="BV1362" s="143"/>
    </row>
    <row r="1363" spans="1:74" s="142" customFormat="1" x14ac:dyDescent="0.25">
      <c r="A1363" s="206"/>
      <c r="B1363" s="160"/>
      <c r="C1363" s="161"/>
      <c r="D1363" s="206"/>
      <c r="E1363" s="206"/>
      <c r="F1363" s="206"/>
      <c r="G1363" s="206"/>
      <c r="H1363" s="161"/>
      <c r="I1363" s="206"/>
      <c r="J1363" s="206"/>
      <c r="L1363" s="206"/>
      <c r="M1363" s="153"/>
      <c r="N1363" s="126"/>
      <c r="O1363" s="153"/>
      <c r="P1363" s="153"/>
      <c r="Q1363" s="153"/>
      <c r="R1363" s="153"/>
      <c r="AG1363" s="162"/>
      <c r="AH1363" s="162"/>
      <c r="AI1363" s="162"/>
      <c r="AM1363" s="143"/>
      <c r="AN1363" s="143"/>
      <c r="AO1363" s="143"/>
      <c r="AP1363" s="143"/>
      <c r="AQ1363" s="143"/>
      <c r="AR1363" s="143"/>
      <c r="AS1363" s="143"/>
      <c r="AT1363" s="143"/>
      <c r="AU1363" s="143"/>
      <c r="AV1363" s="143"/>
      <c r="AW1363" s="143"/>
      <c r="AX1363" s="143"/>
      <c r="AY1363" s="143"/>
      <c r="AZ1363" s="143"/>
      <c r="BA1363" s="143"/>
      <c r="BB1363" s="143"/>
      <c r="BC1363" s="143"/>
      <c r="BD1363" s="143"/>
      <c r="BE1363" s="143"/>
      <c r="BF1363" s="143"/>
      <c r="BG1363" s="143"/>
      <c r="BH1363" s="143"/>
      <c r="BI1363" s="143"/>
      <c r="BJ1363" s="143"/>
      <c r="BK1363" s="143"/>
      <c r="BL1363" s="143"/>
      <c r="BM1363" s="143"/>
      <c r="BN1363" s="143"/>
      <c r="BO1363" s="143"/>
      <c r="BP1363" s="143"/>
      <c r="BT1363" s="143"/>
      <c r="BU1363" s="143"/>
      <c r="BV1363" s="143"/>
    </row>
    <row r="1364" spans="1:74" s="142" customFormat="1" x14ac:dyDescent="0.25">
      <c r="A1364" s="206"/>
      <c r="B1364" s="160"/>
      <c r="C1364" s="161"/>
      <c r="D1364" s="206"/>
      <c r="E1364" s="206"/>
      <c r="F1364" s="206"/>
      <c r="G1364" s="206"/>
      <c r="H1364" s="161"/>
      <c r="I1364" s="206"/>
      <c r="J1364" s="206"/>
      <c r="L1364" s="206"/>
      <c r="M1364" s="153"/>
      <c r="N1364" s="126"/>
      <c r="O1364" s="153"/>
      <c r="P1364" s="153"/>
      <c r="Q1364" s="153"/>
      <c r="R1364" s="153"/>
      <c r="AG1364" s="162"/>
      <c r="AH1364" s="162"/>
      <c r="AI1364" s="162"/>
      <c r="AM1364" s="143"/>
      <c r="AN1364" s="143"/>
      <c r="AO1364" s="143"/>
      <c r="AP1364" s="143"/>
      <c r="AQ1364" s="143"/>
      <c r="AR1364" s="143"/>
      <c r="AS1364" s="143"/>
      <c r="AT1364" s="143"/>
      <c r="AU1364" s="143"/>
      <c r="AV1364" s="143"/>
      <c r="AW1364" s="143"/>
      <c r="AX1364" s="143"/>
      <c r="AY1364" s="143"/>
      <c r="AZ1364" s="143"/>
      <c r="BA1364" s="143"/>
      <c r="BB1364" s="143"/>
      <c r="BC1364" s="143"/>
      <c r="BD1364" s="143"/>
      <c r="BE1364" s="143"/>
      <c r="BF1364" s="143"/>
      <c r="BG1364" s="143"/>
      <c r="BH1364" s="143"/>
      <c r="BI1364" s="143"/>
      <c r="BJ1364" s="143"/>
      <c r="BK1364" s="143"/>
      <c r="BL1364" s="143"/>
      <c r="BM1364" s="143"/>
      <c r="BN1364" s="143"/>
      <c r="BO1364" s="143"/>
      <c r="BP1364" s="143"/>
      <c r="BT1364" s="143"/>
      <c r="BU1364" s="143"/>
      <c r="BV1364" s="143"/>
    </row>
    <row r="1365" spans="1:74" s="142" customFormat="1" x14ac:dyDescent="0.25">
      <c r="A1365" s="206"/>
      <c r="B1365" s="160"/>
      <c r="C1365" s="161"/>
      <c r="D1365" s="206"/>
      <c r="E1365" s="206"/>
      <c r="F1365" s="206"/>
      <c r="G1365" s="206"/>
      <c r="H1365" s="161"/>
      <c r="I1365" s="206"/>
      <c r="J1365" s="206"/>
      <c r="L1365" s="206"/>
      <c r="M1365" s="153"/>
      <c r="N1365" s="126"/>
      <c r="O1365" s="153"/>
      <c r="P1365" s="153"/>
      <c r="Q1365" s="153"/>
      <c r="R1365" s="153"/>
      <c r="AG1365" s="162"/>
      <c r="AH1365" s="162"/>
      <c r="AI1365" s="162"/>
      <c r="AM1365" s="143"/>
      <c r="AN1365" s="143"/>
      <c r="AO1365" s="143"/>
      <c r="AP1365" s="143"/>
      <c r="AQ1365" s="143"/>
      <c r="AR1365" s="143"/>
      <c r="AS1365" s="143"/>
      <c r="AT1365" s="143"/>
      <c r="AU1365" s="143"/>
      <c r="AV1365" s="143"/>
      <c r="AW1365" s="143"/>
      <c r="AX1365" s="143"/>
      <c r="AY1365" s="143"/>
      <c r="AZ1365" s="143"/>
      <c r="BA1365" s="143"/>
      <c r="BB1365" s="143"/>
      <c r="BC1365" s="143"/>
      <c r="BD1365" s="143"/>
      <c r="BE1365" s="143"/>
      <c r="BF1365" s="143"/>
      <c r="BG1365" s="143"/>
      <c r="BH1365" s="143"/>
      <c r="BI1365" s="143"/>
      <c r="BJ1365" s="143"/>
      <c r="BK1365" s="143"/>
      <c r="BL1365" s="143"/>
      <c r="BM1365" s="143"/>
      <c r="BN1365" s="143"/>
      <c r="BO1365" s="143"/>
      <c r="BP1365" s="143"/>
      <c r="BT1365" s="143"/>
      <c r="BU1365" s="143"/>
      <c r="BV1365" s="143"/>
    </row>
    <row r="1366" spans="1:74" s="142" customFormat="1" x14ac:dyDescent="0.25">
      <c r="A1366" s="206"/>
      <c r="B1366" s="160"/>
      <c r="C1366" s="161"/>
      <c r="D1366" s="206"/>
      <c r="E1366" s="206"/>
      <c r="F1366" s="206"/>
      <c r="G1366" s="206"/>
      <c r="H1366" s="161"/>
      <c r="I1366" s="206"/>
      <c r="J1366" s="206"/>
      <c r="L1366" s="206"/>
      <c r="M1366" s="153"/>
      <c r="N1366" s="126"/>
      <c r="O1366" s="153"/>
      <c r="P1366" s="153"/>
      <c r="Q1366" s="153"/>
      <c r="R1366" s="153"/>
      <c r="AG1366" s="162"/>
      <c r="AH1366" s="162"/>
      <c r="AI1366" s="162"/>
      <c r="AM1366" s="143"/>
      <c r="AN1366" s="143"/>
      <c r="AO1366" s="143"/>
      <c r="AP1366" s="143"/>
      <c r="AQ1366" s="143"/>
      <c r="AR1366" s="143"/>
      <c r="AS1366" s="143"/>
      <c r="AT1366" s="143"/>
      <c r="AU1366" s="143"/>
      <c r="AV1366" s="143"/>
      <c r="AW1366" s="143"/>
      <c r="AX1366" s="143"/>
      <c r="AY1366" s="143"/>
      <c r="AZ1366" s="143"/>
      <c r="BA1366" s="143"/>
      <c r="BB1366" s="143"/>
      <c r="BC1366" s="143"/>
      <c r="BD1366" s="143"/>
      <c r="BE1366" s="143"/>
      <c r="BF1366" s="143"/>
      <c r="BG1366" s="143"/>
      <c r="BH1366" s="143"/>
      <c r="BI1366" s="143"/>
      <c r="BJ1366" s="143"/>
      <c r="BK1366" s="143"/>
      <c r="BL1366" s="143"/>
      <c r="BM1366" s="143"/>
      <c r="BN1366" s="143"/>
      <c r="BO1366" s="143"/>
      <c r="BP1366" s="143"/>
      <c r="BT1366" s="143"/>
      <c r="BU1366" s="143"/>
      <c r="BV1366" s="143"/>
    </row>
    <row r="1367" spans="1:74" s="142" customFormat="1" x14ac:dyDescent="0.25">
      <c r="A1367" s="206"/>
      <c r="B1367" s="160"/>
      <c r="C1367" s="161"/>
      <c r="D1367" s="206"/>
      <c r="E1367" s="206"/>
      <c r="F1367" s="206"/>
      <c r="G1367" s="206"/>
      <c r="H1367" s="161"/>
      <c r="I1367" s="206"/>
      <c r="J1367" s="206"/>
      <c r="L1367" s="206"/>
      <c r="M1367" s="153"/>
      <c r="N1367" s="126"/>
      <c r="O1367" s="153"/>
      <c r="P1367" s="153"/>
      <c r="Q1367" s="153"/>
      <c r="R1367" s="153"/>
      <c r="AG1367" s="162"/>
      <c r="AH1367" s="162"/>
      <c r="AI1367" s="162"/>
      <c r="AM1367" s="143"/>
      <c r="AN1367" s="143"/>
      <c r="AO1367" s="143"/>
      <c r="AP1367" s="143"/>
      <c r="AQ1367" s="143"/>
      <c r="AR1367" s="143"/>
      <c r="AS1367" s="143"/>
      <c r="AT1367" s="143"/>
      <c r="AU1367" s="143"/>
      <c r="AV1367" s="143"/>
      <c r="AW1367" s="143"/>
      <c r="AX1367" s="143"/>
      <c r="AY1367" s="143"/>
      <c r="AZ1367" s="143"/>
      <c r="BA1367" s="143"/>
      <c r="BB1367" s="143"/>
      <c r="BC1367" s="143"/>
      <c r="BD1367" s="143"/>
      <c r="BE1367" s="143"/>
      <c r="BF1367" s="143"/>
      <c r="BG1367" s="143"/>
      <c r="BH1367" s="143"/>
      <c r="BI1367" s="143"/>
      <c r="BJ1367" s="143"/>
      <c r="BK1367" s="143"/>
      <c r="BL1367" s="143"/>
      <c r="BM1367" s="143"/>
      <c r="BN1367" s="143"/>
      <c r="BO1367" s="143"/>
      <c r="BP1367" s="143"/>
      <c r="BT1367" s="143"/>
      <c r="BU1367" s="143"/>
      <c r="BV1367" s="143"/>
    </row>
    <row r="1368" spans="1:74" s="142" customFormat="1" x14ac:dyDescent="0.25">
      <c r="A1368" s="206"/>
      <c r="B1368" s="160"/>
      <c r="C1368" s="161"/>
      <c r="D1368" s="206"/>
      <c r="E1368" s="206"/>
      <c r="F1368" s="206"/>
      <c r="G1368" s="206"/>
      <c r="H1368" s="161"/>
      <c r="I1368" s="206"/>
      <c r="J1368" s="206"/>
      <c r="L1368" s="206"/>
      <c r="M1368" s="153"/>
      <c r="N1368" s="126"/>
      <c r="O1368" s="153"/>
      <c r="P1368" s="153"/>
      <c r="Q1368" s="153"/>
      <c r="R1368" s="153"/>
      <c r="AG1368" s="162"/>
      <c r="AH1368" s="162"/>
      <c r="AI1368" s="162"/>
      <c r="AM1368" s="143"/>
      <c r="AN1368" s="143"/>
      <c r="AO1368" s="143"/>
      <c r="AP1368" s="143"/>
      <c r="AQ1368" s="143"/>
      <c r="AR1368" s="143"/>
      <c r="AS1368" s="143"/>
      <c r="AT1368" s="143"/>
      <c r="AU1368" s="143"/>
      <c r="AV1368" s="143"/>
      <c r="AW1368" s="143"/>
      <c r="AX1368" s="143"/>
      <c r="AY1368" s="143"/>
      <c r="AZ1368" s="143"/>
      <c r="BA1368" s="143"/>
      <c r="BB1368" s="143"/>
      <c r="BC1368" s="143"/>
      <c r="BD1368" s="143"/>
      <c r="BE1368" s="143"/>
      <c r="BF1368" s="143"/>
      <c r="BG1368" s="143"/>
      <c r="BH1368" s="143"/>
      <c r="BI1368" s="143"/>
      <c r="BJ1368" s="143"/>
      <c r="BK1368" s="143"/>
      <c r="BL1368" s="143"/>
      <c r="BM1368" s="143"/>
      <c r="BN1368" s="143"/>
      <c r="BO1368" s="143"/>
      <c r="BP1368" s="143"/>
      <c r="BT1368" s="143"/>
      <c r="BU1368" s="143"/>
      <c r="BV1368" s="143"/>
    </row>
    <row r="1369" spans="1:74" s="142" customFormat="1" x14ac:dyDescent="0.25">
      <c r="A1369" s="206"/>
      <c r="B1369" s="160"/>
      <c r="C1369" s="161"/>
      <c r="D1369" s="206"/>
      <c r="E1369" s="206"/>
      <c r="F1369" s="206"/>
      <c r="G1369" s="206"/>
      <c r="H1369" s="161"/>
      <c r="I1369" s="206"/>
      <c r="J1369" s="206"/>
      <c r="L1369" s="206"/>
      <c r="M1369" s="153"/>
      <c r="N1369" s="126"/>
      <c r="O1369" s="153"/>
      <c r="P1369" s="153"/>
      <c r="Q1369" s="153"/>
      <c r="R1369" s="153"/>
      <c r="AG1369" s="162"/>
      <c r="AH1369" s="162"/>
      <c r="AI1369" s="162"/>
      <c r="AM1369" s="143"/>
      <c r="AN1369" s="143"/>
      <c r="AO1369" s="143"/>
      <c r="AP1369" s="143"/>
      <c r="AQ1369" s="143"/>
      <c r="AR1369" s="143"/>
      <c r="AS1369" s="143"/>
      <c r="AT1369" s="143"/>
      <c r="AU1369" s="143"/>
      <c r="AV1369" s="143"/>
      <c r="AW1369" s="143"/>
      <c r="AX1369" s="143"/>
      <c r="AY1369" s="143"/>
      <c r="AZ1369" s="143"/>
      <c r="BA1369" s="143"/>
      <c r="BB1369" s="143"/>
      <c r="BC1369" s="143"/>
      <c r="BD1369" s="143"/>
      <c r="BE1369" s="143"/>
      <c r="BF1369" s="143"/>
      <c r="BG1369" s="143"/>
      <c r="BH1369" s="143"/>
      <c r="BI1369" s="143"/>
      <c r="BJ1369" s="143"/>
      <c r="BK1369" s="143"/>
      <c r="BL1369" s="143"/>
      <c r="BM1369" s="143"/>
      <c r="BN1369" s="143"/>
      <c r="BO1369" s="143"/>
      <c r="BP1369" s="143"/>
      <c r="BT1369" s="143"/>
      <c r="BU1369" s="143"/>
      <c r="BV1369" s="143"/>
    </row>
    <row r="1370" spans="1:74" s="142" customFormat="1" x14ac:dyDescent="0.25">
      <c r="A1370" s="206"/>
      <c r="B1370" s="160"/>
      <c r="C1370" s="161"/>
      <c r="D1370" s="206"/>
      <c r="E1370" s="206"/>
      <c r="F1370" s="206"/>
      <c r="G1370" s="206"/>
      <c r="H1370" s="161"/>
      <c r="I1370" s="206"/>
      <c r="J1370" s="206"/>
      <c r="L1370" s="206"/>
      <c r="M1370" s="153"/>
      <c r="N1370" s="126"/>
      <c r="O1370" s="153"/>
      <c r="P1370" s="153"/>
      <c r="Q1370" s="153"/>
      <c r="R1370" s="153"/>
      <c r="AG1370" s="162"/>
      <c r="AH1370" s="162"/>
      <c r="AI1370" s="162"/>
      <c r="AM1370" s="143"/>
      <c r="AN1370" s="143"/>
      <c r="AO1370" s="143"/>
      <c r="AP1370" s="143"/>
      <c r="AQ1370" s="143"/>
      <c r="AR1370" s="143"/>
      <c r="AS1370" s="143"/>
      <c r="AT1370" s="143"/>
      <c r="AU1370" s="143"/>
      <c r="AV1370" s="143"/>
      <c r="AW1370" s="143"/>
      <c r="AX1370" s="143"/>
      <c r="AY1370" s="143"/>
      <c r="AZ1370" s="143"/>
      <c r="BA1370" s="143"/>
      <c r="BB1370" s="143"/>
      <c r="BC1370" s="143"/>
      <c r="BD1370" s="143"/>
      <c r="BE1370" s="143"/>
      <c r="BF1370" s="143"/>
      <c r="BG1370" s="143"/>
      <c r="BH1370" s="143"/>
      <c r="BI1370" s="143"/>
      <c r="BJ1370" s="143"/>
      <c r="BK1370" s="143"/>
      <c r="BL1370" s="143"/>
      <c r="BM1370" s="143"/>
      <c r="BN1370" s="143"/>
      <c r="BO1370" s="143"/>
      <c r="BP1370" s="143"/>
      <c r="BT1370" s="143"/>
      <c r="BU1370" s="143"/>
      <c r="BV1370" s="143"/>
    </row>
    <row r="1371" spans="1:74" s="142" customFormat="1" x14ac:dyDescent="0.25">
      <c r="A1371" s="206"/>
      <c r="B1371" s="160"/>
      <c r="C1371" s="161"/>
      <c r="D1371" s="206"/>
      <c r="E1371" s="206"/>
      <c r="F1371" s="206"/>
      <c r="G1371" s="206"/>
      <c r="H1371" s="161"/>
      <c r="I1371" s="206"/>
      <c r="J1371" s="206"/>
      <c r="L1371" s="206"/>
      <c r="M1371" s="153"/>
      <c r="N1371" s="126"/>
      <c r="O1371" s="153"/>
      <c r="P1371" s="153"/>
      <c r="Q1371" s="153"/>
      <c r="R1371" s="153"/>
      <c r="AG1371" s="162"/>
      <c r="AH1371" s="162"/>
      <c r="AI1371" s="162"/>
      <c r="AM1371" s="143"/>
      <c r="AN1371" s="143"/>
      <c r="AO1371" s="143"/>
      <c r="AP1371" s="143"/>
      <c r="AQ1371" s="143"/>
      <c r="AR1371" s="143"/>
      <c r="AS1371" s="143"/>
      <c r="AT1371" s="143"/>
      <c r="AU1371" s="143"/>
      <c r="AV1371" s="143"/>
      <c r="AW1371" s="143"/>
      <c r="AX1371" s="143"/>
      <c r="AY1371" s="143"/>
      <c r="AZ1371" s="143"/>
      <c r="BA1371" s="143"/>
      <c r="BB1371" s="143"/>
      <c r="BC1371" s="143"/>
      <c r="BD1371" s="143"/>
      <c r="BE1371" s="143"/>
      <c r="BF1371" s="143"/>
      <c r="BG1371" s="143"/>
      <c r="BH1371" s="143"/>
      <c r="BI1371" s="143"/>
      <c r="BJ1371" s="143"/>
      <c r="BK1371" s="143"/>
      <c r="BL1371" s="143"/>
      <c r="BM1371" s="143"/>
      <c r="BN1371" s="143"/>
      <c r="BO1371" s="143"/>
      <c r="BP1371" s="143"/>
      <c r="BT1371" s="143"/>
      <c r="BU1371" s="143"/>
      <c r="BV1371" s="143"/>
    </row>
    <row r="1372" spans="1:74" s="142" customFormat="1" x14ac:dyDescent="0.25">
      <c r="A1372" s="206"/>
      <c r="B1372" s="160"/>
      <c r="C1372" s="161"/>
      <c r="D1372" s="206"/>
      <c r="E1372" s="206"/>
      <c r="F1372" s="206"/>
      <c r="G1372" s="206"/>
      <c r="H1372" s="161"/>
      <c r="I1372" s="206"/>
      <c r="J1372" s="206"/>
      <c r="L1372" s="206"/>
      <c r="M1372" s="153"/>
      <c r="N1372" s="126"/>
      <c r="O1372" s="153"/>
      <c r="P1372" s="153"/>
      <c r="Q1372" s="153"/>
      <c r="R1372" s="153"/>
      <c r="AG1372" s="162"/>
      <c r="AH1372" s="162"/>
      <c r="AI1372" s="162"/>
      <c r="AM1372" s="143"/>
      <c r="AN1372" s="143"/>
      <c r="AO1372" s="143"/>
      <c r="AP1372" s="143"/>
      <c r="AQ1372" s="143"/>
      <c r="AR1372" s="143"/>
      <c r="AS1372" s="143"/>
      <c r="AT1372" s="143"/>
      <c r="AU1372" s="143"/>
      <c r="AV1372" s="143"/>
      <c r="AW1372" s="143"/>
      <c r="AX1372" s="143"/>
      <c r="AY1372" s="143"/>
      <c r="AZ1372" s="143"/>
      <c r="BA1372" s="143"/>
      <c r="BB1372" s="143"/>
      <c r="BC1372" s="143"/>
      <c r="BD1372" s="143"/>
      <c r="BE1372" s="143"/>
      <c r="BF1372" s="143"/>
      <c r="BG1372" s="143"/>
      <c r="BH1372" s="143"/>
      <c r="BI1372" s="143"/>
      <c r="BJ1372" s="143"/>
      <c r="BK1372" s="143"/>
      <c r="BL1372" s="143"/>
      <c r="BM1372" s="143"/>
      <c r="BN1372" s="143"/>
      <c r="BO1372" s="143"/>
      <c r="BP1372" s="143"/>
      <c r="BT1372" s="143"/>
      <c r="BU1372" s="143"/>
      <c r="BV1372" s="143"/>
    </row>
    <row r="1373" spans="1:74" s="142" customFormat="1" x14ac:dyDescent="0.25">
      <c r="A1373" s="206"/>
      <c r="B1373" s="160"/>
      <c r="C1373" s="161"/>
      <c r="D1373" s="206"/>
      <c r="E1373" s="206"/>
      <c r="F1373" s="206"/>
      <c r="G1373" s="206"/>
      <c r="H1373" s="161"/>
      <c r="I1373" s="206"/>
      <c r="J1373" s="206"/>
      <c r="L1373" s="206"/>
      <c r="M1373" s="153"/>
      <c r="N1373" s="126"/>
      <c r="O1373" s="153"/>
      <c r="P1373" s="153"/>
      <c r="Q1373" s="153"/>
      <c r="R1373" s="153"/>
      <c r="AG1373" s="162"/>
      <c r="AH1373" s="162"/>
      <c r="AI1373" s="162"/>
      <c r="AM1373" s="143"/>
      <c r="AN1373" s="143"/>
      <c r="AO1373" s="143"/>
      <c r="AP1373" s="143"/>
      <c r="AQ1373" s="143"/>
      <c r="AR1373" s="143"/>
      <c r="AS1373" s="143"/>
      <c r="AT1373" s="143"/>
      <c r="AU1373" s="143"/>
      <c r="AV1373" s="143"/>
      <c r="AW1373" s="143"/>
      <c r="AX1373" s="143"/>
      <c r="AY1373" s="143"/>
      <c r="AZ1373" s="143"/>
      <c r="BA1373" s="143"/>
      <c r="BB1373" s="143"/>
      <c r="BC1373" s="143"/>
      <c r="BD1373" s="143"/>
      <c r="BE1373" s="143"/>
      <c r="BF1373" s="143"/>
      <c r="BG1373" s="143"/>
      <c r="BH1373" s="143"/>
      <c r="BI1373" s="143"/>
      <c r="BJ1373" s="143"/>
      <c r="BK1373" s="143"/>
      <c r="BL1373" s="143"/>
      <c r="BM1373" s="143"/>
      <c r="BN1373" s="143"/>
      <c r="BO1373" s="143"/>
      <c r="BP1373" s="143"/>
      <c r="BT1373" s="143"/>
      <c r="BU1373" s="143"/>
      <c r="BV1373" s="143"/>
    </row>
    <row r="1374" spans="1:74" s="142" customFormat="1" x14ac:dyDescent="0.25">
      <c r="A1374" s="206"/>
      <c r="B1374" s="160"/>
      <c r="C1374" s="161"/>
      <c r="D1374" s="206"/>
      <c r="E1374" s="206"/>
      <c r="F1374" s="206"/>
      <c r="G1374" s="206"/>
      <c r="H1374" s="161"/>
      <c r="I1374" s="206"/>
      <c r="J1374" s="206"/>
      <c r="L1374" s="206"/>
      <c r="M1374" s="153"/>
      <c r="N1374" s="126"/>
      <c r="O1374" s="153"/>
      <c r="P1374" s="153"/>
      <c r="Q1374" s="153"/>
      <c r="R1374" s="153"/>
      <c r="AG1374" s="162"/>
      <c r="AH1374" s="162"/>
      <c r="AI1374" s="162"/>
      <c r="AM1374" s="143"/>
      <c r="AN1374" s="143"/>
      <c r="AO1374" s="143"/>
      <c r="AP1374" s="143"/>
      <c r="AQ1374" s="143"/>
      <c r="AR1374" s="143"/>
      <c r="AS1374" s="143"/>
      <c r="AT1374" s="143"/>
      <c r="AU1374" s="143"/>
      <c r="AV1374" s="143"/>
      <c r="AW1374" s="143"/>
      <c r="AX1374" s="143"/>
      <c r="AY1374" s="143"/>
      <c r="AZ1374" s="143"/>
      <c r="BA1374" s="143"/>
      <c r="BB1374" s="143"/>
      <c r="BC1374" s="143"/>
      <c r="BD1374" s="143"/>
      <c r="BE1374" s="143"/>
      <c r="BF1374" s="143"/>
      <c r="BG1374" s="143"/>
      <c r="BH1374" s="143"/>
      <c r="BI1374" s="143"/>
      <c r="BJ1374" s="143"/>
      <c r="BK1374" s="143"/>
      <c r="BL1374" s="143"/>
      <c r="BM1374" s="143"/>
      <c r="BN1374" s="143"/>
      <c r="BO1374" s="143"/>
      <c r="BP1374" s="143"/>
      <c r="BT1374" s="143"/>
      <c r="BU1374" s="143"/>
      <c r="BV1374" s="143"/>
    </row>
    <row r="1375" spans="1:74" s="142" customFormat="1" x14ac:dyDescent="0.25">
      <c r="A1375" s="206"/>
      <c r="B1375" s="160"/>
      <c r="C1375" s="161"/>
      <c r="D1375" s="206"/>
      <c r="E1375" s="206"/>
      <c r="F1375" s="206"/>
      <c r="G1375" s="206"/>
      <c r="H1375" s="161"/>
      <c r="I1375" s="206"/>
      <c r="J1375" s="206"/>
      <c r="L1375" s="206"/>
      <c r="M1375" s="153"/>
      <c r="N1375" s="126"/>
      <c r="O1375" s="153"/>
      <c r="P1375" s="153"/>
      <c r="Q1375" s="153"/>
      <c r="R1375" s="153"/>
      <c r="AG1375" s="162"/>
      <c r="AH1375" s="162"/>
      <c r="AI1375" s="162"/>
      <c r="AM1375" s="143"/>
      <c r="AN1375" s="143"/>
      <c r="AO1375" s="143"/>
      <c r="AP1375" s="143"/>
      <c r="AQ1375" s="143"/>
      <c r="AR1375" s="143"/>
      <c r="AS1375" s="143"/>
      <c r="AT1375" s="143"/>
      <c r="AU1375" s="143"/>
      <c r="AV1375" s="143"/>
      <c r="AW1375" s="143"/>
      <c r="AX1375" s="143"/>
      <c r="AY1375" s="143"/>
      <c r="AZ1375" s="143"/>
      <c r="BA1375" s="143"/>
      <c r="BB1375" s="143"/>
      <c r="BC1375" s="143"/>
      <c r="BD1375" s="143"/>
      <c r="BE1375" s="143"/>
      <c r="BF1375" s="143"/>
      <c r="BG1375" s="143"/>
      <c r="BH1375" s="143"/>
      <c r="BI1375" s="143"/>
      <c r="BJ1375" s="143"/>
      <c r="BK1375" s="143"/>
      <c r="BL1375" s="143"/>
      <c r="BM1375" s="143"/>
      <c r="BN1375" s="143"/>
      <c r="BO1375" s="143"/>
      <c r="BP1375" s="143"/>
      <c r="BT1375" s="143"/>
      <c r="BU1375" s="143"/>
      <c r="BV1375" s="143"/>
    </row>
    <row r="1376" spans="1:74" s="142" customFormat="1" x14ac:dyDescent="0.25">
      <c r="A1376" s="206"/>
      <c r="B1376" s="160"/>
      <c r="C1376" s="161"/>
      <c r="D1376" s="206"/>
      <c r="E1376" s="206"/>
      <c r="F1376" s="206"/>
      <c r="G1376" s="206"/>
      <c r="H1376" s="161"/>
      <c r="I1376" s="206"/>
      <c r="J1376" s="206"/>
      <c r="L1376" s="206"/>
      <c r="M1376" s="153"/>
      <c r="N1376" s="126"/>
      <c r="O1376" s="153"/>
      <c r="P1376" s="153"/>
      <c r="Q1376" s="153"/>
      <c r="R1376" s="153"/>
      <c r="AG1376" s="162"/>
      <c r="AH1376" s="162"/>
      <c r="AI1376" s="162"/>
      <c r="AM1376" s="143"/>
      <c r="AN1376" s="143"/>
      <c r="AO1376" s="143"/>
      <c r="AP1376" s="143"/>
      <c r="AQ1376" s="143"/>
      <c r="AR1376" s="143"/>
      <c r="AS1376" s="143"/>
      <c r="AT1376" s="143"/>
      <c r="AU1376" s="143"/>
      <c r="AV1376" s="143"/>
      <c r="AW1376" s="143"/>
      <c r="AX1376" s="143"/>
      <c r="AY1376" s="143"/>
      <c r="AZ1376" s="143"/>
      <c r="BA1376" s="143"/>
      <c r="BB1376" s="143"/>
      <c r="BC1376" s="143"/>
      <c r="BD1376" s="143"/>
      <c r="BE1376" s="143"/>
      <c r="BF1376" s="143"/>
      <c r="BG1376" s="143"/>
      <c r="BH1376" s="143"/>
      <c r="BI1376" s="143"/>
      <c r="BJ1376" s="143"/>
      <c r="BK1376" s="143"/>
      <c r="BL1376" s="143"/>
      <c r="BM1376" s="143"/>
      <c r="BN1376" s="143"/>
      <c r="BO1376" s="143"/>
      <c r="BP1376" s="143"/>
      <c r="BT1376" s="143"/>
      <c r="BU1376" s="143"/>
      <c r="BV1376" s="143"/>
    </row>
    <row r="1377" spans="1:74" s="142" customFormat="1" x14ac:dyDescent="0.25">
      <c r="A1377" s="206"/>
      <c r="B1377" s="160"/>
      <c r="C1377" s="161"/>
      <c r="D1377" s="206"/>
      <c r="E1377" s="206"/>
      <c r="F1377" s="206"/>
      <c r="G1377" s="206"/>
      <c r="H1377" s="161"/>
      <c r="I1377" s="206"/>
      <c r="J1377" s="206"/>
      <c r="L1377" s="206"/>
      <c r="M1377" s="153"/>
      <c r="N1377" s="126"/>
      <c r="O1377" s="153"/>
      <c r="P1377" s="153"/>
      <c r="Q1377" s="153"/>
      <c r="R1377" s="153"/>
      <c r="AG1377" s="162"/>
      <c r="AH1377" s="162"/>
      <c r="AI1377" s="162"/>
      <c r="AM1377" s="143"/>
      <c r="AN1377" s="143"/>
      <c r="AO1377" s="143"/>
      <c r="AP1377" s="143"/>
      <c r="AQ1377" s="143"/>
      <c r="AR1377" s="143"/>
      <c r="AS1377" s="143"/>
      <c r="AT1377" s="143"/>
      <c r="AU1377" s="143"/>
      <c r="AV1377" s="143"/>
      <c r="AW1377" s="143"/>
      <c r="AX1377" s="143"/>
      <c r="AY1377" s="143"/>
      <c r="AZ1377" s="143"/>
      <c r="BA1377" s="143"/>
      <c r="BB1377" s="143"/>
      <c r="BC1377" s="143"/>
      <c r="BD1377" s="143"/>
      <c r="BE1377" s="143"/>
      <c r="BF1377" s="143"/>
      <c r="BG1377" s="143"/>
      <c r="BH1377" s="143"/>
      <c r="BI1377" s="143"/>
      <c r="BJ1377" s="143"/>
      <c r="BK1377" s="143"/>
      <c r="BL1377" s="143"/>
      <c r="BM1377" s="143"/>
      <c r="BN1377" s="143"/>
      <c r="BO1377" s="143"/>
      <c r="BP1377" s="143"/>
      <c r="BT1377" s="143"/>
      <c r="BU1377" s="143"/>
      <c r="BV1377" s="143"/>
    </row>
    <row r="1378" spans="1:74" s="142" customFormat="1" x14ac:dyDescent="0.25">
      <c r="A1378" s="206"/>
      <c r="B1378" s="160"/>
      <c r="C1378" s="161"/>
      <c r="D1378" s="206"/>
      <c r="E1378" s="206"/>
      <c r="F1378" s="206"/>
      <c r="G1378" s="206"/>
      <c r="H1378" s="161"/>
      <c r="I1378" s="206"/>
      <c r="J1378" s="206"/>
      <c r="L1378" s="206"/>
      <c r="M1378" s="153"/>
      <c r="N1378" s="126"/>
      <c r="O1378" s="153"/>
      <c r="P1378" s="153"/>
      <c r="Q1378" s="153"/>
      <c r="R1378" s="153"/>
      <c r="AG1378" s="162"/>
      <c r="AH1378" s="162"/>
      <c r="AI1378" s="162"/>
      <c r="AM1378" s="143"/>
      <c r="AN1378" s="143"/>
      <c r="AO1378" s="143"/>
      <c r="AP1378" s="143"/>
      <c r="AQ1378" s="143"/>
      <c r="AR1378" s="143"/>
      <c r="AS1378" s="143"/>
      <c r="AT1378" s="143"/>
      <c r="AU1378" s="143"/>
      <c r="AV1378" s="143"/>
      <c r="AW1378" s="143"/>
      <c r="AX1378" s="143"/>
      <c r="AY1378" s="143"/>
      <c r="AZ1378" s="143"/>
      <c r="BA1378" s="143"/>
      <c r="BB1378" s="143"/>
      <c r="BC1378" s="143"/>
      <c r="BD1378" s="143"/>
      <c r="BE1378" s="143"/>
      <c r="BF1378" s="143"/>
      <c r="BG1378" s="143"/>
      <c r="BH1378" s="143"/>
      <c r="BI1378" s="143"/>
      <c r="BJ1378" s="143"/>
      <c r="BK1378" s="143"/>
      <c r="BL1378" s="143"/>
      <c r="BM1378" s="143"/>
      <c r="BN1378" s="143"/>
      <c r="BO1378" s="143"/>
      <c r="BP1378" s="143"/>
      <c r="BT1378" s="143"/>
      <c r="BU1378" s="143"/>
      <c r="BV1378" s="143"/>
    </row>
    <row r="1379" spans="1:74" s="142" customFormat="1" x14ac:dyDescent="0.25">
      <c r="A1379" s="206"/>
      <c r="B1379" s="160"/>
      <c r="C1379" s="161"/>
      <c r="D1379" s="206"/>
      <c r="E1379" s="206"/>
      <c r="F1379" s="206"/>
      <c r="G1379" s="206"/>
      <c r="H1379" s="161"/>
      <c r="I1379" s="206"/>
      <c r="J1379" s="206"/>
      <c r="L1379" s="206"/>
      <c r="M1379" s="153"/>
      <c r="N1379" s="126"/>
      <c r="O1379" s="153"/>
      <c r="P1379" s="153"/>
      <c r="Q1379" s="153"/>
      <c r="R1379" s="153"/>
      <c r="AG1379" s="162"/>
      <c r="AH1379" s="162"/>
      <c r="AI1379" s="162"/>
      <c r="AM1379" s="143"/>
      <c r="AN1379" s="143"/>
      <c r="AO1379" s="143"/>
      <c r="AP1379" s="143"/>
      <c r="AQ1379" s="143"/>
      <c r="AR1379" s="143"/>
      <c r="AS1379" s="143"/>
      <c r="AT1379" s="143"/>
      <c r="AU1379" s="143"/>
      <c r="AV1379" s="143"/>
      <c r="AW1379" s="143"/>
      <c r="AX1379" s="143"/>
      <c r="AY1379" s="143"/>
      <c r="AZ1379" s="143"/>
      <c r="BA1379" s="143"/>
      <c r="BB1379" s="143"/>
      <c r="BC1379" s="143"/>
      <c r="BD1379" s="143"/>
      <c r="BE1379" s="143"/>
      <c r="BF1379" s="143"/>
      <c r="BG1379" s="143"/>
      <c r="BH1379" s="143"/>
      <c r="BI1379" s="143"/>
      <c r="BJ1379" s="143"/>
      <c r="BK1379" s="143"/>
      <c r="BL1379" s="143"/>
      <c r="BM1379" s="143"/>
      <c r="BN1379" s="143"/>
      <c r="BO1379" s="143"/>
      <c r="BP1379" s="143"/>
      <c r="BT1379" s="143"/>
      <c r="BU1379" s="143"/>
      <c r="BV1379" s="143"/>
    </row>
    <row r="1380" spans="1:74" s="142" customFormat="1" x14ac:dyDescent="0.25">
      <c r="A1380" s="206"/>
      <c r="B1380" s="160"/>
      <c r="C1380" s="161"/>
      <c r="D1380" s="206"/>
      <c r="E1380" s="206"/>
      <c r="F1380" s="206"/>
      <c r="G1380" s="206"/>
      <c r="H1380" s="161"/>
      <c r="I1380" s="206"/>
      <c r="J1380" s="206"/>
      <c r="L1380" s="206"/>
      <c r="M1380" s="153"/>
      <c r="N1380" s="126"/>
      <c r="O1380" s="153"/>
      <c r="P1380" s="153"/>
      <c r="Q1380" s="153"/>
      <c r="R1380" s="153"/>
      <c r="AG1380" s="162"/>
      <c r="AH1380" s="162"/>
      <c r="AI1380" s="162"/>
      <c r="AM1380" s="143"/>
      <c r="AN1380" s="143"/>
      <c r="AO1380" s="143"/>
      <c r="AP1380" s="143"/>
      <c r="AQ1380" s="143"/>
      <c r="AR1380" s="143"/>
      <c r="AS1380" s="143"/>
      <c r="AT1380" s="143"/>
      <c r="AU1380" s="143"/>
      <c r="AV1380" s="143"/>
      <c r="AW1380" s="143"/>
      <c r="AX1380" s="143"/>
      <c r="AY1380" s="143"/>
      <c r="AZ1380" s="143"/>
      <c r="BA1380" s="143"/>
      <c r="BB1380" s="143"/>
      <c r="BC1380" s="143"/>
      <c r="BD1380" s="143"/>
      <c r="BE1380" s="143"/>
      <c r="BF1380" s="143"/>
      <c r="BG1380" s="143"/>
      <c r="BH1380" s="143"/>
      <c r="BI1380" s="143"/>
      <c r="BJ1380" s="143"/>
      <c r="BK1380" s="143"/>
      <c r="BL1380" s="143"/>
      <c r="BM1380" s="143"/>
      <c r="BN1380" s="143"/>
      <c r="BO1380" s="143"/>
      <c r="BP1380" s="143"/>
      <c r="BT1380" s="143"/>
      <c r="BU1380" s="143"/>
      <c r="BV1380" s="143"/>
    </row>
    <row r="1381" spans="1:74" s="142" customFormat="1" x14ac:dyDescent="0.25">
      <c r="A1381" s="206"/>
      <c r="B1381" s="160"/>
      <c r="C1381" s="161"/>
      <c r="D1381" s="206"/>
      <c r="E1381" s="206"/>
      <c r="F1381" s="206"/>
      <c r="G1381" s="206"/>
      <c r="H1381" s="161"/>
      <c r="I1381" s="206"/>
      <c r="J1381" s="206"/>
      <c r="L1381" s="206"/>
      <c r="M1381" s="153"/>
      <c r="N1381" s="126"/>
      <c r="O1381" s="153"/>
      <c r="P1381" s="153"/>
      <c r="Q1381" s="153"/>
      <c r="R1381" s="153"/>
      <c r="AG1381" s="162"/>
      <c r="AH1381" s="162"/>
      <c r="AI1381" s="162"/>
      <c r="AM1381" s="143"/>
      <c r="AN1381" s="143"/>
      <c r="AO1381" s="143"/>
      <c r="AP1381" s="143"/>
      <c r="AQ1381" s="143"/>
      <c r="AR1381" s="143"/>
      <c r="AS1381" s="143"/>
      <c r="AT1381" s="143"/>
      <c r="AU1381" s="143"/>
      <c r="AV1381" s="143"/>
      <c r="AW1381" s="143"/>
      <c r="AX1381" s="143"/>
      <c r="AY1381" s="143"/>
      <c r="AZ1381" s="143"/>
      <c r="BA1381" s="143"/>
      <c r="BB1381" s="143"/>
      <c r="BC1381" s="143"/>
      <c r="BD1381" s="143"/>
      <c r="BE1381" s="143"/>
      <c r="BF1381" s="143"/>
      <c r="BG1381" s="143"/>
      <c r="BH1381" s="143"/>
      <c r="BI1381" s="143"/>
      <c r="BJ1381" s="143"/>
      <c r="BK1381" s="143"/>
      <c r="BL1381" s="143"/>
      <c r="BM1381" s="143"/>
      <c r="BN1381" s="143"/>
      <c r="BO1381" s="143"/>
      <c r="BP1381" s="143"/>
      <c r="BT1381" s="143"/>
      <c r="BU1381" s="143"/>
      <c r="BV1381" s="143"/>
    </row>
    <row r="1382" spans="1:74" s="142" customFormat="1" x14ac:dyDescent="0.25">
      <c r="A1382" s="206"/>
      <c r="B1382" s="160"/>
      <c r="C1382" s="161"/>
      <c r="D1382" s="206"/>
      <c r="E1382" s="206"/>
      <c r="F1382" s="206"/>
      <c r="G1382" s="206"/>
      <c r="H1382" s="161"/>
      <c r="I1382" s="206"/>
      <c r="J1382" s="206"/>
      <c r="L1382" s="206"/>
      <c r="M1382" s="153"/>
      <c r="N1382" s="126"/>
      <c r="O1382" s="153"/>
      <c r="P1382" s="153"/>
      <c r="Q1382" s="153"/>
      <c r="R1382" s="153"/>
      <c r="AG1382" s="162"/>
      <c r="AH1382" s="162"/>
      <c r="AI1382" s="162"/>
      <c r="AM1382" s="143"/>
      <c r="AN1382" s="143"/>
      <c r="AO1382" s="143"/>
      <c r="AP1382" s="143"/>
      <c r="AQ1382" s="143"/>
      <c r="AR1382" s="143"/>
      <c r="AS1382" s="143"/>
      <c r="AT1382" s="143"/>
      <c r="AU1382" s="143"/>
      <c r="AV1382" s="143"/>
      <c r="AW1382" s="143"/>
      <c r="AX1382" s="143"/>
      <c r="AY1382" s="143"/>
      <c r="AZ1382" s="143"/>
      <c r="BA1382" s="143"/>
      <c r="BB1382" s="143"/>
      <c r="BC1382" s="143"/>
      <c r="BD1382" s="143"/>
      <c r="BE1382" s="143"/>
      <c r="BF1382" s="143"/>
      <c r="BG1382" s="143"/>
      <c r="BH1382" s="143"/>
      <c r="BI1382" s="143"/>
      <c r="BJ1382" s="143"/>
      <c r="BK1382" s="143"/>
      <c r="BL1382" s="143"/>
      <c r="BM1382" s="143"/>
      <c r="BN1382" s="143"/>
      <c r="BO1382" s="143"/>
      <c r="BP1382" s="143"/>
      <c r="BT1382" s="143"/>
      <c r="BU1382" s="143"/>
      <c r="BV1382" s="143"/>
    </row>
    <row r="1383" spans="1:74" s="142" customFormat="1" x14ac:dyDescent="0.25">
      <c r="A1383" s="206"/>
      <c r="B1383" s="160"/>
      <c r="C1383" s="161"/>
      <c r="D1383" s="206"/>
      <c r="E1383" s="206"/>
      <c r="F1383" s="206"/>
      <c r="G1383" s="206"/>
      <c r="H1383" s="161"/>
      <c r="I1383" s="206"/>
      <c r="J1383" s="206"/>
      <c r="L1383" s="206"/>
      <c r="M1383" s="153"/>
      <c r="N1383" s="126"/>
      <c r="O1383" s="153"/>
      <c r="P1383" s="153"/>
      <c r="Q1383" s="153"/>
      <c r="R1383" s="153"/>
      <c r="AG1383" s="162"/>
      <c r="AH1383" s="162"/>
      <c r="AI1383" s="162"/>
      <c r="AM1383" s="143"/>
      <c r="AN1383" s="143"/>
      <c r="AO1383" s="143"/>
      <c r="AP1383" s="143"/>
      <c r="AQ1383" s="143"/>
      <c r="AR1383" s="143"/>
      <c r="AS1383" s="143"/>
      <c r="AT1383" s="143"/>
      <c r="AU1383" s="143"/>
      <c r="AV1383" s="143"/>
      <c r="AW1383" s="143"/>
      <c r="AX1383" s="143"/>
      <c r="AY1383" s="143"/>
      <c r="AZ1383" s="143"/>
      <c r="BA1383" s="143"/>
      <c r="BB1383" s="143"/>
      <c r="BC1383" s="143"/>
      <c r="BD1383" s="143"/>
      <c r="BE1383" s="143"/>
      <c r="BF1383" s="143"/>
      <c r="BG1383" s="143"/>
      <c r="BH1383" s="143"/>
      <c r="BI1383" s="143"/>
      <c r="BJ1383" s="143"/>
      <c r="BK1383" s="143"/>
      <c r="BL1383" s="143"/>
      <c r="BM1383" s="143"/>
      <c r="BN1383" s="143"/>
      <c r="BO1383" s="143"/>
      <c r="BP1383" s="143"/>
      <c r="BT1383" s="143"/>
      <c r="BU1383" s="143"/>
      <c r="BV1383" s="143"/>
    </row>
    <row r="1384" spans="1:74" s="142" customFormat="1" x14ac:dyDescent="0.25">
      <c r="A1384" s="206"/>
      <c r="B1384" s="160"/>
      <c r="C1384" s="161"/>
      <c r="D1384" s="206"/>
      <c r="E1384" s="206"/>
      <c r="F1384" s="206"/>
      <c r="G1384" s="206"/>
      <c r="H1384" s="161"/>
      <c r="I1384" s="206"/>
      <c r="J1384" s="206"/>
      <c r="L1384" s="206"/>
      <c r="M1384" s="153"/>
      <c r="N1384" s="126"/>
      <c r="O1384" s="153"/>
      <c r="P1384" s="153"/>
      <c r="Q1384" s="153"/>
      <c r="R1384" s="153"/>
      <c r="AG1384" s="162"/>
      <c r="AH1384" s="162"/>
      <c r="AI1384" s="162"/>
      <c r="AM1384" s="143"/>
      <c r="AN1384" s="143"/>
      <c r="AO1384" s="143"/>
      <c r="AP1384" s="143"/>
      <c r="AQ1384" s="143"/>
      <c r="AR1384" s="143"/>
      <c r="AS1384" s="143"/>
      <c r="AT1384" s="143"/>
      <c r="AU1384" s="143"/>
      <c r="AV1384" s="143"/>
      <c r="AW1384" s="143"/>
      <c r="AX1384" s="143"/>
      <c r="AY1384" s="143"/>
      <c r="AZ1384" s="143"/>
      <c r="BA1384" s="143"/>
      <c r="BB1384" s="143"/>
      <c r="BC1384" s="143"/>
      <c r="BD1384" s="143"/>
      <c r="BE1384" s="143"/>
      <c r="BF1384" s="143"/>
      <c r="BG1384" s="143"/>
      <c r="BH1384" s="143"/>
      <c r="BI1384" s="143"/>
      <c r="BJ1384" s="143"/>
      <c r="BK1384" s="143"/>
      <c r="BL1384" s="143"/>
      <c r="BM1384" s="143"/>
      <c r="BN1384" s="143"/>
      <c r="BO1384" s="143"/>
      <c r="BP1384" s="143"/>
      <c r="BT1384" s="143"/>
      <c r="BU1384" s="143"/>
      <c r="BV1384" s="143"/>
    </row>
    <row r="1385" spans="1:74" s="142" customFormat="1" x14ac:dyDescent="0.25">
      <c r="A1385" s="206"/>
      <c r="B1385" s="160"/>
      <c r="C1385" s="161"/>
      <c r="D1385" s="206"/>
      <c r="E1385" s="206"/>
      <c r="F1385" s="206"/>
      <c r="G1385" s="206"/>
      <c r="H1385" s="161"/>
      <c r="I1385" s="206"/>
      <c r="J1385" s="206"/>
      <c r="L1385" s="206"/>
      <c r="M1385" s="153"/>
      <c r="N1385" s="126"/>
      <c r="O1385" s="153"/>
      <c r="P1385" s="153"/>
      <c r="Q1385" s="153"/>
      <c r="R1385" s="153"/>
      <c r="AG1385" s="162"/>
      <c r="AH1385" s="162"/>
      <c r="AI1385" s="162"/>
      <c r="AM1385" s="143"/>
      <c r="AN1385" s="143"/>
      <c r="AO1385" s="143"/>
      <c r="AP1385" s="143"/>
      <c r="AQ1385" s="143"/>
      <c r="AR1385" s="143"/>
      <c r="AS1385" s="143"/>
      <c r="AT1385" s="143"/>
      <c r="AU1385" s="143"/>
      <c r="AV1385" s="143"/>
      <c r="AW1385" s="143"/>
      <c r="AX1385" s="143"/>
      <c r="AY1385" s="143"/>
      <c r="AZ1385" s="143"/>
      <c r="BA1385" s="143"/>
      <c r="BB1385" s="143"/>
      <c r="BC1385" s="143"/>
      <c r="BD1385" s="143"/>
      <c r="BE1385" s="143"/>
      <c r="BF1385" s="143"/>
      <c r="BG1385" s="143"/>
      <c r="BH1385" s="143"/>
      <c r="BI1385" s="143"/>
      <c r="BJ1385" s="143"/>
      <c r="BK1385" s="143"/>
      <c r="BL1385" s="143"/>
      <c r="BM1385" s="143"/>
      <c r="BN1385" s="143"/>
      <c r="BO1385" s="143"/>
      <c r="BP1385" s="143"/>
      <c r="BT1385" s="143"/>
      <c r="BU1385" s="143"/>
      <c r="BV1385" s="143"/>
    </row>
    <row r="1386" spans="1:74" s="142" customFormat="1" x14ac:dyDescent="0.25">
      <c r="A1386" s="206"/>
      <c r="B1386" s="160"/>
      <c r="C1386" s="161"/>
      <c r="D1386" s="206"/>
      <c r="E1386" s="206"/>
      <c r="F1386" s="206"/>
      <c r="G1386" s="206"/>
      <c r="H1386" s="161"/>
      <c r="I1386" s="206"/>
      <c r="J1386" s="206"/>
      <c r="L1386" s="206"/>
      <c r="M1386" s="153"/>
      <c r="N1386" s="126"/>
      <c r="O1386" s="153"/>
      <c r="P1386" s="153"/>
      <c r="Q1386" s="153"/>
      <c r="R1386" s="153"/>
      <c r="AG1386" s="162"/>
      <c r="AH1386" s="162"/>
      <c r="AI1386" s="162"/>
      <c r="AM1386" s="143"/>
      <c r="AN1386" s="143"/>
      <c r="AO1386" s="143"/>
      <c r="AP1386" s="143"/>
      <c r="AQ1386" s="143"/>
      <c r="AR1386" s="143"/>
      <c r="AS1386" s="143"/>
      <c r="AT1386" s="143"/>
      <c r="AU1386" s="143"/>
      <c r="AV1386" s="143"/>
      <c r="AW1386" s="143"/>
      <c r="AX1386" s="143"/>
      <c r="AY1386" s="143"/>
      <c r="AZ1386" s="143"/>
      <c r="BA1386" s="143"/>
      <c r="BB1386" s="143"/>
      <c r="BC1386" s="143"/>
      <c r="BD1386" s="143"/>
      <c r="BE1386" s="143"/>
      <c r="BF1386" s="143"/>
      <c r="BG1386" s="143"/>
      <c r="BH1386" s="143"/>
      <c r="BI1386" s="143"/>
      <c r="BJ1386" s="143"/>
      <c r="BK1386" s="143"/>
      <c r="BL1386" s="143"/>
      <c r="BM1386" s="143"/>
      <c r="BN1386" s="143"/>
      <c r="BO1386" s="143"/>
      <c r="BP1386" s="143"/>
      <c r="BT1386" s="143"/>
      <c r="BU1386" s="143"/>
      <c r="BV1386" s="143"/>
    </row>
    <row r="1387" spans="1:74" s="142" customFormat="1" x14ac:dyDescent="0.25">
      <c r="A1387" s="206"/>
      <c r="B1387" s="160"/>
      <c r="C1387" s="161"/>
      <c r="D1387" s="206"/>
      <c r="E1387" s="206"/>
      <c r="F1387" s="206"/>
      <c r="G1387" s="206"/>
      <c r="H1387" s="161"/>
      <c r="I1387" s="206"/>
      <c r="J1387" s="206"/>
      <c r="L1387" s="206"/>
      <c r="M1387" s="153"/>
      <c r="N1387" s="126"/>
      <c r="O1387" s="153"/>
      <c r="P1387" s="153"/>
      <c r="Q1387" s="153"/>
      <c r="R1387" s="153"/>
      <c r="AG1387" s="162"/>
      <c r="AH1387" s="162"/>
      <c r="AI1387" s="162"/>
      <c r="AM1387" s="143"/>
      <c r="AN1387" s="143"/>
      <c r="AO1387" s="143"/>
      <c r="AP1387" s="143"/>
      <c r="AQ1387" s="143"/>
      <c r="AR1387" s="143"/>
      <c r="AS1387" s="143"/>
      <c r="AT1387" s="143"/>
      <c r="AU1387" s="143"/>
      <c r="AV1387" s="143"/>
      <c r="AW1387" s="143"/>
      <c r="AX1387" s="143"/>
      <c r="AY1387" s="143"/>
      <c r="AZ1387" s="143"/>
      <c r="BA1387" s="143"/>
      <c r="BB1387" s="143"/>
      <c r="BC1387" s="143"/>
      <c r="BD1387" s="143"/>
      <c r="BE1387" s="143"/>
      <c r="BF1387" s="143"/>
      <c r="BG1387" s="143"/>
      <c r="BH1387" s="143"/>
      <c r="BI1387" s="143"/>
      <c r="BJ1387" s="143"/>
      <c r="BK1387" s="143"/>
      <c r="BL1387" s="143"/>
      <c r="BM1387" s="143"/>
      <c r="BN1387" s="143"/>
      <c r="BO1387" s="143"/>
      <c r="BP1387" s="143"/>
      <c r="BT1387" s="143"/>
      <c r="BU1387" s="143"/>
      <c r="BV1387" s="143"/>
    </row>
    <row r="1388" spans="1:74" s="142" customFormat="1" x14ac:dyDescent="0.25">
      <c r="A1388" s="206"/>
      <c r="B1388" s="160"/>
      <c r="C1388" s="161"/>
      <c r="D1388" s="206"/>
      <c r="E1388" s="206"/>
      <c r="F1388" s="206"/>
      <c r="G1388" s="206"/>
      <c r="H1388" s="161"/>
      <c r="I1388" s="206"/>
      <c r="J1388" s="206"/>
      <c r="L1388" s="206"/>
      <c r="M1388" s="153"/>
      <c r="N1388" s="126"/>
      <c r="O1388" s="153"/>
      <c r="P1388" s="153"/>
      <c r="Q1388" s="153"/>
      <c r="R1388" s="153"/>
      <c r="AG1388" s="162"/>
      <c r="AH1388" s="162"/>
      <c r="AI1388" s="162"/>
      <c r="AM1388" s="143"/>
      <c r="AN1388" s="143"/>
      <c r="AO1388" s="143"/>
      <c r="AP1388" s="143"/>
      <c r="AQ1388" s="143"/>
      <c r="AR1388" s="143"/>
      <c r="AS1388" s="143"/>
      <c r="AT1388" s="143"/>
      <c r="AU1388" s="143"/>
      <c r="AV1388" s="143"/>
      <c r="AW1388" s="143"/>
      <c r="AX1388" s="143"/>
      <c r="AY1388" s="143"/>
      <c r="AZ1388" s="143"/>
      <c r="BA1388" s="143"/>
      <c r="BB1388" s="143"/>
      <c r="BC1388" s="143"/>
      <c r="BD1388" s="143"/>
      <c r="BE1388" s="143"/>
      <c r="BF1388" s="143"/>
      <c r="BG1388" s="143"/>
      <c r="BH1388" s="143"/>
      <c r="BI1388" s="143"/>
      <c r="BJ1388" s="143"/>
      <c r="BK1388" s="143"/>
      <c r="BL1388" s="143"/>
      <c r="BM1388" s="143"/>
      <c r="BN1388" s="143"/>
      <c r="BO1388" s="143"/>
      <c r="BP1388" s="143"/>
      <c r="BT1388" s="143"/>
      <c r="BU1388" s="143"/>
      <c r="BV1388" s="143"/>
    </row>
    <row r="1389" spans="1:74" s="142" customFormat="1" x14ac:dyDescent="0.25">
      <c r="A1389" s="206"/>
      <c r="B1389" s="160"/>
      <c r="C1389" s="161"/>
      <c r="D1389" s="206"/>
      <c r="E1389" s="206"/>
      <c r="F1389" s="206"/>
      <c r="G1389" s="206"/>
      <c r="H1389" s="161"/>
      <c r="I1389" s="206"/>
      <c r="J1389" s="206"/>
      <c r="L1389" s="206"/>
      <c r="M1389" s="153"/>
      <c r="N1389" s="126"/>
      <c r="O1389" s="153"/>
      <c r="P1389" s="153"/>
      <c r="Q1389" s="153"/>
      <c r="R1389" s="153"/>
      <c r="AG1389" s="162"/>
      <c r="AH1389" s="162"/>
      <c r="AI1389" s="162"/>
      <c r="AM1389" s="143"/>
      <c r="AN1389" s="143"/>
      <c r="AO1389" s="143"/>
      <c r="AP1389" s="143"/>
      <c r="AQ1389" s="143"/>
      <c r="AR1389" s="143"/>
      <c r="AS1389" s="143"/>
      <c r="AT1389" s="143"/>
      <c r="AU1389" s="143"/>
      <c r="AV1389" s="143"/>
      <c r="AW1389" s="143"/>
      <c r="AX1389" s="143"/>
      <c r="AY1389" s="143"/>
      <c r="AZ1389" s="143"/>
      <c r="BA1389" s="143"/>
      <c r="BB1389" s="143"/>
      <c r="BC1389" s="143"/>
      <c r="BD1389" s="143"/>
      <c r="BE1389" s="143"/>
      <c r="BF1389" s="143"/>
      <c r="BG1389" s="143"/>
      <c r="BH1389" s="143"/>
      <c r="BI1389" s="143"/>
      <c r="BJ1389" s="143"/>
      <c r="BK1389" s="143"/>
      <c r="BL1389" s="143"/>
      <c r="BM1389" s="143"/>
      <c r="BN1389" s="143"/>
      <c r="BO1389" s="143"/>
      <c r="BP1389" s="143"/>
      <c r="BT1389" s="143"/>
      <c r="BU1389" s="143"/>
      <c r="BV1389" s="143"/>
    </row>
    <row r="1390" spans="1:74" s="142" customFormat="1" x14ac:dyDescent="0.25">
      <c r="A1390" s="206"/>
      <c r="B1390" s="160"/>
      <c r="C1390" s="161"/>
      <c r="D1390" s="206"/>
      <c r="E1390" s="206"/>
      <c r="F1390" s="206"/>
      <c r="G1390" s="206"/>
      <c r="H1390" s="161"/>
      <c r="I1390" s="206"/>
      <c r="J1390" s="206"/>
      <c r="L1390" s="206"/>
      <c r="M1390" s="153"/>
      <c r="N1390" s="126"/>
      <c r="O1390" s="153"/>
      <c r="P1390" s="153"/>
      <c r="Q1390" s="153"/>
      <c r="R1390" s="153"/>
      <c r="AG1390" s="162"/>
      <c r="AH1390" s="162"/>
      <c r="AI1390" s="162"/>
      <c r="AM1390" s="143"/>
      <c r="AN1390" s="143"/>
      <c r="AO1390" s="143"/>
      <c r="AP1390" s="143"/>
      <c r="AQ1390" s="143"/>
      <c r="AR1390" s="143"/>
      <c r="AS1390" s="143"/>
      <c r="AT1390" s="143"/>
      <c r="AU1390" s="143"/>
      <c r="AV1390" s="143"/>
      <c r="AW1390" s="143"/>
      <c r="AX1390" s="143"/>
      <c r="AY1390" s="143"/>
      <c r="AZ1390" s="143"/>
      <c r="BA1390" s="143"/>
      <c r="BB1390" s="143"/>
      <c r="BC1390" s="143"/>
      <c r="BD1390" s="143"/>
      <c r="BE1390" s="143"/>
      <c r="BF1390" s="143"/>
      <c r="BG1390" s="143"/>
      <c r="BH1390" s="143"/>
      <c r="BI1390" s="143"/>
      <c r="BJ1390" s="143"/>
      <c r="BK1390" s="143"/>
      <c r="BL1390" s="143"/>
      <c r="BM1390" s="143"/>
      <c r="BN1390" s="143"/>
      <c r="BO1390" s="143"/>
      <c r="BP1390" s="143"/>
      <c r="BT1390" s="143"/>
      <c r="BU1390" s="143"/>
      <c r="BV1390" s="143"/>
    </row>
    <row r="1391" spans="1:74" s="142" customFormat="1" x14ac:dyDescent="0.25">
      <c r="A1391" s="206"/>
      <c r="B1391" s="160"/>
      <c r="C1391" s="161"/>
      <c r="D1391" s="206"/>
      <c r="E1391" s="206"/>
      <c r="F1391" s="206"/>
      <c r="G1391" s="206"/>
      <c r="H1391" s="161"/>
      <c r="I1391" s="206"/>
      <c r="J1391" s="206"/>
      <c r="L1391" s="206"/>
      <c r="M1391" s="153"/>
      <c r="N1391" s="126"/>
      <c r="O1391" s="153"/>
      <c r="P1391" s="153"/>
      <c r="Q1391" s="153"/>
      <c r="R1391" s="153"/>
      <c r="AG1391" s="162"/>
      <c r="AH1391" s="162"/>
      <c r="AI1391" s="162"/>
      <c r="AM1391" s="143"/>
      <c r="AN1391" s="143"/>
      <c r="AO1391" s="143"/>
      <c r="AP1391" s="143"/>
      <c r="AQ1391" s="143"/>
      <c r="AR1391" s="143"/>
      <c r="AS1391" s="143"/>
      <c r="AT1391" s="143"/>
      <c r="AU1391" s="143"/>
      <c r="AV1391" s="143"/>
      <c r="AW1391" s="143"/>
      <c r="AX1391" s="143"/>
      <c r="AY1391" s="143"/>
      <c r="AZ1391" s="143"/>
      <c r="BA1391" s="143"/>
      <c r="BB1391" s="143"/>
      <c r="BC1391" s="143"/>
      <c r="BD1391" s="143"/>
      <c r="BE1391" s="143"/>
      <c r="BF1391" s="143"/>
      <c r="BG1391" s="143"/>
      <c r="BH1391" s="143"/>
      <c r="BI1391" s="143"/>
      <c r="BJ1391" s="143"/>
      <c r="BK1391" s="143"/>
      <c r="BL1391" s="143"/>
      <c r="BM1391" s="143"/>
      <c r="BN1391" s="143"/>
      <c r="BO1391" s="143"/>
      <c r="BP1391" s="143"/>
      <c r="BT1391" s="143"/>
      <c r="BU1391" s="143"/>
      <c r="BV1391" s="143"/>
    </row>
    <row r="1392" spans="1:74" s="142" customFormat="1" x14ac:dyDescent="0.25">
      <c r="A1392" s="206"/>
      <c r="B1392" s="160"/>
      <c r="C1392" s="161"/>
      <c r="D1392" s="206"/>
      <c r="E1392" s="206"/>
      <c r="F1392" s="206"/>
      <c r="G1392" s="206"/>
      <c r="H1392" s="161"/>
      <c r="I1392" s="206"/>
      <c r="J1392" s="206"/>
      <c r="L1392" s="206"/>
      <c r="M1392" s="153"/>
      <c r="N1392" s="126"/>
      <c r="O1392" s="153"/>
      <c r="P1392" s="153"/>
      <c r="Q1392" s="153"/>
      <c r="R1392" s="153"/>
      <c r="AG1392" s="162"/>
      <c r="AH1392" s="162"/>
      <c r="AI1392" s="162"/>
      <c r="AM1392" s="143"/>
      <c r="AN1392" s="143"/>
      <c r="AO1392" s="143"/>
      <c r="AP1392" s="143"/>
      <c r="AQ1392" s="143"/>
      <c r="AR1392" s="143"/>
      <c r="AS1392" s="143"/>
      <c r="AT1392" s="143"/>
      <c r="AU1392" s="143"/>
      <c r="AV1392" s="143"/>
      <c r="AW1392" s="143"/>
      <c r="AX1392" s="143"/>
      <c r="AY1392" s="143"/>
      <c r="AZ1392" s="143"/>
      <c r="BA1392" s="143"/>
      <c r="BB1392" s="143"/>
      <c r="BC1392" s="143"/>
      <c r="BD1392" s="143"/>
      <c r="BE1392" s="143"/>
      <c r="BF1392" s="143"/>
      <c r="BG1392" s="143"/>
      <c r="BH1392" s="143"/>
      <c r="BI1392" s="143"/>
      <c r="BJ1392" s="143"/>
      <c r="BK1392" s="143"/>
      <c r="BL1392" s="143"/>
      <c r="BM1392" s="143"/>
      <c r="BN1392" s="143"/>
      <c r="BO1392" s="143"/>
      <c r="BP1392" s="143"/>
      <c r="BT1392" s="143"/>
      <c r="BU1392" s="143"/>
      <c r="BV1392" s="143"/>
    </row>
    <row r="1393" spans="1:74" s="142" customFormat="1" x14ac:dyDescent="0.25">
      <c r="A1393" s="206"/>
      <c r="B1393" s="160"/>
      <c r="C1393" s="161"/>
      <c r="D1393" s="206"/>
      <c r="E1393" s="206"/>
      <c r="F1393" s="206"/>
      <c r="G1393" s="206"/>
      <c r="H1393" s="161"/>
      <c r="I1393" s="206"/>
      <c r="J1393" s="206"/>
      <c r="L1393" s="206"/>
      <c r="M1393" s="153"/>
      <c r="N1393" s="126"/>
      <c r="O1393" s="153"/>
      <c r="P1393" s="153"/>
      <c r="Q1393" s="153"/>
      <c r="R1393" s="153"/>
      <c r="AG1393" s="162"/>
      <c r="AH1393" s="162"/>
      <c r="AI1393" s="162"/>
      <c r="AM1393" s="143"/>
      <c r="AN1393" s="143"/>
      <c r="AO1393" s="143"/>
      <c r="AP1393" s="143"/>
      <c r="AQ1393" s="143"/>
      <c r="AR1393" s="143"/>
      <c r="AS1393" s="143"/>
      <c r="AT1393" s="143"/>
      <c r="AU1393" s="143"/>
      <c r="AV1393" s="143"/>
      <c r="AW1393" s="143"/>
      <c r="AX1393" s="143"/>
      <c r="AY1393" s="143"/>
      <c r="AZ1393" s="143"/>
      <c r="BA1393" s="143"/>
      <c r="BB1393" s="143"/>
      <c r="BC1393" s="143"/>
      <c r="BD1393" s="143"/>
      <c r="BE1393" s="143"/>
      <c r="BF1393" s="143"/>
      <c r="BG1393" s="143"/>
      <c r="BH1393" s="143"/>
      <c r="BI1393" s="143"/>
      <c r="BJ1393" s="143"/>
      <c r="BK1393" s="143"/>
      <c r="BL1393" s="143"/>
      <c r="BM1393" s="143"/>
      <c r="BN1393" s="143"/>
      <c r="BO1393" s="143"/>
      <c r="BP1393" s="143"/>
      <c r="BT1393" s="143"/>
      <c r="BU1393" s="143"/>
      <c r="BV1393" s="143"/>
    </row>
    <row r="1394" spans="1:74" s="142" customFormat="1" x14ac:dyDescent="0.25">
      <c r="A1394" s="206"/>
      <c r="B1394" s="160"/>
      <c r="C1394" s="161"/>
      <c r="D1394" s="206"/>
      <c r="E1394" s="206"/>
      <c r="F1394" s="206"/>
      <c r="G1394" s="206"/>
      <c r="H1394" s="161"/>
      <c r="I1394" s="206"/>
      <c r="J1394" s="206"/>
      <c r="L1394" s="206"/>
      <c r="M1394" s="153"/>
      <c r="N1394" s="126"/>
      <c r="O1394" s="153"/>
      <c r="P1394" s="153"/>
      <c r="Q1394" s="153"/>
      <c r="R1394" s="153"/>
      <c r="AG1394" s="162"/>
      <c r="AH1394" s="162"/>
      <c r="AI1394" s="162"/>
      <c r="AM1394" s="143"/>
      <c r="AN1394" s="143"/>
      <c r="AO1394" s="143"/>
      <c r="AP1394" s="143"/>
      <c r="AQ1394" s="143"/>
      <c r="AR1394" s="143"/>
      <c r="AS1394" s="143"/>
      <c r="AT1394" s="143"/>
      <c r="AU1394" s="143"/>
      <c r="AV1394" s="143"/>
      <c r="AW1394" s="143"/>
      <c r="AX1394" s="143"/>
      <c r="AY1394" s="143"/>
      <c r="AZ1394" s="143"/>
      <c r="BA1394" s="143"/>
      <c r="BB1394" s="143"/>
      <c r="BC1394" s="143"/>
      <c r="BD1394" s="143"/>
      <c r="BE1394" s="143"/>
      <c r="BF1394" s="143"/>
      <c r="BG1394" s="143"/>
      <c r="BH1394" s="143"/>
      <c r="BI1394" s="143"/>
      <c r="BJ1394" s="143"/>
      <c r="BK1394" s="143"/>
      <c r="BL1394" s="143"/>
      <c r="BM1394" s="143"/>
      <c r="BN1394" s="143"/>
      <c r="BO1394" s="143"/>
      <c r="BP1394" s="143"/>
      <c r="BT1394" s="143"/>
      <c r="BU1394" s="143"/>
      <c r="BV1394" s="143"/>
    </row>
    <row r="1395" spans="1:74" s="142" customFormat="1" x14ac:dyDescent="0.25">
      <c r="A1395" s="206"/>
      <c r="B1395" s="160"/>
      <c r="C1395" s="161"/>
      <c r="D1395" s="206"/>
      <c r="E1395" s="206"/>
      <c r="F1395" s="206"/>
      <c r="G1395" s="206"/>
      <c r="H1395" s="161"/>
      <c r="I1395" s="206"/>
      <c r="J1395" s="206"/>
      <c r="L1395" s="206"/>
      <c r="M1395" s="153"/>
      <c r="N1395" s="126"/>
      <c r="O1395" s="153"/>
      <c r="P1395" s="153"/>
      <c r="Q1395" s="153"/>
      <c r="R1395" s="153"/>
      <c r="AG1395" s="162"/>
      <c r="AH1395" s="162"/>
      <c r="AI1395" s="162"/>
      <c r="AM1395" s="143"/>
      <c r="AN1395" s="143"/>
      <c r="AO1395" s="143"/>
      <c r="AP1395" s="143"/>
      <c r="AQ1395" s="143"/>
      <c r="AR1395" s="143"/>
      <c r="AS1395" s="143"/>
      <c r="AT1395" s="143"/>
      <c r="AU1395" s="143"/>
      <c r="AV1395" s="143"/>
      <c r="AW1395" s="143"/>
      <c r="AX1395" s="143"/>
      <c r="AY1395" s="143"/>
      <c r="AZ1395" s="143"/>
      <c r="BA1395" s="143"/>
      <c r="BB1395" s="143"/>
      <c r="BC1395" s="143"/>
      <c r="BD1395" s="143"/>
      <c r="BE1395" s="143"/>
      <c r="BF1395" s="143"/>
      <c r="BG1395" s="143"/>
      <c r="BH1395" s="143"/>
      <c r="BI1395" s="143"/>
      <c r="BJ1395" s="143"/>
      <c r="BK1395" s="143"/>
      <c r="BL1395" s="143"/>
      <c r="BM1395" s="143"/>
      <c r="BN1395" s="143"/>
      <c r="BO1395" s="143"/>
      <c r="BP1395" s="143"/>
      <c r="BT1395" s="143"/>
      <c r="BU1395" s="143"/>
      <c r="BV1395" s="143"/>
    </row>
    <row r="1396" spans="1:74" s="142" customFormat="1" x14ac:dyDescent="0.25">
      <c r="A1396" s="206"/>
      <c r="B1396" s="160"/>
      <c r="C1396" s="161"/>
      <c r="D1396" s="206"/>
      <c r="E1396" s="206"/>
      <c r="F1396" s="206"/>
      <c r="G1396" s="206"/>
      <c r="H1396" s="161"/>
      <c r="I1396" s="206"/>
      <c r="J1396" s="206"/>
      <c r="L1396" s="206"/>
      <c r="M1396" s="153"/>
      <c r="N1396" s="126"/>
      <c r="O1396" s="153"/>
      <c r="P1396" s="153"/>
      <c r="Q1396" s="153"/>
      <c r="R1396" s="153"/>
      <c r="AG1396" s="162"/>
      <c r="AH1396" s="162"/>
      <c r="AI1396" s="162"/>
      <c r="AM1396" s="143"/>
      <c r="AN1396" s="143"/>
      <c r="AO1396" s="143"/>
      <c r="AP1396" s="143"/>
      <c r="AQ1396" s="143"/>
      <c r="AR1396" s="143"/>
      <c r="AS1396" s="143"/>
      <c r="AT1396" s="143"/>
      <c r="AU1396" s="143"/>
      <c r="AV1396" s="143"/>
      <c r="AW1396" s="143"/>
      <c r="AX1396" s="143"/>
      <c r="AY1396" s="143"/>
      <c r="AZ1396" s="143"/>
      <c r="BA1396" s="143"/>
      <c r="BB1396" s="143"/>
      <c r="BC1396" s="143"/>
      <c r="BD1396" s="143"/>
      <c r="BE1396" s="143"/>
      <c r="BF1396" s="143"/>
      <c r="BG1396" s="143"/>
      <c r="BH1396" s="143"/>
      <c r="BI1396" s="143"/>
      <c r="BJ1396" s="143"/>
      <c r="BK1396" s="143"/>
      <c r="BL1396" s="143"/>
      <c r="BM1396" s="143"/>
      <c r="BN1396" s="143"/>
      <c r="BO1396" s="143"/>
      <c r="BP1396" s="143"/>
      <c r="BT1396" s="143"/>
      <c r="BU1396" s="143"/>
      <c r="BV1396" s="143"/>
    </row>
    <row r="1397" spans="1:74" s="142" customFormat="1" x14ac:dyDescent="0.25">
      <c r="A1397" s="206"/>
      <c r="B1397" s="160"/>
      <c r="C1397" s="161"/>
      <c r="D1397" s="206"/>
      <c r="E1397" s="206"/>
      <c r="F1397" s="206"/>
      <c r="G1397" s="206"/>
      <c r="H1397" s="161"/>
      <c r="I1397" s="206"/>
      <c r="J1397" s="206"/>
      <c r="L1397" s="206"/>
      <c r="M1397" s="153"/>
      <c r="N1397" s="126"/>
      <c r="O1397" s="153"/>
      <c r="P1397" s="153"/>
      <c r="Q1397" s="153"/>
      <c r="R1397" s="153"/>
      <c r="AG1397" s="162"/>
      <c r="AH1397" s="162"/>
      <c r="AI1397" s="162"/>
      <c r="AM1397" s="143"/>
      <c r="AN1397" s="143"/>
      <c r="AO1397" s="143"/>
      <c r="AP1397" s="143"/>
      <c r="AQ1397" s="143"/>
      <c r="AR1397" s="143"/>
      <c r="AS1397" s="143"/>
      <c r="AT1397" s="143"/>
      <c r="AU1397" s="143"/>
      <c r="AV1397" s="143"/>
      <c r="AW1397" s="143"/>
      <c r="AX1397" s="143"/>
      <c r="AY1397" s="143"/>
      <c r="AZ1397" s="143"/>
      <c r="BA1397" s="143"/>
      <c r="BB1397" s="143"/>
      <c r="BC1397" s="143"/>
      <c r="BD1397" s="143"/>
      <c r="BE1397" s="143"/>
      <c r="BF1397" s="143"/>
      <c r="BG1397" s="143"/>
      <c r="BH1397" s="143"/>
      <c r="BI1397" s="143"/>
      <c r="BJ1397" s="143"/>
      <c r="BK1397" s="143"/>
      <c r="BL1397" s="143"/>
      <c r="BM1397" s="143"/>
      <c r="BN1397" s="143"/>
      <c r="BO1397" s="143"/>
      <c r="BP1397" s="143"/>
      <c r="BT1397" s="143"/>
      <c r="BU1397" s="143"/>
      <c r="BV1397" s="143"/>
    </row>
    <row r="1398" spans="1:74" s="142" customFormat="1" x14ac:dyDescent="0.25">
      <c r="A1398" s="206"/>
      <c r="B1398" s="160"/>
      <c r="C1398" s="161"/>
      <c r="D1398" s="206"/>
      <c r="E1398" s="206"/>
      <c r="F1398" s="206"/>
      <c r="G1398" s="206"/>
      <c r="H1398" s="161"/>
      <c r="I1398" s="206"/>
      <c r="J1398" s="206"/>
      <c r="L1398" s="206"/>
      <c r="M1398" s="153"/>
      <c r="N1398" s="126"/>
      <c r="O1398" s="153"/>
      <c r="P1398" s="153"/>
      <c r="Q1398" s="153"/>
      <c r="R1398" s="153"/>
      <c r="AG1398" s="162"/>
      <c r="AH1398" s="162"/>
      <c r="AI1398" s="162"/>
      <c r="AM1398" s="143"/>
      <c r="AN1398" s="143"/>
      <c r="AO1398" s="143"/>
      <c r="AP1398" s="143"/>
      <c r="AQ1398" s="143"/>
      <c r="AR1398" s="143"/>
      <c r="AS1398" s="143"/>
      <c r="AT1398" s="143"/>
      <c r="AU1398" s="143"/>
      <c r="AV1398" s="143"/>
      <c r="AW1398" s="143"/>
      <c r="AX1398" s="143"/>
      <c r="AY1398" s="143"/>
      <c r="AZ1398" s="143"/>
      <c r="BA1398" s="143"/>
      <c r="BB1398" s="143"/>
      <c r="BC1398" s="143"/>
      <c r="BD1398" s="143"/>
      <c r="BE1398" s="143"/>
      <c r="BF1398" s="143"/>
      <c r="BG1398" s="143"/>
      <c r="BH1398" s="143"/>
      <c r="BI1398" s="143"/>
      <c r="BJ1398" s="143"/>
      <c r="BK1398" s="143"/>
      <c r="BL1398" s="143"/>
      <c r="BM1398" s="143"/>
      <c r="BN1398" s="143"/>
      <c r="BO1398" s="143"/>
      <c r="BP1398" s="143"/>
      <c r="BT1398" s="143"/>
      <c r="BU1398" s="143"/>
      <c r="BV1398" s="143"/>
    </row>
    <row r="1399" spans="1:74" s="142" customFormat="1" x14ac:dyDescent="0.25">
      <c r="A1399" s="206"/>
      <c r="B1399" s="160"/>
      <c r="C1399" s="161"/>
      <c r="D1399" s="206"/>
      <c r="E1399" s="206"/>
      <c r="F1399" s="206"/>
      <c r="G1399" s="206"/>
      <c r="H1399" s="161"/>
      <c r="I1399" s="206"/>
      <c r="J1399" s="206"/>
      <c r="L1399" s="206"/>
      <c r="M1399" s="153"/>
      <c r="N1399" s="126"/>
      <c r="O1399" s="153"/>
      <c r="P1399" s="153"/>
      <c r="Q1399" s="153"/>
      <c r="R1399" s="153"/>
      <c r="AG1399" s="162"/>
      <c r="AH1399" s="162"/>
      <c r="AI1399" s="162"/>
      <c r="AM1399" s="143"/>
      <c r="AN1399" s="143"/>
      <c r="AO1399" s="143"/>
      <c r="AP1399" s="143"/>
      <c r="AQ1399" s="143"/>
      <c r="AR1399" s="143"/>
      <c r="AS1399" s="143"/>
      <c r="AT1399" s="143"/>
      <c r="AU1399" s="143"/>
      <c r="AV1399" s="143"/>
      <c r="AW1399" s="143"/>
      <c r="AX1399" s="143"/>
      <c r="AY1399" s="143"/>
      <c r="AZ1399" s="143"/>
      <c r="BA1399" s="143"/>
      <c r="BB1399" s="143"/>
      <c r="BC1399" s="143"/>
      <c r="BD1399" s="143"/>
      <c r="BE1399" s="143"/>
      <c r="BF1399" s="143"/>
      <c r="BG1399" s="143"/>
      <c r="BH1399" s="143"/>
      <c r="BI1399" s="143"/>
      <c r="BJ1399" s="143"/>
      <c r="BK1399" s="143"/>
      <c r="BL1399" s="143"/>
      <c r="BM1399" s="143"/>
      <c r="BN1399" s="143"/>
      <c r="BO1399" s="143"/>
      <c r="BP1399" s="143"/>
      <c r="BT1399" s="143"/>
      <c r="BU1399" s="143"/>
      <c r="BV1399" s="143"/>
    </row>
    <row r="1400" spans="1:74" s="142" customFormat="1" x14ac:dyDescent="0.25">
      <c r="A1400" s="206"/>
      <c r="B1400" s="160"/>
      <c r="C1400" s="161"/>
      <c r="D1400" s="206"/>
      <c r="E1400" s="206"/>
      <c r="F1400" s="206"/>
      <c r="G1400" s="206"/>
      <c r="H1400" s="161"/>
      <c r="I1400" s="206"/>
      <c r="J1400" s="206"/>
      <c r="L1400" s="206"/>
      <c r="M1400" s="153"/>
      <c r="N1400" s="126"/>
      <c r="O1400" s="153"/>
      <c r="P1400" s="153"/>
      <c r="Q1400" s="153"/>
      <c r="R1400" s="153"/>
      <c r="AG1400" s="162"/>
      <c r="AH1400" s="162"/>
      <c r="AI1400" s="162"/>
      <c r="AM1400" s="143"/>
      <c r="AN1400" s="143"/>
      <c r="AO1400" s="143"/>
      <c r="AP1400" s="143"/>
      <c r="AQ1400" s="143"/>
      <c r="AR1400" s="143"/>
      <c r="AS1400" s="143"/>
      <c r="AT1400" s="143"/>
      <c r="AU1400" s="143"/>
      <c r="AV1400" s="143"/>
      <c r="AW1400" s="143"/>
      <c r="AX1400" s="143"/>
      <c r="AY1400" s="143"/>
      <c r="AZ1400" s="143"/>
      <c r="BA1400" s="143"/>
      <c r="BB1400" s="143"/>
      <c r="BC1400" s="143"/>
      <c r="BD1400" s="143"/>
      <c r="BE1400" s="143"/>
      <c r="BF1400" s="143"/>
      <c r="BG1400" s="143"/>
      <c r="BH1400" s="143"/>
      <c r="BI1400" s="143"/>
      <c r="BJ1400" s="143"/>
      <c r="BK1400" s="143"/>
      <c r="BL1400" s="143"/>
      <c r="BM1400" s="143"/>
      <c r="BN1400" s="143"/>
      <c r="BO1400" s="143"/>
      <c r="BP1400" s="143"/>
      <c r="BT1400" s="143"/>
      <c r="BU1400" s="143"/>
      <c r="BV1400" s="143"/>
    </row>
    <row r="1401" spans="1:74" s="142" customFormat="1" x14ac:dyDescent="0.25">
      <c r="A1401" s="206"/>
      <c r="B1401" s="160"/>
      <c r="C1401" s="161"/>
      <c r="D1401" s="206"/>
      <c r="E1401" s="206"/>
      <c r="F1401" s="206"/>
      <c r="G1401" s="206"/>
      <c r="H1401" s="161"/>
      <c r="I1401" s="206"/>
      <c r="J1401" s="206"/>
      <c r="L1401" s="206"/>
      <c r="M1401" s="153"/>
      <c r="N1401" s="126"/>
      <c r="O1401" s="153"/>
      <c r="P1401" s="153"/>
      <c r="Q1401" s="153"/>
      <c r="R1401" s="153"/>
      <c r="AG1401" s="162"/>
      <c r="AH1401" s="162"/>
      <c r="AI1401" s="162"/>
      <c r="AM1401" s="143"/>
      <c r="AN1401" s="143"/>
      <c r="AO1401" s="143"/>
      <c r="AP1401" s="143"/>
      <c r="AQ1401" s="143"/>
      <c r="AR1401" s="143"/>
      <c r="AS1401" s="143"/>
      <c r="AT1401" s="143"/>
      <c r="AU1401" s="143"/>
      <c r="AV1401" s="143"/>
      <c r="AW1401" s="143"/>
      <c r="AX1401" s="143"/>
      <c r="AY1401" s="143"/>
      <c r="AZ1401" s="143"/>
      <c r="BA1401" s="143"/>
      <c r="BB1401" s="143"/>
      <c r="BC1401" s="143"/>
      <c r="BD1401" s="143"/>
      <c r="BE1401" s="143"/>
      <c r="BF1401" s="143"/>
      <c r="BG1401" s="143"/>
      <c r="BH1401" s="143"/>
      <c r="BI1401" s="143"/>
      <c r="BJ1401" s="143"/>
      <c r="BK1401" s="143"/>
      <c r="BL1401" s="143"/>
      <c r="BM1401" s="143"/>
      <c r="BN1401" s="143"/>
      <c r="BO1401" s="143"/>
      <c r="BP1401" s="143"/>
      <c r="BT1401" s="143"/>
      <c r="BU1401" s="143"/>
      <c r="BV1401" s="143"/>
    </row>
    <row r="1402" spans="1:74" s="142" customFormat="1" x14ac:dyDescent="0.25">
      <c r="A1402" s="206"/>
      <c r="B1402" s="160"/>
      <c r="C1402" s="161"/>
      <c r="D1402" s="206"/>
      <c r="E1402" s="206"/>
      <c r="F1402" s="206"/>
      <c r="G1402" s="206"/>
      <c r="H1402" s="161"/>
      <c r="I1402" s="206"/>
      <c r="J1402" s="206"/>
      <c r="L1402" s="206"/>
      <c r="M1402" s="153"/>
      <c r="N1402" s="126"/>
      <c r="O1402" s="153"/>
      <c r="P1402" s="153"/>
      <c r="Q1402" s="153"/>
      <c r="R1402" s="153"/>
      <c r="AG1402" s="162"/>
      <c r="AH1402" s="162"/>
      <c r="AI1402" s="162"/>
      <c r="AM1402" s="143"/>
      <c r="AN1402" s="143"/>
      <c r="AO1402" s="143"/>
      <c r="AP1402" s="143"/>
      <c r="AQ1402" s="143"/>
      <c r="AR1402" s="143"/>
      <c r="AS1402" s="143"/>
      <c r="AT1402" s="143"/>
      <c r="AU1402" s="143"/>
      <c r="AV1402" s="143"/>
      <c r="AW1402" s="143"/>
      <c r="AX1402" s="143"/>
      <c r="AY1402" s="143"/>
      <c r="AZ1402" s="143"/>
      <c r="BA1402" s="143"/>
      <c r="BB1402" s="143"/>
      <c r="BC1402" s="143"/>
      <c r="BD1402" s="143"/>
      <c r="BE1402" s="143"/>
      <c r="BF1402" s="143"/>
      <c r="BG1402" s="143"/>
      <c r="BH1402" s="143"/>
      <c r="BI1402" s="143"/>
      <c r="BJ1402" s="143"/>
      <c r="BK1402" s="143"/>
      <c r="BL1402" s="143"/>
      <c r="BM1402" s="143"/>
      <c r="BN1402" s="143"/>
      <c r="BO1402" s="143"/>
      <c r="BP1402" s="143"/>
      <c r="BT1402" s="143"/>
      <c r="BU1402" s="143"/>
      <c r="BV1402" s="143"/>
    </row>
    <row r="1403" spans="1:74" s="142" customFormat="1" x14ac:dyDescent="0.25">
      <c r="A1403" s="206"/>
      <c r="B1403" s="160"/>
      <c r="C1403" s="161"/>
      <c r="D1403" s="206"/>
      <c r="E1403" s="206"/>
      <c r="F1403" s="206"/>
      <c r="G1403" s="206"/>
      <c r="H1403" s="161"/>
      <c r="I1403" s="206"/>
      <c r="J1403" s="206"/>
      <c r="L1403" s="206"/>
      <c r="M1403" s="153"/>
      <c r="N1403" s="126"/>
      <c r="O1403" s="153"/>
      <c r="P1403" s="153"/>
      <c r="Q1403" s="153"/>
      <c r="R1403" s="153"/>
      <c r="AG1403" s="162"/>
      <c r="AH1403" s="162"/>
      <c r="AI1403" s="162"/>
      <c r="AM1403" s="143"/>
      <c r="AN1403" s="143"/>
      <c r="AO1403" s="143"/>
      <c r="AP1403" s="143"/>
      <c r="AQ1403" s="143"/>
      <c r="AR1403" s="143"/>
      <c r="AS1403" s="143"/>
      <c r="AT1403" s="143"/>
      <c r="AU1403" s="143"/>
      <c r="AV1403" s="143"/>
      <c r="AW1403" s="143"/>
      <c r="AX1403" s="143"/>
      <c r="AY1403" s="143"/>
      <c r="AZ1403" s="143"/>
      <c r="BA1403" s="143"/>
      <c r="BB1403" s="143"/>
      <c r="BC1403" s="143"/>
      <c r="BD1403" s="143"/>
      <c r="BE1403" s="143"/>
      <c r="BF1403" s="143"/>
      <c r="BG1403" s="143"/>
      <c r="BH1403" s="143"/>
      <c r="BI1403" s="143"/>
      <c r="BJ1403" s="143"/>
      <c r="BK1403" s="143"/>
      <c r="BL1403" s="143"/>
      <c r="BM1403" s="143"/>
      <c r="BN1403" s="143"/>
      <c r="BO1403" s="143"/>
      <c r="BP1403" s="143"/>
      <c r="BT1403" s="143"/>
      <c r="BU1403" s="143"/>
      <c r="BV1403" s="143"/>
    </row>
    <row r="1404" spans="1:74" s="142" customFormat="1" x14ac:dyDescent="0.25">
      <c r="A1404" s="206"/>
      <c r="B1404" s="160"/>
      <c r="C1404" s="161"/>
      <c r="D1404" s="206"/>
      <c r="E1404" s="206"/>
      <c r="F1404" s="206"/>
      <c r="G1404" s="206"/>
      <c r="H1404" s="161"/>
      <c r="I1404" s="206"/>
      <c r="J1404" s="206"/>
      <c r="L1404" s="206"/>
      <c r="M1404" s="153"/>
      <c r="N1404" s="126"/>
      <c r="O1404" s="153"/>
      <c r="P1404" s="153"/>
      <c r="Q1404" s="153"/>
      <c r="R1404" s="153"/>
      <c r="AG1404" s="162"/>
      <c r="AH1404" s="162"/>
      <c r="AI1404" s="162"/>
      <c r="AM1404" s="143"/>
      <c r="AN1404" s="143"/>
      <c r="AO1404" s="143"/>
      <c r="AP1404" s="143"/>
      <c r="AQ1404" s="143"/>
      <c r="AR1404" s="143"/>
      <c r="AS1404" s="143"/>
      <c r="AT1404" s="143"/>
      <c r="AU1404" s="143"/>
      <c r="AV1404" s="143"/>
      <c r="AW1404" s="143"/>
      <c r="AX1404" s="143"/>
      <c r="AY1404" s="143"/>
      <c r="AZ1404" s="143"/>
      <c r="BA1404" s="143"/>
      <c r="BB1404" s="143"/>
      <c r="BC1404" s="143"/>
      <c r="BD1404" s="143"/>
      <c r="BE1404" s="143"/>
      <c r="BF1404" s="143"/>
      <c r="BG1404" s="143"/>
      <c r="BH1404" s="143"/>
      <c r="BI1404" s="143"/>
      <c r="BJ1404" s="143"/>
      <c r="BK1404" s="143"/>
      <c r="BL1404" s="143"/>
      <c r="BM1404" s="143"/>
      <c r="BN1404" s="143"/>
      <c r="BO1404" s="143"/>
      <c r="BP1404" s="143"/>
      <c r="BT1404" s="143"/>
      <c r="BU1404" s="143"/>
      <c r="BV1404" s="143"/>
    </row>
    <row r="1405" spans="1:74" s="142" customFormat="1" x14ac:dyDescent="0.25">
      <c r="A1405" s="206"/>
      <c r="B1405" s="160"/>
      <c r="C1405" s="161"/>
      <c r="D1405" s="206"/>
      <c r="E1405" s="206"/>
      <c r="F1405" s="206"/>
      <c r="G1405" s="206"/>
      <c r="H1405" s="161"/>
      <c r="I1405" s="206"/>
      <c r="J1405" s="206"/>
      <c r="L1405" s="206"/>
      <c r="M1405" s="153"/>
      <c r="N1405" s="126"/>
      <c r="O1405" s="153"/>
      <c r="P1405" s="153"/>
      <c r="Q1405" s="153"/>
      <c r="R1405" s="153"/>
      <c r="AG1405" s="162"/>
      <c r="AH1405" s="162"/>
      <c r="AI1405" s="162"/>
      <c r="AM1405" s="143"/>
      <c r="AN1405" s="143"/>
      <c r="AO1405" s="143"/>
      <c r="AP1405" s="143"/>
      <c r="AQ1405" s="143"/>
      <c r="AR1405" s="143"/>
      <c r="AS1405" s="143"/>
      <c r="AT1405" s="143"/>
      <c r="AU1405" s="143"/>
      <c r="AV1405" s="143"/>
      <c r="AW1405" s="143"/>
      <c r="AX1405" s="143"/>
      <c r="AY1405" s="143"/>
      <c r="AZ1405" s="143"/>
      <c r="BA1405" s="143"/>
      <c r="BB1405" s="143"/>
      <c r="BC1405" s="143"/>
      <c r="BD1405" s="143"/>
      <c r="BE1405" s="143"/>
      <c r="BF1405" s="143"/>
      <c r="BG1405" s="143"/>
      <c r="BH1405" s="143"/>
      <c r="BI1405" s="143"/>
      <c r="BJ1405" s="143"/>
      <c r="BK1405" s="143"/>
      <c r="BL1405" s="143"/>
      <c r="BM1405" s="143"/>
      <c r="BN1405" s="143"/>
      <c r="BO1405" s="143"/>
      <c r="BP1405" s="143"/>
      <c r="BT1405" s="143"/>
      <c r="BU1405" s="143"/>
      <c r="BV1405" s="143"/>
    </row>
    <row r="1406" spans="1:74" s="142" customFormat="1" x14ac:dyDescent="0.25">
      <c r="A1406" s="206"/>
      <c r="B1406" s="160"/>
      <c r="C1406" s="161"/>
      <c r="D1406" s="206"/>
      <c r="E1406" s="206"/>
      <c r="F1406" s="206"/>
      <c r="G1406" s="206"/>
      <c r="H1406" s="161"/>
      <c r="I1406" s="206"/>
      <c r="J1406" s="206"/>
      <c r="L1406" s="206"/>
      <c r="M1406" s="153"/>
      <c r="N1406" s="126"/>
      <c r="O1406" s="153"/>
      <c r="P1406" s="153"/>
      <c r="Q1406" s="153"/>
      <c r="R1406" s="153"/>
      <c r="AG1406" s="162"/>
      <c r="AH1406" s="162"/>
      <c r="AI1406" s="162"/>
      <c r="AM1406" s="143"/>
      <c r="AN1406" s="143"/>
      <c r="AO1406" s="143"/>
      <c r="AP1406" s="143"/>
      <c r="AQ1406" s="143"/>
      <c r="AR1406" s="143"/>
      <c r="AS1406" s="143"/>
      <c r="AT1406" s="143"/>
      <c r="AU1406" s="143"/>
      <c r="AV1406" s="143"/>
      <c r="AW1406" s="143"/>
      <c r="AX1406" s="143"/>
      <c r="AY1406" s="143"/>
      <c r="AZ1406" s="143"/>
      <c r="BA1406" s="143"/>
      <c r="BB1406" s="143"/>
      <c r="BC1406" s="143"/>
      <c r="BD1406" s="143"/>
      <c r="BE1406" s="143"/>
      <c r="BF1406" s="143"/>
      <c r="BG1406" s="143"/>
      <c r="BH1406" s="143"/>
      <c r="BI1406" s="143"/>
      <c r="BJ1406" s="143"/>
      <c r="BK1406" s="143"/>
      <c r="BL1406" s="143"/>
      <c r="BM1406" s="143"/>
      <c r="BN1406" s="143"/>
      <c r="BO1406" s="143"/>
      <c r="BP1406" s="143"/>
      <c r="BT1406" s="143"/>
      <c r="BU1406" s="143"/>
      <c r="BV1406" s="143"/>
    </row>
    <row r="1407" spans="1:74" s="142" customFormat="1" x14ac:dyDescent="0.25">
      <c r="A1407" s="206"/>
      <c r="B1407" s="160"/>
      <c r="C1407" s="161"/>
      <c r="D1407" s="206"/>
      <c r="E1407" s="206"/>
      <c r="F1407" s="206"/>
      <c r="G1407" s="206"/>
      <c r="H1407" s="161"/>
      <c r="I1407" s="206"/>
      <c r="J1407" s="206"/>
      <c r="L1407" s="206"/>
      <c r="M1407" s="153"/>
      <c r="N1407" s="126"/>
      <c r="O1407" s="153"/>
      <c r="P1407" s="153"/>
      <c r="Q1407" s="153"/>
      <c r="R1407" s="153"/>
      <c r="AG1407" s="162"/>
      <c r="AH1407" s="162"/>
      <c r="AI1407" s="162"/>
      <c r="AM1407" s="143"/>
      <c r="AN1407" s="143"/>
      <c r="AO1407" s="143"/>
      <c r="AP1407" s="143"/>
      <c r="AQ1407" s="143"/>
      <c r="AR1407" s="143"/>
      <c r="AS1407" s="143"/>
      <c r="AT1407" s="143"/>
      <c r="AU1407" s="143"/>
      <c r="AV1407" s="143"/>
      <c r="AW1407" s="143"/>
      <c r="AX1407" s="143"/>
      <c r="AY1407" s="143"/>
      <c r="AZ1407" s="143"/>
      <c r="BA1407" s="143"/>
      <c r="BB1407" s="143"/>
      <c r="BC1407" s="143"/>
      <c r="BD1407" s="143"/>
      <c r="BE1407" s="143"/>
      <c r="BF1407" s="143"/>
      <c r="BG1407" s="143"/>
      <c r="BH1407" s="143"/>
      <c r="BI1407" s="143"/>
      <c r="BJ1407" s="143"/>
      <c r="BK1407" s="143"/>
      <c r="BL1407" s="143"/>
      <c r="BM1407" s="143"/>
      <c r="BN1407" s="143"/>
      <c r="BO1407" s="143"/>
      <c r="BP1407" s="143"/>
      <c r="BT1407" s="143"/>
      <c r="BU1407" s="143"/>
      <c r="BV1407" s="143"/>
    </row>
    <row r="1408" spans="1:74" s="142" customFormat="1" x14ac:dyDescent="0.25">
      <c r="A1408" s="206"/>
      <c r="B1408" s="160"/>
      <c r="C1408" s="161"/>
      <c r="D1408" s="206"/>
      <c r="E1408" s="206"/>
      <c r="F1408" s="206"/>
      <c r="G1408" s="206"/>
      <c r="H1408" s="161"/>
      <c r="I1408" s="206"/>
      <c r="J1408" s="206"/>
      <c r="L1408" s="206"/>
      <c r="M1408" s="153"/>
      <c r="N1408" s="126"/>
      <c r="O1408" s="153"/>
      <c r="P1408" s="153"/>
      <c r="Q1408" s="153"/>
      <c r="R1408" s="153"/>
      <c r="AG1408" s="162"/>
      <c r="AH1408" s="162"/>
      <c r="AI1408" s="162"/>
      <c r="AM1408" s="143"/>
      <c r="AN1408" s="143"/>
      <c r="AO1408" s="143"/>
      <c r="AP1408" s="143"/>
      <c r="AQ1408" s="143"/>
      <c r="AR1408" s="143"/>
      <c r="AS1408" s="143"/>
      <c r="AT1408" s="143"/>
      <c r="AU1408" s="143"/>
      <c r="AV1408" s="143"/>
      <c r="AW1408" s="143"/>
      <c r="AX1408" s="143"/>
      <c r="AY1408" s="143"/>
      <c r="AZ1408" s="143"/>
      <c r="BA1408" s="143"/>
      <c r="BB1408" s="143"/>
      <c r="BC1408" s="143"/>
      <c r="BD1408" s="143"/>
      <c r="BE1408" s="143"/>
      <c r="BF1408" s="143"/>
      <c r="BG1408" s="143"/>
      <c r="BH1408" s="143"/>
      <c r="BI1408" s="143"/>
      <c r="BJ1408" s="143"/>
      <c r="BK1408" s="143"/>
      <c r="BL1408" s="143"/>
      <c r="BM1408" s="143"/>
      <c r="BN1408" s="143"/>
      <c r="BO1408" s="143"/>
      <c r="BP1408" s="143"/>
      <c r="BT1408" s="143"/>
      <c r="BU1408" s="143"/>
      <c r="BV1408" s="143"/>
    </row>
    <row r="1409" spans="1:74" s="142" customFormat="1" x14ac:dyDescent="0.25">
      <c r="A1409" s="206"/>
      <c r="B1409" s="160"/>
      <c r="C1409" s="161"/>
      <c r="D1409" s="206"/>
      <c r="E1409" s="206"/>
      <c r="F1409" s="206"/>
      <c r="G1409" s="206"/>
      <c r="H1409" s="161"/>
      <c r="I1409" s="206"/>
      <c r="J1409" s="206"/>
      <c r="L1409" s="206"/>
      <c r="M1409" s="153"/>
      <c r="N1409" s="126"/>
      <c r="O1409" s="153"/>
      <c r="P1409" s="153"/>
      <c r="Q1409" s="153"/>
      <c r="R1409" s="153"/>
      <c r="AG1409" s="162"/>
      <c r="AH1409" s="162"/>
      <c r="AI1409" s="162"/>
      <c r="AM1409" s="143"/>
      <c r="AN1409" s="143"/>
      <c r="AO1409" s="143"/>
      <c r="AP1409" s="143"/>
      <c r="AQ1409" s="143"/>
      <c r="AR1409" s="143"/>
      <c r="AS1409" s="143"/>
      <c r="AT1409" s="143"/>
      <c r="AU1409" s="143"/>
      <c r="AV1409" s="143"/>
      <c r="AW1409" s="143"/>
      <c r="AX1409" s="143"/>
      <c r="AY1409" s="143"/>
      <c r="AZ1409" s="143"/>
      <c r="BA1409" s="143"/>
      <c r="BB1409" s="143"/>
      <c r="BC1409" s="143"/>
      <c r="BD1409" s="143"/>
      <c r="BE1409" s="143"/>
      <c r="BF1409" s="143"/>
      <c r="BG1409" s="143"/>
      <c r="BH1409" s="143"/>
      <c r="BI1409" s="143"/>
      <c r="BJ1409" s="143"/>
      <c r="BK1409" s="143"/>
      <c r="BL1409" s="143"/>
      <c r="BM1409" s="143"/>
      <c r="BN1409" s="143"/>
      <c r="BO1409" s="143"/>
      <c r="BP1409" s="143"/>
      <c r="BT1409" s="143"/>
      <c r="BU1409" s="143"/>
      <c r="BV1409" s="143"/>
    </row>
    <row r="1410" spans="1:74" s="142" customFormat="1" x14ac:dyDescent="0.25">
      <c r="A1410" s="206"/>
      <c r="B1410" s="160"/>
      <c r="C1410" s="161"/>
      <c r="D1410" s="206"/>
      <c r="E1410" s="206"/>
      <c r="F1410" s="206"/>
      <c r="G1410" s="206"/>
      <c r="H1410" s="161"/>
      <c r="I1410" s="206"/>
      <c r="J1410" s="206"/>
      <c r="L1410" s="206"/>
      <c r="M1410" s="153"/>
      <c r="N1410" s="126"/>
      <c r="O1410" s="153"/>
      <c r="P1410" s="153"/>
      <c r="Q1410" s="153"/>
      <c r="R1410" s="153"/>
      <c r="AG1410" s="162"/>
      <c r="AH1410" s="162"/>
      <c r="AI1410" s="162"/>
      <c r="AM1410" s="143"/>
      <c r="AN1410" s="143"/>
      <c r="AO1410" s="143"/>
      <c r="AP1410" s="143"/>
      <c r="AQ1410" s="143"/>
      <c r="AR1410" s="143"/>
      <c r="AS1410" s="143"/>
      <c r="AT1410" s="143"/>
      <c r="AU1410" s="143"/>
      <c r="AV1410" s="143"/>
      <c r="AW1410" s="143"/>
      <c r="AX1410" s="143"/>
      <c r="AY1410" s="143"/>
      <c r="AZ1410" s="143"/>
      <c r="BA1410" s="143"/>
      <c r="BB1410" s="143"/>
      <c r="BC1410" s="143"/>
      <c r="BD1410" s="143"/>
      <c r="BE1410" s="143"/>
      <c r="BF1410" s="143"/>
      <c r="BG1410" s="143"/>
      <c r="BH1410" s="143"/>
      <c r="BI1410" s="143"/>
      <c r="BJ1410" s="143"/>
      <c r="BK1410" s="143"/>
      <c r="BL1410" s="143"/>
      <c r="BM1410" s="143"/>
      <c r="BN1410" s="143"/>
      <c r="BO1410" s="143"/>
      <c r="BP1410" s="143"/>
      <c r="BT1410" s="143"/>
      <c r="BU1410" s="143"/>
      <c r="BV1410" s="143"/>
    </row>
    <row r="1411" spans="1:74" s="142" customFormat="1" x14ac:dyDescent="0.25">
      <c r="A1411" s="206"/>
      <c r="B1411" s="160"/>
      <c r="C1411" s="161"/>
      <c r="D1411" s="206"/>
      <c r="E1411" s="206"/>
      <c r="F1411" s="206"/>
      <c r="G1411" s="206"/>
      <c r="H1411" s="161"/>
      <c r="I1411" s="206"/>
      <c r="J1411" s="206"/>
      <c r="L1411" s="206"/>
      <c r="M1411" s="153"/>
      <c r="N1411" s="126"/>
      <c r="O1411" s="153"/>
      <c r="P1411" s="153"/>
      <c r="Q1411" s="153"/>
      <c r="R1411" s="153"/>
      <c r="AG1411" s="162"/>
      <c r="AH1411" s="162"/>
      <c r="AI1411" s="162"/>
      <c r="AM1411" s="143"/>
      <c r="AN1411" s="143"/>
      <c r="AO1411" s="143"/>
      <c r="AP1411" s="143"/>
      <c r="AQ1411" s="143"/>
      <c r="AR1411" s="143"/>
      <c r="AS1411" s="143"/>
      <c r="AT1411" s="143"/>
      <c r="AU1411" s="143"/>
      <c r="AV1411" s="143"/>
      <c r="AW1411" s="143"/>
      <c r="AX1411" s="143"/>
      <c r="AY1411" s="143"/>
      <c r="AZ1411" s="143"/>
      <c r="BA1411" s="143"/>
      <c r="BB1411" s="143"/>
      <c r="BC1411" s="143"/>
      <c r="BD1411" s="143"/>
      <c r="BE1411" s="143"/>
      <c r="BF1411" s="143"/>
      <c r="BG1411" s="143"/>
      <c r="BH1411" s="143"/>
      <c r="BI1411" s="143"/>
      <c r="BJ1411" s="143"/>
      <c r="BK1411" s="143"/>
      <c r="BL1411" s="143"/>
      <c r="BM1411" s="143"/>
      <c r="BN1411" s="143"/>
      <c r="BO1411" s="143"/>
      <c r="BP1411" s="143"/>
      <c r="BT1411" s="143"/>
      <c r="BU1411" s="143"/>
      <c r="BV1411" s="143"/>
    </row>
    <row r="1412" spans="1:74" s="142" customFormat="1" x14ac:dyDescent="0.25">
      <c r="A1412" s="206"/>
      <c r="B1412" s="160"/>
      <c r="C1412" s="161"/>
      <c r="D1412" s="206"/>
      <c r="E1412" s="206"/>
      <c r="F1412" s="206"/>
      <c r="G1412" s="206"/>
      <c r="H1412" s="161"/>
      <c r="I1412" s="206"/>
      <c r="J1412" s="206"/>
      <c r="L1412" s="206"/>
      <c r="M1412" s="153"/>
      <c r="N1412" s="126"/>
      <c r="O1412" s="153"/>
      <c r="P1412" s="153"/>
      <c r="Q1412" s="153"/>
      <c r="R1412" s="153"/>
      <c r="AG1412" s="162"/>
      <c r="AH1412" s="162"/>
      <c r="AI1412" s="162"/>
      <c r="AM1412" s="143"/>
      <c r="AN1412" s="143"/>
      <c r="AO1412" s="143"/>
      <c r="AP1412" s="143"/>
      <c r="AQ1412" s="143"/>
      <c r="AR1412" s="143"/>
      <c r="AS1412" s="143"/>
      <c r="AT1412" s="143"/>
      <c r="AU1412" s="143"/>
      <c r="AV1412" s="143"/>
      <c r="AW1412" s="143"/>
      <c r="AX1412" s="143"/>
      <c r="AY1412" s="143"/>
      <c r="AZ1412" s="143"/>
      <c r="BA1412" s="143"/>
      <c r="BB1412" s="143"/>
      <c r="BC1412" s="143"/>
      <c r="BD1412" s="143"/>
      <c r="BE1412" s="143"/>
      <c r="BF1412" s="143"/>
      <c r="BG1412" s="143"/>
      <c r="BH1412" s="143"/>
      <c r="BI1412" s="143"/>
      <c r="BJ1412" s="143"/>
      <c r="BK1412" s="143"/>
      <c r="BL1412" s="143"/>
      <c r="BM1412" s="143"/>
      <c r="BN1412" s="143"/>
      <c r="BO1412" s="143"/>
      <c r="BP1412" s="143"/>
      <c r="BT1412" s="143"/>
      <c r="BU1412" s="143"/>
      <c r="BV1412" s="143"/>
    </row>
    <row r="1413" spans="1:74" s="142" customFormat="1" x14ac:dyDescent="0.25">
      <c r="A1413" s="206"/>
      <c r="B1413" s="160"/>
      <c r="C1413" s="161"/>
      <c r="D1413" s="206"/>
      <c r="E1413" s="206"/>
      <c r="F1413" s="206"/>
      <c r="G1413" s="206"/>
      <c r="H1413" s="161"/>
      <c r="I1413" s="206"/>
      <c r="J1413" s="206"/>
      <c r="L1413" s="206"/>
      <c r="M1413" s="153"/>
      <c r="N1413" s="126"/>
      <c r="O1413" s="153"/>
      <c r="P1413" s="153"/>
      <c r="Q1413" s="153"/>
      <c r="R1413" s="153"/>
      <c r="AG1413" s="162"/>
      <c r="AH1413" s="162"/>
      <c r="AI1413" s="162"/>
      <c r="AM1413" s="143"/>
      <c r="AN1413" s="143"/>
      <c r="AO1413" s="143"/>
      <c r="AP1413" s="143"/>
      <c r="AQ1413" s="143"/>
      <c r="AR1413" s="143"/>
      <c r="AS1413" s="143"/>
      <c r="AT1413" s="143"/>
      <c r="AU1413" s="143"/>
      <c r="AV1413" s="143"/>
      <c r="AW1413" s="143"/>
      <c r="AX1413" s="143"/>
      <c r="AY1413" s="143"/>
      <c r="AZ1413" s="143"/>
      <c r="BA1413" s="143"/>
      <c r="BB1413" s="143"/>
      <c r="BC1413" s="143"/>
      <c r="BD1413" s="143"/>
      <c r="BE1413" s="143"/>
      <c r="BF1413" s="143"/>
      <c r="BG1413" s="143"/>
      <c r="BH1413" s="143"/>
      <c r="BI1413" s="143"/>
      <c r="BJ1413" s="143"/>
      <c r="BK1413" s="143"/>
      <c r="BL1413" s="143"/>
      <c r="BM1413" s="143"/>
      <c r="BN1413" s="143"/>
      <c r="BO1413" s="143"/>
      <c r="BP1413" s="143"/>
      <c r="BT1413" s="143"/>
      <c r="BU1413" s="143"/>
      <c r="BV1413" s="143"/>
    </row>
    <row r="1414" spans="1:74" s="142" customFormat="1" x14ac:dyDescent="0.25">
      <c r="A1414" s="206"/>
      <c r="B1414" s="160"/>
      <c r="C1414" s="161"/>
      <c r="D1414" s="206"/>
      <c r="E1414" s="206"/>
      <c r="F1414" s="206"/>
      <c r="G1414" s="206"/>
      <c r="H1414" s="161"/>
      <c r="I1414" s="206"/>
      <c r="J1414" s="206"/>
      <c r="L1414" s="206"/>
      <c r="M1414" s="153"/>
      <c r="N1414" s="126"/>
      <c r="O1414" s="153"/>
      <c r="P1414" s="153"/>
      <c r="Q1414" s="153"/>
      <c r="R1414" s="153"/>
      <c r="AG1414" s="162"/>
      <c r="AH1414" s="162"/>
      <c r="AI1414" s="162"/>
      <c r="AM1414" s="143"/>
      <c r="AN1414" s="143"/>
      <c r="AO1414" s="143"/>
      <c r="AP1414" s="143"/>
      <c r="AQ1414" s="143"/>
      <c r="AR1414" s="143"/>
      <c r="AS1414" s="143"/>
      <c r="AT1414" s="143"/>
      <c r="AU1414" s="143"/>
      <c r="AV1414" s="143"/>
      <c r="AW1414" s="143"/>
      <c r="AX1414" s="143"/>
      <c r="AY1414" s="143"/>
      <c r="AZ1414" s="143"/>
      <c r="BA1414" s="143"/>
      <c r="BB1414" s="143"/>
      <c r="BC1414" s="143"/>
      <c r="BD1414" s="143"/>
      <c r="BE1414" s="143"/>
      <c r="BF1414" s="143"/>
      <c r="BG1414" s="143"/>
      <c r="BH1414" s="143"/>
      <c r="BI1414" s="143"/>
      <c r="BJ1414" s="143"/>
      <c r="BK1414" s="143"/>
      <c r="BL1414" s="143"/>
      <c r="BM1414" s="143"/>
      <c r="BN1414" s="143"/>
      <c r="BO1414" s="143"/>
      <c r="BP1414" s="143"/>
      <c r="BT1414" s="143"/>
      <c r="BU1414" s="143"/>
      <c r="BV1414" s="143"/>
    </row>
    <row r="1415" spans="1:74" s="142" customFormat="1" x14ac:dyDescent="0.25">
      <c r="A1415" s="206"/>
      <c r="B1415" s="160"/>
      <c r="C1415" s="161"/>
      <c r="D1415" s="206"/>
      <c r="E1415" s="206"/>
      <c r="F1415" s="206"/>
      <c r="G1415" s="206"/>
      <c r="H1415" s="161"/>
      <c r="I1415" s="206"/>
      <c r="J1415" s="206"/>
      <c r="L1415" s="206"/>
      <c r="M1415" s="153"/>
      <c r="N1415" s="126"/>
      <c r="O1415" s="153"/>
      <c r="P1415" s="153"/>
      <c r="Q1415" s="153"/>
      <c r="R1415" s="153"/>
      <c r="AG1415" s="162"/>
      <c r="AH1415" s="162"/>
      <c r="AI1415" s="162"/>
      <c r="AM1415" s="143"/>
      <c r="AN1415" s="143"/>
      <c r="AO1415" s="143"/>
      <c r="AP1415" s="143"/>
      <c r="AQ1415" s="143"/>
      <c r="AR1415" s="143"/>
      <c r="AS1415" s="143"/>
      <c r="AT1415" s="143"/>
      <c r="AU1415" s="143"/>
      <c r="AV1415" s="143"/>
      <c r="AW1415" s="143"/>
      <c r="AX1415" s="143"/>
      <c r="AY1415" s="143"/>
      <c r="AZ1415" s="143"/>
      <c r="BA1415" s="143"/>
      <c r="BB1415" s="143"/>
      <c r="BC1415" s="143"/>
      <c r="BD1415" s="143"/>
      <c r="BE1415" s="143"/>
      <c r="BF1415" s="143"/>
      <c r="BG1415" s="143"/>
      <c r="BH1415" s="143"/>
      <c r="BI1415" s="143"/>
      <c r="BJ1415" s="143"/>
      <c r="BK1415" s="143"/>
      <c r="BL1415" s="143"/>
      <c r="BM1415" s="143"/>
      <c r="BN1415" s="143"/>
      <c r="BO1415" s="143"/>
      <c r="BP1415" s="143"/>
      <c r="BT1415" s="143"/>
      <c r="BU1415" s="143"/>
      <c r="BV1415" s="143"/>
    </row>
    <row r="1416" spans="1:74" s="142" customFormat="1" x14ac:dyDescent="0.25">
      <c r="A1416" s="206"/>
      <c r="B1416" s="160"/>
      <c r="C1416" s="161"/>
      <c r="D1416" s="206"/>
      <c r="E1416" s="206"/>
      <c r="F1416" s="206"/>
      <c r="G1416" s="206"/>
      <c r="H1416" s="161"/>
      <c r="I1416" s="206"/>
      <c r="J1416" s="206"/>
      <c r="L1416" s="206"/>
      <c r="M1416" s="153"/>
      <c r="N1416" s="126"/>
      <c r="O1416" s="153"/>
      <c r="P1416" s="153"/>
      <c r="Q1416" s="153"/>
      <c r="R1416" s="153"/>
      <c r="AG1416" s="162"/>
      <c r="AH1416" s="162"/>
      <c r="AI1416" s="162"/>
      <c r="AM1416" s="143"/>
      <c r="AN1416" s="143"/>
      <c r="AO1416" s="143"/>
      <c r="AP1416" s="143"/>
      <c r="AQ1416" s="143"/>
      <c r="AR1416" s="143"/>
      <c r="AS1416" s="143"/>
      <c r="AT1416" s="143"/>
      <c r="AU1416" s="143"/>
      <c r="AV1416" s="143"/>
      <c r="AW1416" s="143"/>
      <c r="AX1416" s="143"/>
      <c r="AY1416" s="143"/>
      <c r="AZ1416" s="143"/>
      <c r="BA1416" s="143"/>
      <c r="BB1416" s="143"/>
      <c r="BC1416" s="143"/>
      <c r="BD1416" s="143"/>
      <c r="BE1416" s="143"/>
      <c r="BF1416" s="143"/>
      <c r="BG1416" s="143"/>
      <c r="BH1416" s="143"/>
      <c r="BI1416" s="143"/>
      <c r="BJ1416" s="143"/>
      <c r="BK1416" s="143"/>
      <c r="BL1416" s="143"/>
      <c r="BM1416" s="143"/>
      <c r="BN1416" s="143"/>
      <c r="BO1416" s="143"/>
      <c r="BP1416" s="143"/>
      <c r="BT1416" s="143"/>
      <c r="BU1416" s="143"/>
      <c r="BV1416" s="143"/>
    </row>
    <row r="1417" spans="1:74" s="142" customFormat="1" x14ac:dyDescent="0.25">
      <c r="A1417" s="206"/>
      <c r="B1417" s="160"/>
      <c r="C1417" s="161"/>
      <c r="D1417" s="206"/>
      <c r="E1417" s="206"/>
      <c r="F1417" s="206"/>
      <c r="G1417" s="206"/>
      <c r="H1417" s="161"/>
      <c r="I1417" s="206"/>
      <c r="J1417" s="206"/>
      <c r="L1417" s="206"/>
      <c r="M1417" s="153"/>
      <c r="N1417" s="126"/>
      <c r="O1417" s="153"/>
      <c r="P1417" s="153"/>
      <c r="Q1417" s="153"/>
      <c r="R1417" s="153"/>
      <c r="AG1417" s="162"/>
      <c r="AH1417" s="162"/>
      <c r="AI1417" s="162"/>
      <c r="AM1417" s="143"/>
      <c r="AN1417" s="143"/>
      <c r="AO1417" s="143"/>
      <c r="AP1417" s="143"/>
      <c r="AQ1417" s="143"/>
      <c r="AR1417" s="143"/>
      <c r="AS1417" s="143"/>
      <c r="AT1417" s="143"/>
      <c r="AU1417" s="143"/>
      <c r="AV1417" s="143"/>
      <c r="AW1417" s="143"/>
      <c r="AX1417" s="143"/>
      <c r="AY1417" s="143"/>
      <c r="AZ1417" s="143"/>
      <c r="BA1417" s="143"/>
      <c r="BB1417" s="143"/>
      <c r="BC1417" s="143"/>
      <c r="BD1417" s="143"/>
      <c r="BE1417" s="143"/>
      <c r="BF1417" s="143"/>
      <c r="BG1417" s="143"/>
      <c r="BH1417" s="143"/>
      <c r="BI1417" s="143"/>
      <c r="BJ1417" s="143"/>
      <c r="BK1417" s="143"/>
      <c r="BL1417" s="143"/>
      <c r="BM1417" s="143"/>
      <c r="BN1417" s="143"/>
      <c r="BO1417" s="143"/>
      <c r="BP1417" s="143"/>
      <c r="BT1417" s="143"/>
      <c r="BU1417" s="143"/>
      <c r="BV1417" s="143"/>
    </row>
    <row r="1418" spans="1:74" s="142" customFormat="1" x14ac:dyDescent="0.25">
      <c r="A1418" s="206"/>
      <c r="B1418" s="160"/>
      <c r="C1418" s="161"/>
      <c r="D1418" s="206"/>
      <c r="E1418" s="206"/>
      <c r="F1418" s="206"/>
      <c r="G1418" s="206"/>
      <c r="H1418" s="161"/>
      <c r="I1418" s="206"/>
      <c r="J1418" s="206"/>
      <c r="L1418" s="206"/>
      <c r="M1418" s="153"/>
      <c r="N1418" s="126"/>
      <c r="O1418" s="153"/>
      <c r="P1418" s="153"/>
      <c r="Q1418" s="153"/>
      <c r="R1418" s="153"/>
      <c r="AG1418" s="162"/>
      <c r="AH1418" s="162"/>
      <c r="AI1418" s="162"/>
      <c r="AM1418" s="143"/>
      <c r="AN1418" s="143"/>
      <c r="AO1418" s="143"/>
      <c r="AP1418" s="143"/>
      <c r="AQ1418" s="143"/>
      <c r="AR1418" s="143"/>
      <c r="AS1418" s="143"/>
      <c r="AT1418" s="143"/>
      <c r="AU1418" s="143"/>
      <c r="AV1418" s="143"/>
      <c r="AW1418" s="143"/>
      <c r="AX1418" s="143"/>
      <c r="AY1418" s="143"/>
      <c r="AZ1418" s="143"/>
      <c r="BA1418" s="143"/>
      <c r="BB1418" s="143"/>
      <c r="BC1418" s="143"/>
      <c r="BD1418" s="143"/>
      <c r="BE1418" s="143"/>
      <c r="BF1418" s="143"/>
      <c r="BG1418" s="143"/>
      <c r="BH1418" s="143"/>
      <c r="BI1418" s="143"/>
      <c r="BJ1418" s="143"/>
      <c r="BK1418" s="143"/>
      <c r="BL1418" s="143"/>
      <c r="BM1418" s="143"/>
      <c r="BN1418" s="143"/>
      <c r="BO1418" s="143"/>
      <c r="BP1418" s="143"/>
      <c r="BT1418" s="143"/>
      <c r="BU1418" s="143"/>
      <c r="BV1418" s="143"/>
    </row>
    <row r="1419" spans="1:74" s="142" customFormat="1" x14ac:dyDescent="0.25">
      <c r="A1419" s="206"/>
      <c r="B1419" s="160"/>
      <c r="C1419" s="161"/>
      <c r="D1419" s="206"/>
      <c r="E1419" s="206"/>
      <c r="F1419" s="206"/>
      <c r="G1419" s="206"/>
      <c r="H1419" s="161"/>
      <c r="I1419" s="206"/>
      <c r="J1419" s="206"/>
      <c r="L1419" s="206"/>
      <c r="M1419" s="153"/>
      <c r="N1419" s="126"/>
      <c r="O1419" s="153"/>
      <c r="P1419" s="153"/>
      <c r="Q1419" s="153"/>
      <c r="R1419" s="153"/>
      <c r="AG1419" s="162"/>
      <c r="AH1419" s="162"/>
      <c r="AI1419" s="162"/>
      <c r="AM1419" s="143"/>
      <c r="AN1419" s="143"/>
      <c r="AO1419" s="143"/>
      <c r="AP1419" s="143"/>
      <c r="AQ1419" s="143"/>
      <c r="AR1419" s="143"/>
      <c r="AS1419" s="143"/>
      <c r="AT1419" s="143"/>
      <c r="AU1419" s="143"/>
      <c r="AV1419" s="143"/>
      <c r="AW1419" s="143"/>
      <c r="AX1419" s="143"/>
      <c r="AY1419" s="143"/>
      <c r="AZ1419" s="143"/>
      <c r="BA1419" s="143"/>
      <c r="BB1419" s="143"/>
      <c r="BC1419" s="143"/>
      <c r="BD1419" s="143"/>
      <c r="BE1419" s="143"/>
      <c r="BF1419" s="143"/>
      <c r="BG1419" s="143"/>
      <c r="BH1419" s="143"/>
      <c r="BI1419" s="143"/>
      <c r="BJ1419" s="143"/>
      <c r="BK1419" s="143"/>
      <c r="BL1419" s="143"/>
      <c r="BM1419" s="143"/>
      <c r="BN1419" s="143"/>
      <c r="BO1419" s="143"/>
      <c r="BP1419" s="143"/>
      <c r="BT1419" s="143"/>
      <c r="BU1419" s="143"/>
      <c r="BV1419" s="143"/>
    </row>
    <row r="1420" spans="1:74" s="142" customFormat="1" x14ac:dyDescent="0.25">
      <c r="A1420" s="206"/>
      <c r="B1420" s="160"/>
      <c r="C1420" s="161"/>
      <c r="D1420" s="206"/>
      <c r="E1420" s="206"/>
      <c r="F1420" s="206"/>
      <c r="G1420" s="206"/>
      <c r="H1420" s="161"/>
      <c r="I1420" s="206"/>
      <c r="J1420" s="206"/>
      <c r="L1420" s="206"/>
      <c r="M1420" s="153"/>
      <c r="N1420" s="126"/>
      <c r="O1420" s="153"/>
      <c r="P1420" s="153"/>
      <c r="Q1420" s="153"/>
      <c r="R1420" s="153"/>
      <c r="AG1420" s="162"/>
      <c r="AH1420" s="162"/>
      <c r="AI1420" s="162"/>
      <c r="AM1420" s="143"/>
      <c r="AN1420" s="143"/>
      <c r="AO1420" s="143"/>
      <c r="AP1420" s="143"/>
      <c r="AQ1420" s="143"/>
      <c r="AR1420" s="143"/>
      <c r="AS1420" s="143"/>
      <c r="AT1420" s="143"/>
      <c r="AU1420" s="143"/>
      <c r="AV1420" s="143"/>
      <c r="AW1420" s="143"/>
      <c r="AX1420" s="143"/>
      <c r="AY1420" s="143"/>
      <c r="AZ1420" s="143"/>
      <c r="BA1420" s="143"/>
      <c r="BB1420" s="143"/>
      <c r="BC1420" s="143"/>
      <c r="BD1420" s="143"/>
      <c r="BE1420" s="143"/>
      <c r="BF1420" s="143"/>
      <c r="BG1420" s="143"/>
      <c r="BH1420" s="143"/>
      <c r="BI1420" s="143"/>
      <c r="BJ1420" s="143"/>
      <c r="BK1420" s="143"/>
      <c r="BL1420" s="143"/>
      <c r="BM1420" s="143"/>
      <c r="BN1420" s="143"/>
      <c r="BO1420" s="143"/>
      <c r="BP1420" s="143"/>
      <c r="BT1420" s="143"/>
      <c r="BU1420" s="143"/>
      <c r="BV1420" s="143"/>
    </row>
    <row r="1421" spans="1:74" s="142" customFormat="1" x14ac:dyDescent="0.25">
      <c r="A1421" s="206"/>
      <c r="B1421" s="160"/>
      <c r="C1421" s="161"/>
      <c r="D1421" s="206"/>
      <c r="E1421" s="206"/>
      <c r="F1421" s="206"/>
      <c r="G1421" s="206"/>
      <c r="H1421" s="161"/>
      <c r="I1421" s="206"/>
      <c r="J1421" s="206"/>
      <c r="L1421" s="206"/>
      <c r="M1421" s="153"/>
      <c r="N1421" s="126"/>
      <c r="O1421" s="153"/>
      <c r="P1421" s="153"/>
      <c r="Q1421" s="153"/>
      <c r="R1421" s="153"/>
      <c r="AG1421" s="162"/>
      <c r="AH1421" s="162"/>
      <c r="AI1421" s="162"/>
      <c r="AM1421" s="143"/>
      <c r="AN1421" s="143"/>
      <c r="AO1421" s="143"/>
      <c r="AP1421" s="143"/>
      <c r="AQ1421" s="143"/>
      <c r="AR1421" s="143"/>
      <c r="AS1421" s="143"/>
      <c r="AT1421" s="143"/>
      <c r="AU1421" s="143"/>
      <c r="AV1421" s="143"/>
      <c r="AW1421" s="143"/>
      <c r="AX1421" s="143"/>
      <c r="AY1421" s="143"/>
      <c r="AZ1421" s="143"/>
      <c r="BA1421" s="143"/>
      <c r="BB1421" s="143"/>
      <c r="BC1421" s="143"/>
      <c r="BD1421" s="143"/>
      <c r="BE1421" s="143"/>
      <c r="BF1421" s="143"/>
      <c r="BG1421" s="143"/>
      <c r="BH1421" s="143"/>
      <c r="BI1421" s="143"/>
      <c r="BJ1421" s="143"/>
      <c r="BK1421" s="143"/>
      <c r="BL1421" s="143"/>
      <c r="BM1421" s="143"/>
      <c r="BN1421" s="143"/>
      <c r="BO1421" s="143"/>
      <c r="BP1421" s="143"/>
      <c r="BT1421" s="143"/>
      <c r="BU1421" s="143"/>
      <c r="BV1421" s="143"/>
    </row>
    <row r="1422" spans="1:74" s="142" customFormat="1" x14ac:dyDescent="0.25">
      <c r="A1422" s="206"/>
      <c r="B1422" s="160"/>
      <c r="C1422" s="161"/>
      <c r="D1422" s="206"/>
      <c r="E1422" s="206"/>
      <c r="F1422" s="206"/>
      <c r="G1422" s="206"/>
      <c r="H1422" s="161"/>
      <c r="I1422" s="206"/>
      <c r="J1422" s="206"/>
      <c r="L1422" s="206"/>
      <c r="M1422" s="153"/>
      <c r="N1422" s="126"/>
      <c r="O1422" s="153"/>
      <c r="P1422" s="153"/>
      <c r="Q1422" s="153"/>
      <c r="R1422" s="153"/>
      <c r="AG1422" s="162"/>
      <c r="AH1422" s="162"/>
      <c r="AI1422" s="162"/>
      <c r="AM1422" s="143"/>
      <c r="AN1422" s="143"/>
      <c r="AO1422" s="143"/>
      <c r="AP1422" s="143"/>
      <c r="AQ1422" s="143"/>
      <c r="AR1422" s="143"/>
      <c r="AS1422" s="143"/>
      <c r="AT1422" s="143"/>
      <c r="AU1422" s="143"/>
      <c r="AV1422" s="143"/>
      <c r="AW1422" s="143"/>
      <c r="AX1422" s="143"/>
      <c r="AY1422" s="143"/>
      <c r="AZ1422" s="143"/>
      <c r="BA1422" s="143"/>
      <c r="BB1422" s="143"/>
      <c r="BC1422" s="143"/>
      <c r="BD1422" s="143"/>
      <c r="BE1422" s="143"/>
      <c r="BF1422" s="143"/>
      <c r="BG1422" s="143"/>
      <c r="BH1422" s="143"/>
      <c r="BI1422" s="143"/>
      <c r="BJ1422" s="143"/>
      <c r="BK1422" s="143"/>
      <c r="BL1422" s="143"/>
      <c r="BM1422" s="143"/>
      <c r="BN1422" s="143"/>
      <c r="BO1422" s="143"/>
      <c r="BP1422" s="143"/>
      <c r="BT1422" s="143"/>
      <c r="BU1422" s="143"/>
      <c r="BV1422" s="143"/>
    </row>
    <row r="1423" spans="1:74" s="142" customFormat="1" x14ac:dyDescent="0.25">
      <c r="A1423" s="206"/>
      <c r="B1423" s="160"/>
      <c r="C1423" s="161"/>
      <c r="D1423" s="206"/>
      <c r="E1423" s="206"/>
      <c r="F1423" s="206"/>
      <c r="G1423" s="206"/>
      <c r="H1423" s="161"/>
      <c r="I1423" s="206"/>
      <c r="J1423" s="206"/>
      <c r="L1423" s="206"/>
      <c r="M1423" s="153"/>
      <c r="N1423" s="126"/>
      <c r="O1423" s="153"/>
      <c r="P1423" s="153"/>
      <c r="Q1423" s="153"/>
      <c r="R1423" s="153"/>
      <c r="AG1423" s="162"/>
      <c r="AH1423" s="162"/>
      <c r="AI1423" s="162"/>
      <c r="AM1423" s="143"/>
      <c r="AN1423" s="143"/>
      <c r="AO1423" s="143"/>
      <c r="AP1423" s="143"/>
      <c r="AQ1423" s="143"/>
      <c r="AR1423" s="143"/>
      <c r="AS1423" s="143"/>
      <c r="AT1423" s="143"/>
      <c r="AU1423" s="143"/>
      <c r="AV1423" s="143"/>
      <c r="AW1423" s="143"/>
      <c r="AX1423" s="143"/>
      <c r="AY1423" s="143"/>
      <c r="AZ1423" s="143"/>
      <c r="BA1423" s="143"/>
      <c r="BB1423" s="143"/>
      <c r="BC1423" s="143"/>
      <c r="BD1423" s="143"/>
      <c r="BE1423" s="143"/>
      <c r="BF1423" s="143"/>
      <c r="BG1423" s="143"/>
      <c r="BH1423" s="143"/>
      <c r="BI1423" s="143"/>
      <c r="BJ1423" s="143"/>
      <c r="BK1423" s="143"/>
      <c r="BL1423" s="143"/>
      <c r="BM1423" s="143"/>
      <c r="BN1423" s="143"/>
      <c r="BO1423" s="143"/>
      <c r="BP1423" s="143"/>
      <c r="BT1423" s="143"/>
      <c r="BU1423" s="143"/>
      <c r="BV1423" s="143"/>
    </row>
    <row r="1424" spans="1:74" s="142" customFormat="1" x14ac:dyDescent="0.25">
      <c r="A1424" s="206"/>
      <c r="B1424" s="160"/>
      <c r="C1424" s="161"/>
      <c r="D1424" s="206"/>
      <c r="E1424" s="206"/>
      <c r="F1424" s="206"/>
      <c r="G1424" s="206"/>
      <c r="H1424" s="161"/>
      <c r="I1424" s="206"/>
      <c r="J1424" s="206"/>
      <c r="L1424" s="206"/>
      <c r="M1424" s="153"/>
      <c r="N1424" s="126"/>
      <c r="O1424" s="153"/>
      <c r="P1424" s="153"/>
      <c r="Q1424" s="153"/>
      <c r="R1424" s="153"/>
      <c r="AG1424" s="162"/>
      <c r="AH1424" s="162"/>
      <c r="AI1424" s="162"/>
      <c r="AM1424" s="143"/>
      <c r="AN1424" s="143"/>
      <c r="AO1424" s="143"/>
      <c r="AP1424" s="143"/>
      <c r="AQ1424" s="143"/>
      <c r="AR1424" s="143"/>
      <c r="AS1424" s="143"/>
      <c r="AT1424" s="143"/>
      <c r="AU1424" s="143"/>
      <c r="AV1424" s="143"/>
      <c r="AW1424" s="143"/>
      <c r="AX1424" s="143"/>
      <c r="AY1424" s="143"/>
      <c r="AZ1424" s="143"/>
      <c r="BA1424" s="143"/>
      <c r="BB1424" s="143"/>
      <c r="BC1424" s="143"/>
      <c r="BD1424" s="143"/>
      <c r="BE1424" s="143"/>
      <c r="BF1424" s="143"/>
      <c r="BG1424" s="143"/>
      <c r="BH1424" s="143"/>
      <c r="BI1424" s="143"/>
      <c r="BJ1424" s="143"/>
      <c r="BK1424" s="143"/>
      <c r="BL1424" s="143"/>
      <c r="BM1424" s="143"/>
      <c r="BN1424" s="143"/>
      <c r="BO1424" s="143"/>
      <c r="BP1424" s="143"/>
      <c r="BT1424" s="143"/>
      <c r="BU1424" s="143"/>
      <c r="BV1424" s="143"/>
    </row>
    <row r="1425" spans="1:74" s="142" customFormat="1" x14ac:dyDescent="0.25">
      <c r="A1425" s="206"/>
      <c r="B1425" s="160"/>
      <c r="C1425" s="161"/>
      <c r="D1425" s="206"/>
      <c r="E1425" s="206"/>
      <c r="F1425" s="206"/>
      <c r="G1425" s="206"/>
      <c r="H1425" s="161"/>
      <c r="I1425" s="206"/>
      <c r="J1425" s="206"/>
      <c r="L1425" s="206"/>
      <c r="M1425" s="153"/>
      <c r="N1425" s="126"/>
      <c r="O1425" s="153"/>
      <c r="P1425" s="153"/>
      <c r="Q1425" s="153"/>
      <c r="R1425" s="153"/>
      <c r="AG1425" s="162"/>
      <c r="AH1425" s="162"/>
      <c r="AI1425" s="162"/>
      <c r="AM1425" s="143"/>
      <c r="AN1425" s="143"/>
      <c r="AO1425" s="143"/>
      <c r="AP1425" s="143"/>
      <c r="AQ1425" s="143"/>
      <c r="AR1425" s="143"/>
      <c r="AS1425" s="143"/>
      <c r="AT1425" s="143"/>
      <c r="AU1425" s="143"/>
      <c r="AV1425" s="143"/>
      <c r="AW1425" s="143"/>
      <c r="AX1425" s="143"/>
      <c r="AY1425" s="143"/>
      <c r="AZ1425" s="143"/>
      <c r="BA1425" s="143"/>
      <c r="BB1425" s="143"/>
      <c r="BC1425" s="143"/>
      <c r="BD1425" s="143"/>
      <c r="BE1425" s="143"/>
      <c r="BF1425" s="143"/>
      <c r="BG1425" s="143"/>
      <c r="BH1425" s="143"/>
      <c r="BI1425" s="143"/>
      <c r="BJ1425" s="143"/>
      <c r="BK1425" s="143"/>
      <c r="BL1425" s="143"/>
      <c r="BM1425" s="143"/>
      <c r="BN1425" s="143"/>
      <c r="BO1425" s="143"/>
      <c r="BP1425" s="143"/>
      <c r="BT1425" s="143"/>
      <c r="BU1425" s="143"/>
      <c r="BV1425" s="143"/>
    </row>
    <row r="1426" spans="1:74" s="142" customFormat="1" x14ac:dyDescent="0.25">
      <c r="A1426" s="206"/>
      <c r="B1426" s="160"/>
      <c r="C1426" s="161"/>
      <c r="D1426" s="206"/>
      <c r="E1426" s="206"/>
      <c r="F1426" s="206"/>
      <c r="G1426" s="206"/>
      <c r="H1426" s="161"/>
      <c r="I1426" s="206"/>
      <c r="J1426" s="206"/>
      <c r="L1426" s="206"/>
      <c r="M1426" s="153"/>
      <c r="N1426" s="126"/>
      <c r="O1426" s="153"/>
      <c r="P1426" s="153"/>
      <c r="Q1426" s="153"/>
      <c r="R1426" s="153"/>
      <c r="AG1426" s="162"/>
      <c r="AH1426" s="162"/>
      <c r="AI1426" s="162"/>
      <c r="AM1426" s="143"/>
      <c r="AN1426" s="143"/>
      <c r="AO1426" s="143"/>
      <c r="AP1426" s="143"/>
      <c r="AQ1426" s="143"/>
      <c r="AR1426" s="143"/>
      <c r="AS1426" s="143"/>
      <c r="AT1426" s="143"/>
      <c r="AU1426" s="143"/>
      <c r="AV1426" s="143"/>
      <c r="AW1426" s="143"/>
      <c r="AX1426" s="143"/>
      <c r="AY1426" s="143"/>
      <c r="AZ1426" s="143"/>
      <c r="BA1426" s="143"/>
      <c r="BB1426" s="143"/>
      <c r="BC1426" s="143"/>
      <c r="BD1426" s="143"/>
      <c r="BE1426" s="143"/>
      <c r="BF1426" s="143"/>
      <c r="BG1426" s="143"/>
      <c r="BH1426" s="143"/>
      <c r="BI1426" s="143"/>
      <c r="BJ1426" s="143"/>
      <c r="BK1426" s="143"/>
      <c r="BL1426" s="143"/>
      <c r="BM1426" s="143"/>
      <c r="BN1426" s="143"/>
      <c r="BO1426" s="143"/>
      <c r="BP1426" s="143"/>
      <c r="BT1426" s="143"/>
      <c r="BU1426" s="143"/>
      <c r="BV1426" s="143"/>
    </row>
    <row r="1427" spans="1:74" s="142" customFormat="1" x14ac:dyDescent="0.25">
      <c r="A1427" s="206"/>
      <c r="B1427" s="160"/>
      <c r="C1427" s="161"/>
      <c r="D1427" s="206"/>
      <c r="E1427" s="206"/>
      <c r="F1427" s="206"/>
      <c r="G1427" s="206"/>
      <c r="H1427" s="161"/>
      <c r="I1427" s="206"/>
      <c r="J1427" s="206"/>
      <c r="L1427" s="206"/>
      <c r="M1427" s="153"/>
      <c r="N1427" s="126"/>
      <c r="O1427" s="153"/>
      <c r="P1427" s="153"/>
      <c r="Q1427" s="153"/>
      <c r="R1427" s="153"/>
      <c r="AG1427" s="162"/>
      <c r="AH1427" s="162"/>
      <c r="AI1427" s="162"/>
      <c r="AM1427" s="143"/>
      <c r="AN1427" s="143"/>
      <c r="AO1427" s="143"/>
      <c r="AP1427" s="143"/>
      <c r="AQ1427" s="143"/>
      <c r="AR1427" s="143"/>
      <c r="AS1427" s="143"/>
      <c r="AT1427" s="143"/>
      <c r="AU1427" s="143"/>
      <c r="AV1427" s="143"/>
      <c r="AW1427" s="143"/>
      <c r="AX1427" s="143"/>
      <c r="AY1427" s="143"/>
      <c r="AZ1427" s="143"/>
      <c r="BA1427" s="143"/>
      <c r="BB1427" s="143"/>
      <c r="BC1427" s="143"/>
      <c r="BD1427" s="143"/>
      <c r="BE1427" s="143"/>
      <c r="BF1427" s="143"/>
      <c r="BG1427" s="143"/>
      <c r="BH1427" s="143"/>
      <c r="BI1427" s="143"/>
      <c r="BJ1427" s="143"/>
      <c r="BK1427" s="143"/>
      <c r="BL1427" s="143"/>
      <c r="BM1427" s="143"/>
      <c r="BN1427" s="143"/>
      <c r="BO1427" s="143"/>
      <c r="BP1427" s="143"/>
      <c r="BT1427" s="143"/>
      <c r="BU1427" s="143"/>
      <c r="BV1427" s="143"/>
    </row>
    <row r="1428" spans="1:74" s="142" customFormat="1" x14ac:dyDescent="0.25">
      <c r="A1428" s="206"/>
      <c r="B1428" s="160"/>
      <c r="C1428" s="161"/>
      <c r="D1428" s="206"/>
      <c r="E1428" s="206"/>
      <c r="F1428" s="206"/>
      <c r="G1428" s="206"/>
      <c r="H1428" s="161"/>
      <c r="I1428" s="206"/>
      <c r="J1428" s="206"/>
      <c r="L1428" s="206"/>
      <c r="M1428" s="153"/>
      <c r="N1428" s="126"/>
      <c r="O1428" s="153"/>
      <c r="P1428" s="153"/>
      <c r="Q1428" s="153"/>
      <c r="R1428" s="153"/>
      <c r="AG1428" s="162"/>
      <c r="AH1428" s="162"/>
      <c r="AI1428" s="162"/>
      <c r="AM1428" s="143"/>
      <c r="AN1428" s="143"/>
      <c r="AO1428" s="143"/>
      <c r="AP1428" s="143"/>
      <c r="AQ1428" s="143"/>
      <c r="AR1428" s="143"/>
      <c r="AS1428" s="143"/>
      <c r="AT1428" s="143"/>
      <c r="AU1428" s="143"/>
      <c r="AV1428" s="143"/>
      <c r="AW1428" s="143"/>
      <c r="AX1428" s="143"/>
      <c r="AY1428" s="143"/>
      <c r="AZ1428" s="143"/>
      <c r="BA1428" s="143"/>
      <c r="BB1428" s="143"/>
      <c r="BC1428" s="143"/>
      <c r="BD1428" s="143"/>
      <c r="BE1428" s="143"/>
      <c r="BF1428" s="143"/>
      <c r="BG1428" s="143"/>
      <c r="BH1428" s="143"/>
      <c r="BI1428" s="143"/>
      <c r="BJ1428" s="143"/>
      <c r="BK1428" s="143"/>
      <c r="BL1428" s="143"/>
      <c r="BM1428" s="143"/>
      <c r="BN1428" s="143"/>
      <c r="BO1428" s="143"/>
      <c r="BP1428" s="143"/>
      <c r="BT1428" s="143"/>
      <c r="BU1428" s="143"/>
      <c r="BV1428" s="143"/>
    </row>
    <row r="1429" spans="1:74" s="142" customFormat="1" x14ac:dyDescent="0.25">
      <c r="A1429" s="206"/>
      <c r="B1429" s="160"/>
      <c r="C1429" s="161"/>
      <c r="D1429" s="206"/>
      <c r="E1429" s="206"/>
      <c r="F1429" s="206"/>
      <c r="G1429" s="206"/>
      <c r="H1429" s="161"/>
      <c r="I1429" s="206"/>
      <c r="J1429" s="206"/>
      <c r="L1429" s="206"/>
      <c r="M1429" s="153"/>
      <c r="N1429" s="126"/>
      <c r="O1429" s="153"/>
      <c r="P1429" s="153"/>
      <c r="Q1429" s="153"/>
      <c r="R1429" s="153"/>
      <c r="AG1429" s="162"/>
      <c r="AH1429" s="162"/>
      <c r="AI1429" s="162"/>
      <c r="AM1429" s="143"/>
      <c r="AN1429" s="143"/>
      <c r="AO1429" s="143"/>
      <c r="AP1429" s="143"/>
      <c r="AQ1429" s="143"/>
      <c r="AR1429" s="143"/>
      <c r="AS1429" s="143"/>
      <c r="AT1429" s="143"/>
      <c r="AU1429" s="143"/>
      <c r="AV1429" s="143"/>
      <c r="AW1429" s="143"/>
      <c r="AX1429" s="143"/>
      <c r="AY1429" s="143"/>
      <c r="AZ1429" s="143"/>
      <c r="BA1429" s="143"/>
      <c r="BB1429" s="143"/>
      <c r="BC1429" s="143"/>
      <c r="BD1429" s="143"/>
      <c r="BE1429" s="143"/>
      <c r="BF1429" s="143"/>
      <c r="BG1429" s="143"/>
      <c r="BH1429" s="143"/>
      <c r="BI1429" s="143"/>
      <c r="BJ1429" s="143"/>
      <c r="BK1429" s="143"/>
      <c r="BL1429" s="143"/>
      <c r="BM1429" s="143"/>
      <c r="BN1429" s="143"/>
      <c r="BO1429" s="143"/>
      <c r="BP1429" s="143"/>
      <c r="BT1429" s="143"/>
      <c r="BU1429" s="143"/>
      <c r="BV1429" s="143"/>
    </row>
    <row r="1430" spans="1:74" s="142" customFormat="1" x14ac:dyDescent="0.25">
      <c r="A1430" s="206"/>
      <c r="B1430" s="160"/>
      <c r="C1430" s="161"/>
      <c r="D1430" s="206"/>
      <c r="E1430" s="206"/>
      <c r="F1430" s="206"/>
      <c r="G1430" s="206"/>
      <c r="H1430" s="161"/>
      <c r="I1430" s="206"/>
      <c r="J1430" s="206"/>
      <c r="L1430" s="206"/>
      <c r="M1430" s="153"/>
      <c r="N1430" s="126"/>
      <c r="O1430" s="153"/>
      <c r="P1430" s="153"/>
      <c r="Q1430" s="153"/>
      <c r="R1430" s="153"/>
      <c r="AG1430" s="162"/>
      <c r="AH1430" s="162"/>
      <c r="AI1430" s="162"/>
      <c r="AM1430" s="143"/>
      <c r="AN1430" s="143"/>
      <c r="AO1430" s="143"/>
      <c r="AP1430" s="143"/>
      <c r="AQ1430" s="143"/>
      <c r="AR1430" s="143"/>
      <c r="AS1430" s="143"/>
      <c r="AT1430" s="143"/>
      <c r="AU1430" s="143"/>
      <c r="AV1430" s="143"/>
      <c r="AW1430" s="143"/>
      <c r="AX1430" s="143"/>
      <c r="AY1430" s="143"/>
      <c r="AZ1430" s="143"/>
      <c r="BA1430" s="143"/>
      <c r="BB1430" s="143"/>
      <c r="BC1430" s="143"/>
      <c r="BD1430" s="143"/>
      <c r="BE1430" s="143"/>
      <c r="BF1430" s="143"/>
      <c r="BG1430" s="143"/>
      <c r="BH1430" s="143"/>
      <c r="BI1430" s="143"/>
      <c r="BJ1430" s="143"/>
      <c r="BK1430" s="143"/>
      <c r="BL1430" s="143"/>
      <c r="BM1430" s="143"/>
      <c r="BN1430" s="143"/>
      <c r="BO1430" s="143"/>
      <c r="BP1430" s="143"/>
      <c r="BT1430" s="143"/>
      <c r="BU1430" s="143"/>
      <c r="BV1430" s="143"/>
    </row>
    <row r="1431" spans="1:74" s="142" customFormat="1" x14ac:dyDescent="0.25">
      <c r="A1431" s="206"/>
      <c r="B1431" s="160"/>
      <c r="C1431" s="161"/>
      <c r="D1431" s="206"/>
      <c r="E1431" s="206"/>
      <c r="F1431" s="206"/>
      <c r="G1431" s="206"/>
      <c r="H1431" s="161"/>
      <c r="I1431" s="206"/>
      <c r="J1431" s="206"/>
      <c r="L1431" s="206"/>
      <c r="M1431" s="153"/>
      <c r="N1431" s="126"/>
      <c r="O1431" s="153"/>
      <c r="P1431" s="153"/>
      <c r="Q1431" s="153"/>
      <c r="R1431" s="153"/>
      <c r="AG1431" s="162"/>
      <c r="AH1431" s="162"/>
      <c r="AI1431" s="162"/>
      <c r="AM1431" s="143"/>
      <c r="AN1431" s="143"/>
      <c r="AO1431" s="143"/>
      <c r="AP1431" s="143"/>
      <c r="AQ1431" s="143"/>
      <c r="AR1431" s="143"/>
      <c r="AS1431" s="143"/>
      <c r="AT1431" s="143"/>
      <c r="AU1431" s="143"/>
      <c r="AV1431" s="143"/>
      <c r="AW1431" s="143"/>
      <c r="AX1431" s="143"/>
      <c r="AY1431" s="143"/>
      <c r="AZ1431" s="143"/>
      <c r="BA1431" s="143"/>
      <c r="BB1431" s="143"/>
      <c r="BC1431" s="143"/>
      <c r="BD1431" s="143"/>
      <c r="BE1431" s="143"/>
      <c r="BF1431" s="143"/>
      <c r="BG1431" s="143"/>
      <c r="BH1431" s="143"/>
      <c r="BI1431" s="143"/>
      <c r="BJ1431" s="143"/>
      <c r="BK1431" s="143"/>
      <c r="BL1431" s="143"/>
      <c r="BM1431" s="143"/>
      <c r="BN1431" s="143"/>
      <c r="BO1431" s="143"/>
      <c r="BP1431" s="143"/>
      <c r="BT1431" s="143"/>
      <c r="BU1431" s="143"/>
      <c r="BV1431" s="143"/>
    </row>
    <row r="1432" spans="1:74" s="142" customFormat="1" x14ac:dyDescent="0.25">
      <c r="A1432" s="206"/>
      <c r="B1432" s="160"/>
      <c r="C1432" s="161"/>
      <c r="D1432" s="206"/>
      <c r="E1432" s="206"/>
      <c r="F1432" s="206"/>
      <c r="G1432" s="206"/>
      <c r="H1432" s="161"/>
      <c r="I1432" s="206"/>
      <c r="J1432" s="206"/>
      <c r="L1432" s="206"/>
      <c r="M1432" s="153"/>
      <c r="N1432" s="126"/>
      <c r="O1432" s="153"/>
      <c r="P1432" s="153"/>
      <c r="Q1432" s="153"/>
      <c r="R1432" s="153"/>
      <c r="AG1432" s="162"/>
      <c r="AH1432" s="162"/>
      <c r="AI1432" s="162"/>
      <c r="AM1432" s="143"/>
      <c r="AN1432" s="143"/>
      <c r="AO1432" s="143"/>
      <c r="AP1432" s="143"/>
      <c r="AQ1432" s="143"/>
      <c r="AR1432" s="143"/>
      <c r="AS1432" s="143"/>
      <c r="AT1432" s="143"/>
      <c r="AU1432" s="143"/>
      <c r="AV1432" s="143"/>
      <c r="AW1432" s="143"/>
      <c r="AX1432" s="143"/>
      <c r="AY1432" s="143"/>
      <c r="AZ1432" s="143"/>
      <c r="BA1432" s="143"/>
      <c r="BB1432" s="143"/>
      <c r="BC1432" s="143"/>
      <c r="BD1432" s="143"/>
      <c r="BE1432" s="143"/>
      <c r="BF1432" s="143"/>
      <c r="BG1432" s="143"/>
      <c r="BH1432" s="143"/>
      <c r="BI1432" s="143"/>
      <c r="BJ1432" s="143"/>
      <c r="BK1432" s="143"/>
      <c r="BL1432" s="143"/>
      <c r="BM1432" s="143"/>
      <c r="BN1432" s="143"/>
      <c r="BO1432" s="143"/>
      <c r="BP1432" s="143"/>
      <c r="BT1432" s="143"/>
      <c r="BU1432" s="143"/>
      <c r="BV1432" s="143"/>
    </row>
    <row r="1433" spans="1:74" s="142" customFormat="1" x14ac:dyDescent="0.25">
      <c r="A1433" s="206"/>
      <c r="B1433" s="160"/>
      <c r="C1433" s="161"/>
      <c r="D1433" s="206"/>
      <c r="E1433" s="206"/>
      <c r="F1433" s="206"/>
      <c r="G1433" s="206"/>
      <c r="H1433" s="161"/>
      <c r="I1433" s="206"/>
      <c r="J1433" s="206"/>
      <c r="L1433" s="206"/>
      <c r="M1433" s="153"/>
      <c r="N1433" s="126"/>
      <c r="O1433" s="153"/>
      <c r="P1433" s="153"/>
      <c r="Q1433" s="153"/>
      <c r="R1433" s="153"/>
      <c r="AG1433" s="162"/>
      <c r="AH1433" s="162"/>
      <c r="AI1433" s="162"/>
      <c r="AM1433" s="143"/>
      <c r="AN1433" s="143"/>
      <c r="AO1433" s="143"/>
      <c r="AP1433" s="143"/>
      <c r="AQ1433" s="143"/>
      <c r="AR1433" s="143"/>
      <c r="AS1433" s="143"/>
      <c r="AT1433" s="143"/>
      <c r="AU1433" s="143"/>
      <c r="AV1433" s="143"/>
      <c r="AW1433" s="143"/>
      <c r="AX1433" s="143"/>
      <c r="AY1433" s="143"/>
      <c r="AZ1433" s="143"/>
      <c r="BA1433" s="143"/>
      <c r="BB1433" s="143"/>
      <c r="BC1433" s="143"/>
      <c r="BD1433" s="143"/>
      <c r="BE1433" s="143"/>
      <c r="BF1433" s="143"/>
      <c r="BG1433" s="143"/>
      <c r="BH1433" s="143"/>
      <c r="BI1433" s="143"/>
      <c r="BJ1433" s="143"/>
      <c r="BK1433" s="143"/>
      <c r="BL1433" s="143"/>
      <c r="BM1433" s="143"/>
      <c r="BN1433" s="143"/>
      <c r="BO1433" s="143"/>
      <c r="BP1433" s="143"/>
      <c r="BT1433" s="143"/>
      <c r="BU1433" s="143"/>
      <c r="BV1433" s="143"/>
    </row>
    <row r="1434" spans="1:74" s="142" customFormat="1" x14ac:dyDescent="0.25">
      <c r="A1434" s="206"/>
      <c r="B1434" s="160"/>
      <c r="C1434" s="161"/>
      <c r="D1434" s="206"/>
      <c r="E1434" s="206"/>
      <c r="F1434" s="206"/>
      <c r="G1434" s="206"/>
      <c r="H1434" s="161"/>
      <c r="I1434" s="206"/>
      <c r="J1434" s="206"/>
      <c r="L1434" s="206"/>
      <c r="M1434" s="153"/>
      <c r="N1434" s="126"/>
      <c r="O1434" s="153"/>
      <c r="P1434" s="153"/>
      <c r="Q1434" s="153"/>
      <c r="R1434" s="153"/>
      <c r="AG1434" s="162"/>
      <c r="AH1434" s="162"/>
      <c r="AI1434" s="162"/>
      <c r="AM1434" s="143"/>
      <c r="AN1434" s="143"/>
      <c r="AO1434" s="143"/>
      <c r="AP1434" s="143"/>
      <c r="AQ1434" s="143"/>
      <c r="AR1434" s="143"/>
      <c r="AS1434" s="143"/>
      <c r="AT1434" s="143"/>
      <c r="AU1434" s="143"/>
      <c r="AV1434" s="143"/>
      <c r="AW1434" s="143"/>
      <c r="AX1434" s="143"/>
      <c r="AY1434" s="143"/>
      <c r="AZ1434" s="143"/>
      <c r="BA1434" s="143"/>
      <c r="BB1434" s="143"/>
      <c r="BC1434" s="143"/>
      <c r="BD1434" s="143"/>
      <c r="BE1434" s="143"/>
      <c r="BF1434" s="143"/>
      <c r="BG1434" s="143"/>
      <c r="BH1434" s="143"/>
      <c r="BI1434" s="143"/>
      <c r="BJ1434" s="143"/>
      <c r="BK1434" s="143"/>
      <c r="BL1434" s="143"/>
      <c r="BM1434" s="143"/>
      <c r="BN1434" s="143"/>
      <c r="BO1434" s="143"/>
      <c r="BP1434" s="143"/>
      <c r="BT1434" s="143"/>
      <c r="BU1434" s="143"/>
      <c r="BV1434" s="143"/>
    </row>
    <row r="1435" spans="1:74" s="142" customFormat="1" x14ac:dyDescent="0.25">
      <c r="A1435" s="206"/>
      <c r="B1435" s="160"/>
      <c r="C1435" s="161"/>
      <c r="D1435" s="206"/>
      <c r="E1435" s="206"/>
      <c r="F1435" s="206"/>
      <c r="G1435" s="206"/>
      <c r="H1435" s="161"/>
      <c r="I1435" s="206"/>
      <c r="J1435" s="206"/>
      <c r="L1435" s="206"/>
      <c r="M1435" s="153"/>
      <c r="N1435" s="126"/>
      <c r="O1435" s="153"/>
      <c r="P1435" s="153"/>
      <c r="Q1435" s="153"/>
      <c r="R1435" s="153"/>
      <c r="AG1435" s="162"/>
      <c r="AH1435" s="162"/>
      <c r="AI1435" s="162"/>
      <c r="AM1435" s="143"/>
      <c r="AN1435" s="143"/>
      <c r="AO1435" s="143"/>
      <c r="AP1435" s="143"/>
      <c r="AQ1435" s="143"/>
      <c r="AR1435" s="143"/>
      <c r="AS1435" s="143"/>
      <c r="AT1435" s="143"/>
      <c r="AU1435" s="143"/>
      <c r="AV1435" s="143"/>
      <c r="AW1435" s="143"/>
      <c r="AX1435" s="143"/>
      <c r="AY1435" s="143"/>
      <c r="AZ1435" s="143"/>
      <c r="BA1435" s="143"/>
      <c r="BB1435" s="143"/>
      <c r="BC1435" s="143"/>
      <c r="BD1435" s="143"/>
      <c r="BE1435" s="143"/>
      <c r="BF1435" s="143"/>
      <c r="BG1435" s="143"/>
      <c r="BH1435" s="143"/>
      <c r="BI1435" s="143"/>
      <c r="BJ1435" s="143"/>
      <c r="BK1435" s="143"/>
      <c r="BL1435" s="143"/>
      <c r="BM1435" s="143"/>
      <c r="BN1435" s="143"/>
      <c r="BO1435" s="143"/>
      <c r="BP1435" s="143"/>
      <c r="BT1435" s="143"/>
      <c r="BU1435" s="143"/>
      <c r="BV1435" s="143"/>
    </row>
    <row r="1436" spans="1:74" s="142" customFormat="1" x14ac:dyDescent="0.25">
      <c r="A1436" s="206"/>
      <c r="B1436" s="160"/>
      <c r="C1436" s="161"/>
      <c r="D1436" s="206"/>
      <c r="E1436" s="206"/>
      <c r="F1436" s="206"/>
      <c r="G1436" s="206"/>
      <c r="H1436" s="161"/>
      <c r="I1436" s="206"/>
      <c r="J1436" s="206"/>
      <c r="L1436" s="206"/>
      <c r="M1436" s="153"/>
      <c r="N1436" s="126"/>
      <c r="O1436" s="153"/>
      <c r="P1436" s="153"/>
      <c r="Q1436" s="153"/>
      <c r="R1436" s="153"/>
      <c r="AG1436" s="162"/>
      <c r="AH1436" s="162"/>
      <c r="AI1436" s="162"/>
      <c r="AM1436" s="143"/>
      <c r="AN1436" s="143"/>
      <c r="AO1436" s="143"/>
      <c r="AP1436" s="143"/>
      <c r="AQ1436" s="143"/>
      <c r="AR1436" s="143"/>
      <c r="AS1436" s="143"/>
      <c r="AT1436" s="143"/>
      <c r="AU1436" s="143"/>
      <c r="AV1436" s="143"/>
      <c r="AW1436" s="143"/>
      <c r="AX1436" s="143"/>
      <c r="AY1436" s="143"/>
      <c r="AZ1436" s="143"/>
      <c r="BA1436" s="143"/>
      <c r="BB1436" s="143"/>
      <c r="BC1436" s="143"/>
      <c r="BD1436" s="143"/>
      <c r="BE1436" s="143"/>
      <c r="BF1436" s="143"/>
      <c r="BG1436" s="143"/>
      <c r="BH1436" s="143"/>
      <c r="BI1436" s="143"/>
      <c r="BJ1436" s="143"/>
      <c r="BK1436" s="143"/>
      <c r="BL1436" s="143"/>
      <c r="BM1436" s="143"/>
      <c r="BN1436" s="143"/>
      <c r="BO1436" s="143"/>
      <c r="BP1436" s="143"/>
      <c r="BT1436" s="143"/>
      <c r="BU1436" s="143"/>
      <c r="BV1436" s="143"/>
    </row>
    <row r="1437" spans="1:74" s="142" customFormat="1" x14ac:dyDescent="0.25">
      <c r="A1437" s="206"/>
      <c r="B1437" s="160"/>
      <c r="C1437" s="161"/>
      <c r="D1437" s="206"/>
      <c r="E1437" s="206"/>
      <c r="F1437" s="206"/>
      <c r="G1437" s="206"/>
      <c r="H1437" s="161"/>
      <c r="I1437" s="206"/>
      <c r="J1437" s="206"/>
      <c r="L1437" s="206"/>
      <c r="M1437" s="153"/>
      <c r="N1437" s="126"/>
      <c r="O1437" s="153"/>
      <c r="P1437" s="153"/>
      <c r="Q1437" s="153"/>
      <c r="R1437" s="153"/>
      <c r="AG1437" s="162"/>
      <c r="AH1437" s="162"/>
      <c r="AI1437" s="162"/>
      <c r="AM1437" s="143"/>
      <c r="AN1437" s="143"/>
      <c r="AO1437" s="143"/>
      <c r="AP1437" s="143"/>
      <c r="AQ1437" s="143"/>
      <c r="AR1437" s="143"/>
      <c r="AS1437" s="143"/>
      <c r="AT1437" s="143"/>
      <c r="AU1437" s="143"/>
      <c r="AV1437" s="143"/>
      <c r="AW1437" s="143"/>
      <c r="AX1437" s="143"/>
      <c r="AY1437" s="143"/>
      <c r="AZ1437" s="143"/>
      <c r="BA1437" s="143"/>
      <c r="BB1437" s="143"/>
      <c r="BC1437" s="143"/>
      <c r="BD1437" s="143"/>
      <c r="BE1437" s="143"/>
      <c r="BF1437" s="143"/>
      <c r="BG1437" s="143"/>
      <c r="BH1437" s="143"/>
      <c r="BI1437" s="143"/>
      <c r="BJ1437" s="143"/>
      <c r="BK1437" s="143"/>
      <c r="BL1437" s="143"/>
      <c r="BM1437" s="143"/>
      <c r="BN1437" s="143"/>
      <c r="BO1437" s="143"/>
      <c r="BP1437" s="143"/>
      <c r="BT1437" s="143"/>
      <c r="BU1437" s="143"/>
      <c r="BV1437" s="143"/>
    </row>
    <row r="1438" spans="1:74" s="142" customFormat="1" x14ac:dyDescent="0.25">
      <c r="A1438" s="206"/>
      <c r="B1438" s="160"/>
      <c r="C1438" s="161"/>
      <c r="D1438" s="206"/>
      <c r="E1438" s="206"/>
      <c r="F1438" s="206"/>
      <c r="G1438" s="206"/>
      <c r="H1438" s="161"/>
      <c r="I1438" s="206"/>
      <c r="J1438" s="206"/>
      <c r="L1438" s="206"/>
      <c r="M1438" s="153"/>
      <c r="N1438" s="126"/>
      <c r="O1438" s="153"/>
      <c r="P1438" s="153"/>
      <c r="Q1438" s="153"/>
      <c r="R1438" s="153"/>
      <c r="AG1438" s="162"/>
      <c r="AH1438" s="162"/>
      <c r="AI1438" s="162"/>
      <c r="AM1438" s="143"/>
      <c r="AN1438" s="143"/>
      <c r="AO1438" s="143"/>
      <c r="AP1438" s="143"/>
      <c r="AQ1438" s="143"/>
      <c r="AR1438" s="143"/>
      <c r="AS1438" s="143"/>
      <c r="AT1438" s="143"/>
      <c r="AU1438" s="143"/>
      <c r="AV1438" s="143"/>
      <c r="AW1438" s="143"/>
      <c r="AX1438" s="143"/>
      <c r="AY1438" s="143"/>
      <c r="AZ1438" s="143"/>
      <c r="BA1438" s="143"/>
      <c r="BB1438" s="143"/>
      <c r="BC1438" s="143"/>
      <c r="BD1438" s="143"/>
      <c r="BE1438" s="143"/>
      <c r="BF1438" s="143"/>
      <c r="BG1438" s="143"/>
      <c r="BH1438" s="143"/>
      <c r="BI1438" s="143"/>
      <c r="BJ1438" s="143"/>
      <c r="BK1438" s="143"/>
      <c r="BL1438" s="143"/>
      <c r="BM1438" s="143"/>
      <c r="BN1438" s="143"/>
      <c r="BO1438" s="143"/>
      <c r="BP1438" s="143"/>
      <c r="BT1438" s="143"/>
      <c r="BU1438" s="143"/>
      <c r="BV1438" s="143"/>
    </row>
    <row r="1439" spans="1:74" s="142" customFormat="1" x14ac:dyDescent="0.25">
      <c r="A1439" s="206"/>
      <c r="B1439" s="160"/>
      <c r="C1439" s="161"/>
      <c r="D1439" s="206"/>
      <c r="E1439" s="206"/>
      <c r="F1439" s="206"/>
      <c r="G1439" s="206"/>
      <c r="H1439" s="161"/>
      <c r="I1439" s="206"/>
      <c r="J1439" s="206"/>
      <c r="L1439" s="206"/>
      <c r="M1439" s="153"/>
      <c r="N1439" s="126"/>
      <c r="O1439" s="153"/>
      <c r="P1439" s="153"/>
      <c r="Q1439" s="153"/>
      <c r="R1439" s="153"/>
      <c r="AG1439" s="162"/>
      <c r="AH1439" s="162"/>
      <c r="AI1439" s="162"/>
      <c r="AM1439" s="143"/>
      <c r="AN1439" s="143"/>
      <c r="AO1439" s="143"/>
      <c r="AP1439" s="143"/>
      <c r="AQ1439" s="143"/>
      <c r="AR1439" s="143"/>
      <c r="AS1439" s="143"/>
      <c r="AT1439" s="143"/>
      <c r="AU1439" s="143"/>
      <c r="AV1439" s="143"/>
      <c r="AW1439" s="143"/>
      <c r="AX1439" s="143"/>
      <c r="AY1439" s="143"/>
      <c r="AZ1439" s="143"/>
      <c r="BA1439" s="143"/>
      <c r="BB1439" s="143"/>
      <c r="BC1439" s="143"/>
      <c r="BD1439" s="143"/>
      <c r="BE1439" s="143"/>
      <c r="BF1439" s="143"/>
      <c r="BG1439" s="143"/>
      <c r="BH1439" s="143"/>
      <c r="BI1439" s="143"/>
      <c r="BJ1439" s="143"/>
      <c r="BK1439" s="143"/>
      <c r="BL1439" s="143"/>
      <c r="BM1439" s="143"/>
      <c r="BN1439" s="143"/>
      <c r="BO1439" s="143"/>
      <c r="BP1439" s="143"/>
      <c r="BT1439" s="143"/>
      <c r="BU1439" s="143"/>
      <c r="BV1439" s="143"/>
    </row>
    <row r="1440" spans="1:74" s="142" customFormat="1" x14ac:dyDescent="0.25">
      <c r="A1440" s="206"/>
      <c r="B1440" s="160"/>
      <c r="C1440" s="161"/>
      <c r="D1440" s="206"/>
      <c r="E1440" s="206"/>
      <c r="F1440" s="206"/>
      <c r="G1440" s="206"/>
      <c r="H1440" s="161"/>
      <c r="I1440" s="206"/>
      <c r="J1440" s="206"/>
      <c r="L1440" s="206"/>
      <c r="M1440" s="153"/>
      <c r="N1440" s="126"/>
      <c r="O1440" s="153"/>
      <c r="P1440" s="153"/>
      <c r="Q1440" s="153"/>
      <c r="R1440" s="153"/>
      <c r="AG1440" s="162"/>
      <c r="AH1440" s="162"/>
      <c r="AI1440" s="162"/>
      <c r="AM1440" s="143"/>
      <c r="AN1440" s="143"/>
      <c r="AO1440" s="143"/>
      <c r="AP1440" s="143"/>
      <c r="AQ1440" s="143"/>
      <c r="AR1440" s="143"/>
      <c r="AS1440" s="143"/>
      <c r="AT1440" s="143"/>
      <c r="AU1440" s="143"/>
      <c r="AV1440" s="143"/>
      <c r="AW1440" s="143"/>
      <c r="AX1440" s="143"/>
      <c r="AY1440" s="143"/>
      <c r="AZ1440" s="143"/>
      <c r="BA1440" s="143"/>
      <c r="BB1440" s="143"/>
      <c r="BC1440" s="143"/>
      <c r="BD1440" s="143"/>
      <c r="BE1440" s="143"/>
      <c r="BF1440" s="143"/>
      <c r="BG1440" s="143"/>
      <c r="BH1440" s="143"/>
      <c r="BI1440" s="143"/>
      <c r="BJ1440" s="143"/>
      <c r="BK1440" s="143"/>
      <c r="BL1440" s="143"/>
      <c r="BM1440" s="143"/>
      <c r="BN1440" s="143"/>
      <c r="BO1440" s="143"/>
      <c r="BP1440" s="143"/>
      <c r="BT1440" s="143"/>
      <c r="BU1440" s="143"/>
      <c r="BV1440" s="143"/>
    </row>
    <row r="1441" spans="1:74" s="142" customFormat="1" x14ac:dyDescent="0.25">
      <c r="A1441" s="206"/>
      <c r="B1441" s="160"/>
      <c r="C1441" s="161"/>
      <c r="D1441" s="206"/>
      <c r="E1441" s="206"/>
      <c r="F1441" s="206"/>
      <c r="G1441" s="206"/>
      <c r="H1441" s="161"/>
      <c r="I1441" s="206"/>
      <c r="J1441" s="206"/>
      <c r="L1441" s="206"/>
      <c r="M1441" s="153"/>
      <c r="N1441" s="126"/>
      <c r="O1441" s="153"/>
      <c r="P1441" s="153"/>
      <c r="Q1441" s="153"/>
      <c r="R1441" s="153"/>
      <c r="AG1441" s="162"/>
      <c r="AH1441" s="162"/>
      <c r="AI1441" s="162"/>
      <c r="AM1441" s="143"/>
      <c r="AN1441" s="143"/>
      <c r="AO1441" s="143"/>
      <c r="AP1441" s="143"/>
      <c r="AQ1441" s="143"/>
      <c r="AR1441" s="143"/>
      <c r="AS1441" s="143"/>
      <c r="AT1441" s="143"/>
      <c r="AU1441" s="143"/>
      <c r="AV1441" s="143"/>
      <c r="AW1441" s="143"/>
      <c r="AX1441" s="143"/>
      <c r="AY1441" s="143"/>
      <c r="AZ1441" s="143"/>
      <c r="BA1441" s="143"/>
      <c r="BB1441" s="143"/>
      <c r="BC1441" s="143"/>
      <c r="BD1441" s="143"/>
      <c r="BE1441" s="143"/>
      <c r="BF1441" s="143"/>
      <c r="BG1441" s="143"/>
      <c r="BH1441" s="143"/>
      <c r="BI1441" s="143"/>
      <c r="BJ1441" s="143"/>
      <c r="BK1441" s="143"/>
      <c r="BL1441" s="143"/>
      <c r="BM1441" s="143"/>
      <c r="BN1441" s="143"/>
      <c r="BO1441" s="143"/>
      <c r="BP1441" s="143"/>
      <c r="BT1441" s="143"/>
      <c r="BU1441" s="143"/>
      <c r="BV1441" s="143"/>
    </row>
    <row r="1442" spans="1:74" s="142" customFormat="1" x14ac:dyDescent="0.25">
      <c r="A1442" s="206"/>
      <c r="B1442" s="160"/>
      <c r="C1442" s="161"/>
      <c r="D1442" s="206"/>
      <c r="E1442" s="206"/>
      <c r="F1442" s="206"/>
      <c r="G1442" s="206"/>
      <c r="H1442" s="161"/>
      <c r="I1442" s="206"/>
      <c r="J1442" s="206"/>
      <c r="L1442" s="206"/>
      <c r="M1442" s="153"/>
      <c r="N1442" s="126"/>
      <c r="O1442" s="153"/>
      <c r="P1442" s="153"/>
      <c r="Q1442" s="153"/>
      <c r="R1442" s="153"/>
      <c r="AG1442" s="162"/>
      <c r="AH1442" s="162"/>
      <c r="AI1442" s="162"/>
      <c r="AM1442" s="143"/>
      <c r="AN1442" s="143"/>
      <c r="AO1442" s="143"/>
      <c r="AP1442" s="143"/>
      <c r="AQ1442" s="143"/>
      <c r="AR1442" s="143"/>
      <c r="AS1442" s="143"/>
      <c r="AT1442" s="143"/>
      <c r="AU1442" s="143"/>
      <c r="AV1442" s="143"/>
      <c r="AW1442" s="143"/>
      <c r="AX1442" s="143"/>
      <c r="AY1442" s="143"/>
      <c r="AZ1442" s="143"/>
      <c r="BA1442" s="143"/>
      <c r="BB1442" s="143"/>
      <c r="BC1442" s="143"/>
      <c r="BD1442" s="143"/>
      <c r="BE1442" s="143"/>
      <c r="BF1442" s="143"/>
      <c r="BG1442" s="143"/>
      <c r="BH1442" s="143"/>
      <c r="BI1442" s="143"/>
      <c r="BJ1442" s="143"/>
      <c r="BK1442" s="143"/>
      <c r="BL1442" s="143"/>
      <c r="BM1442" s="143"/>
      <c r="BN1442" s="143"/>
      <c r="BO1442" s="143"/>
      <c r="BP1442" s="143"/>
      <c r="BT1442" s="143"/>
      <c r="BU1442" s="143"/>
      <c r="BV1442" s="143"/>
    </row>
    <row r="1443" spans="1:74" s="142" customFormat="1" x14ac:dyDescent="0.25">
      <c r="A1443" s="206"/>
      <c r="B1443" s="160"/>
      <c r="C1443" s="161"/>
      <c r="D1443" s="206"/>
      <c r="E1443" s="206"/>
      <c r="F1443" s="206"/>
      <c r="G1443" s="206"/>
      <c r="H1443" s="161"/>
      <c r="I1443" s="206"/>
      <c r="J1443" s="206"/>
      <c r="L1443" s="206"/>
      <c r="M1443" s="153"/>
      <c r="N1443" s="126"/>
      <c r="O1443" s="153"/>
      <c r="P1443" s="153"/>
      <c r="Q1443" s="153"/>
      <c r="R1443" s="153"/>
      <c r="AG1443" s="162"/>
      <c r="AH1443" s="162"/>
      <c r="AI1443" s="162"/>
      <c r="AM1443" s="143"/>
      <c r="AN1443" s="143"/>
      <c r="AO1443" s="143"/>
      <c r="AP1443" s="143"/>
      <c r="AQ1443" s="143"/>
      <c r="AR1443" s="143"/>
      <c r="AS1443" s="143"/>
      <c r="AT1443" s="143"/>
      <c r="AU1443" s="143"/>
      <c r="AV1443" s="143"/>
      <c r="AW1443" s="143"/>
      <c r="AX1443" s="143"/>
      <c r="AY1443" s="143"/>
      <c r="AZ1443" s="143"/>
      <c r="BA1443" s="143"/>
      <c r="BB1443" s="143"/>
      <c r="BC1443" s="143"/>
      <c r="BD1443" s="143"/>
      <c r="BE1443" s="143"/>
      <c r="BF1443" s="143"/>
      <c r="BG1443" s="143"/>
      <c r="BH1443" s="143"/>
      <c r="BI1443" s="143"/>
      <c r="BJ1443" s="143"/>
      <c r="BK1443" s="143"/>
      <c r="BL1443" s="143"/>
      <c r="BM1443" s="143"/>
      <c r="BN1443" s="143"/>
      <c r="BO1443" s="143"/>
      <c r="BP1443" s="143"/>
      <c r="BT1443" s="143"/>
      <c r="BU1443" s="143"/>
      <c r="BV1443" s="143"/>
    </row>
    <row r="1444" spans="1:74" s="142" customFormat="1" x14ac:dyDescent="0.25">
      <c r="A1444" s="206"/>
      <c r="B1444" s="160"/>
      <c r="C1444" s="161"/>
      <c r="D1444" s="206"/>
      <c r="E1444" s="206"/>
      <c r="F1444" s="206"/>
      <c r="G1444" s="206"/>
      <c r="H1444" s="161"/>
      <c r="I1444" s="206"/>
      <c r="J1444" s="206"/>
      <c r="L1444" s="206"/>
      <c r="M1444" s="153"/>
      <c r="N1444" s="126"/>
      <c r="O1444" s="153"/>
      <c r="P1444" s="153"/>
      <c r="Q1444" s="153"/>
      <c r="R1444" s="153"/>
      <c r="AG1444" s="162"/>
      <c r="AH1444" s="162"/>
      <c r="AI1444" s="162"/>
      <c r="AM1444" s="143"/>
      <c r="AN1444" s="143"/>
      <c r="AO1444" s="143"/>
      <c r="AP1444" s="143"/>
      <c r="AQ1444" s="143"/>
      <c r="AR1444" s="143"/>
      <c r="AS1444" s="143"/>
      <c r="AT1444" s="143"/>
      <c r="AU1444" s="143"/>
      <c r="AV1444" s="143"/>
      <c r="AW1444" s="143"/>
      <c r="AX1444" s="143"/>
      <c r="AY1444" s="143"/>
      <c r="AZ1444" s="143"/>
      <c r="BA1444" s="143"/>
      <c r="BB1444" s="143"/>
      <c r="BC1444" s="143"/>
      <c r="BD1444" s="143"/>
      <c r="BE1444" s="143"/>
      <c r="BF1444" s="143"/>
      <c r="BG1444" s="143"/>
      <c r="BH1444" s="143"/>
      <c r="BI1444" s="143"/>
      <c r="BJ1444" s="143"/>
      <c r="BK1444" s="143"/>
      <c r="BL1444" s="143"/>
      <c r="BM1444" s="143"/>
      <c r="BN1444" s="143"/>
      <c r="BO1444" s="143"/>
      <c r="BP1444" s="143"/>
      <c r="BT1444" s="143"/>
      <c r="BU1444" s="143"/>
      <c r="BV1444" s="143"/>
    </row>
    <row r="1445" spans="1:74" s="142" customFormat="1" x14ac:dyDescent="0.25">
      <c r="A1445" s="206"/>
      <c r="B1445" s="160"/>
      <c r="C1445" s="161"/>
      <c r="D1445" s="206"/>
      <c r="E1445" s="206"/>
      <c r="F1445" s="206"/>
      <c r="G1445" s="206"/>
      <c r="H1445" s="161"/>
      <c r="I1445" s="206"/>
      <c r="J1445" s="206"/>
      <c r="L1445" s="206"/>
      <c r="M1445" s="153"/>
      <c r="N1445" s="126"/>
      <c r="O1445" s="153"/>
      <c r="P1445" s="153"/>
      <c r="Q1445" s="153"/>
      <c r="R1445" s="153"/>
      <c r="AG1445" s="162"/>
      <c r="AH1445" s="162"/>
      <c r="AI1445" s="162"/>
      <c r="AM1445" s="143"/>
      <c r="AN1445" s="143"/>
      <c r="AO1445" s="143"/>
      <c r="AP1445" s="143"/>
      <c r="AQ1445" s="143"/>
      <c r="AR1445" s="143"/>
      <c r="AS1445" s="143"/>
      <c r="AT1445" s="143"/>
      <c r="AU1445" s="143"/>
      <c r="AV1445" s="143"/>
      <c r="AW1445" s="143"/>
      <c r="AX1445" s="143"/>
      <c r="AY1445" s="143"/>
      <c r="AZ1445" s="143"/>
      <c r="BA1445" s="143"/>
      <c r="BB1445" s="143"/>
      <c r="BC1445" s="143"/>
      <c r="BD1445" s="143"/>
      <c r="BE1445" s="143"/>
      <c r="BF1445" s="143"/>
      <c r="BG1445" s="143"/>
      <c r="BH1445" s="143"/>
      <c r="BI1445" s="143"/>
      <c r="BJ1445" s="143"/>
      <c r="BK1445" s="143"/>
      <c r="BL1445" s="143"/>
      <c r="BM1445" s="143"/>
      <c r="BN1445" s="143"/>
      <c r="BO1445" s="143"/>
      <c r="BP1445" s="143"/>
      <c r="BT1445" s="143"/>
      <c r="BU1445" s="143"/>
      <c r="BV1445" s="143"/>
    </row>
    <row r="1446" spans="1:74" s="142" customFormat="1" x14ac:dyDescent="0.25">
      <c r="A1446" s="206"/>
      <c r="B1446" s="160"/>
      <c r="C1446" s="161"/>
      <c r="D1446" s="206"/>
      <c r="E1446" s="206"/>
      <c r="F1446" s="206"/>
      <c r="G1446" s="206"/>
      <c r="H1446" s="161"/>
      <c r="I1446" s="206"/>
      <c r="J1446" s="206"/>
      <c r="L1446" s="206"/>
      <c r="M1446" s="153"/>
      <c r="N1446" s="126"/>
      <c r="O1446" s="153"/>
      <c r="P1446" s="153"/>
      <c r="Q1446" s="153"/>
      <c r="R1446" s="153"/>
      <c r="AG1446" s="162"/>
      <c r="AH1446" s="162"/>
      <c r="AI1446" s="162"/>
      <c r="AM1446" s="143"/>
      <c r="AN1446" s="143"/>
      <c r="AO1446" s="143"/>
      <c r="AP1446" s="143"/>
      <c r="AQ1446" s="143"/>
      <c r="AR1446" s="143"/>
      <c r="AS1446" s="143"/>
      <c r="AT1446" s="143"/>
      <c r="AU1446" s="143"/>
      <c r="AV1446" s="143"/>
      <c r="AW1446" s="143"/>
      <c r="AX1446" s="143"/>
      <c r="AY1446" s="143"/>
      <c r="AZ1446" s="143"/>
      <c r="BA1446" s="143"/>
      <c r="BB1446" s="143"/>
      <c r="BC1446" s="143"/>
      <c r="BD1446" s="143"/>
      <c r="BE1446" s="143"/>
      <c r="BF1446" s="143"/>
      <c r="BG1446" s="143"/>
      <c r="BH1446" s="143"/>
      <c r="BI1446" s="143"/>
      <c r="BJ1446" s="143"/>
      <c r="BK1446" s="143"/>
      <c r="BL1446" s="143"/>
      <c r="BM1446" s="143"/>
      <c r="BN1446" s="143"/>
      <c r="BO1446" s="143"/>
      <c r="BP1446" s="143"/>
      <c r="BT1446" s="143"/>
      <c r="BU1446" s="143"/>
      <c r="BV1446" s="143"/>
    </row>
    <row r="1447" spans="1:74" s="142" customFormat="1" x14ac:dyDescent="0.25">
      <c r="A1447" s="206"/>
      <c r="B1447" s="160"/>
      <c r="C1447" s="161"/>
      <c r="D1447" s="206"/>
      <c r="E1447" s="206"/>
      <c r="F1447" s="206"/>
      <c r="G1447" s="206"/>
      <c r="H1447" s="161"/>
      <c r="I1447" s="206"/>
      <c r="J1447" s="206"/>
      <c r="L1447" s="206"/>
      <c r="M1447" s="153"/>
      <c r="N1447" s="126"/>
      <c r="O1447" s="153"/>
      <c r="P1447" s="153"/>
      <c r="Q1447" s="153"/>
      <c r="R1447" s="153"/>
      <c r="AG1447" s="162"/>
      <c r="AH1447" s="162"/>
      <c r="AI1447" s="162"/>
      <c r="AM1447" s="143"/>
      <c r="AN1447" s="143"/>
      <c r="AO1447" s="143"/>
      <c r="AP1447" s="143"/>
      <c r="AQ1447" s="143"/>
      <c r="AR1447" s="143"/>
      <c r="AS1447" s="143"/>
      <c r="AT1447" s="143"/>
      <c r="AU1447" s="143"/>
      <c r="AV1447" s="143"/>
      <c r="AW1447" s="143"/>
      <c r="AX1447" s="143"/>
      <c r="AY1447" s="143"/>
      <c r="AZ1447" s="143"/>
      <c r="BA1447" s="143"/>
      <c r="BB1447" s="143"/>
      <c r="BC1447" s="143"/>
      <c r="BD1447" s="143"/>
      <c r="BE1447" s="143"/>
      <c r="BF1447" s="143"/>
      <c r="BG1447" s="143"/>
      <c r="BH1447" s="143"/>
      <c r="BI1447" s="143"/>
      <c r="BJ1447" s="143"/>
      <c r="BK1447" s="143"/>
      <c r="BL1447" s="143"/>
      <c r="BM1447" s="143"/>
      <c r="BN1447" s="143"/>
      <c r="BO1447" s="143"/>
      <c r="BP1447" s="143"/>
      <c r="BT1447" s="143"/>
      <c r="BU1447" s="143"/>
      <c r="BV1447" s="143"/>
    </row>
    <row r="1448" spans="1:74" s="142" customFormat="1" x14ac:dyDescent="0.25">
      <c r="A1448" s="206"/>
      <c r="B1448" s="160"/>
      <c r="C1448" s="161"/>
      <c r="D1448" s="206"/>
      <c r="E1448" s="206"/>
      <c r="F1448" s="206"/>
      <c r="G1448" s="206"/>
      <c r="H1448" s="161"/>
      <c r="I1448" s="206"/>
      <c r="J1448" s="206"/>
      <c r="L1448" s="206"/>
      <c r="M1448" s="153"/>
      <c r="N1448" s="126"/>
      <c r="O1448" s="153"/>
      <c r="P1448" s="153"/>
      <c r="Q1448" s="153"/>
      <c r="R1448" s="153"/>
      <c r="AG1448" s="162"/>
      <c r="AH1448" s="162"/>
      <c r="AI1448" s="162"/>
      <c r="AM1448" s="143"/>
      <c r="AN1448" s="143"/>
      <c r="AO1448" s="143"/>
      <c r="AP1448" s="143"/>
      <c r="AQ1448" s="143"/>
      <c r="AR1448" s="143"/>
      <c r="AS1448" s="143"/>
      <c r="AT1448" s="143"/>
      <c r="AU1448" s="143"/>
      <c r="AV1448" s="143"/>
      <c r="AW1448" s="143"/>
      <c r="AX1448" s="143"/>
      <c r="AY1448" s="143"/>
      <c r="AZ1448" s="143"/>
      <c r="BA1448" s="143"/>
      <c r="BB1448" s="143"/>
      <c r="BC1448" s="143"/>
      <c r="BD1448" s="143"/>
      <c r="BE1448" s="143"/>
      <c r="BF1448" s="143"/>
      <c r="BG1448" s="143"/>
      <c r="BH1448" s="143"/>
      <c r="BI1448" s="143"/>
      <c r="BJ1448" s="143"/>
      <c r="BK1448" s="143"/>
      <c r="BL1448" s="143"/>
      <c r="BM1448" s="143"/>
      <c r="BN1448" s="143"/>
      <c r="BO1448" s="143"/>
      <c r="BP1448" s="143"/>
      <c r="BT1448" s="143"/>
      <c r="BU1448" s="143"/>
      <c r="BV1448" s="143"/>
    </row>
    <row r="1449" spans="1:74" s="142" customFormat="1" x14ac:dyDescent="0.25">
      <c r="A1449" s="206"/>
      <c r="B1449" s="160"/>
      <c r="C1449" s="161"/>
      <c r="D1449" s="206"/>
      <c r="E1449" s="206"/>
      <c r="F1449" s="206"/>
      <c r="G1449" s="206"/>
      <c r="H1449" s="161"/>
      <c r="I1449" s="206"/>
      <c r="J1449" s="206"/>
      <c r="L1449" s="206"/>
      <c r="M1449" s="153"/>
      <c r="N1449" s="126"/>
      <c r="O1449" s="153"/>
      <c r="P1449" s="153"/>
      <c r="Q1449" s="153"/>
      <c r="R1449" s="153"/>
      <c r="AG1449" s="162"/>
      <c r="AH1449" s="162"/>
      <c r="AI1449" s="162"/>
      <c r="AM1449" s="143"/>
      <c r="AN1449" s="143"/>
      <c r="AO1449" s="143"/>
      <c r="AP1449" s="143"/>
      <c r="AQ1449" s="143"/>
      <c r="AR1449" s="143"/>
      <c r="AS1449" s="143"/>
      <c r="AT1449" s="143"/>
      <c r="AU1449" s="143"/>
      <c r="AV1449" s="143"/>
      <c r="AW1449" s="143"/>
      <c r="AX1449" s="143"/>
      <c r="AY1449" s="143"/>
      <c r="AZ1449" s="143"/>
      <c r="BA1449" s="143"/>
      <c r="BB1449" s="143"/>
      <c r="BC1449" s="143"/>
      <c r="BD1449" s="143"/>
      <c r="BE1449" s="143"/>
      <c r="BF1449" s="143"/>
      <c r="BG1449" s="143"/>
      <c r="BH1449" s="143"/>
      <c r="BI1449" s="143"/>
      <c r="BJ1449" s="143"/>
      <c r="BK1449" s="143"/>
      <c r="BL1449" s="143"/>
      <c r="BM1449" s="143"/>
      <c r="BN1449" s="143"/>
      <c r="BO1449" s="143"/>
      <c r="BP1449" s="143"/>
      <c r="BT1449" s="143"/>
      <c r="BU1449" s="143"/>
      <c r="BV1449" s="143"/>
    </row>
    <row r="1450" spans="1:74" s="142" customFormat="1" x14ac:dyDescent="0.25">
      <c r="A1450" s="206"/>
      <c r="B1450" s="160"/>
      <c r="C1450" s="161"/>
      <c r="D1450" s="206"/>
      <c r="E1450" s="206"/>
      <c r="F1450" s="206"/>
      <c r="G1450" s="206"/>
      <c r="H1450" s="161"/>
      <c r="I1450" s="206"/>
      <c r="J1450" s="206"/>
      <c r="L1450" s="206"/>
      <c r="M1450" s="153"/>
      <c r="N1450" s="126"/>
      <c r="O1450" s="153"/>
      <c r="P1450" s="153"/>
      <c r="Q1450" s="153"/>
      <c r="R1450" s="153"/>
      <c r="AG1450" s="162"/>
      <c r="AH1450" s="162"/>
      <c r="AI1450" s="162"/>
      <c r="AM1450" s="143"/>
      <c r="AN1450" s="143"/>
      <c r="AO1450" s="143"/>
      <c r="AP1450" s="143"/>
      <c r="AQ1450" s="143"/>
      <c r="AR1450" s="143"/>
      <c r="AS1450" s="143"/>
      <c r="AT1450" s="143"/>
      <c r="AU1450" s="143"/>
      <c r="AV1450" s="143"/>
      <c r="AW1450" s="143"/>
      <c r="AX1450" s="143"/>
      <c r="AY1450" s="143"/>
      <c r="AZ1450" s="143"/>
      <c r="BA1450" s="143"/>
      <c r="BB1450" s="143"/>
      <c r="BC1450" s="143"/>
      <c r="BD1450" s="143"/>
      <c r="BE1450" s="143"/>
      <c r="BF1450" s="143"/>
      <c r="BG1450" s="143"/>
      <c r="BH1450" s="143"/>
      <c r="BI1450" s="143"/>
      <c r="BJ1450" s="143"/>
      <c r="BK1450" s="143"/>
      <c r="BL1450" s="143"/>
      <c r="BM1450" s="143"/>
      <c r="BN1450" s="143"/>
      <c r="BO1450" s="143"/>
      <c r="BP1450" s="143"/>
      <c r="BT1450" s="143"/>
      <c r="BU1450" s="143"/>
      <c r="BV1450" s="143"/>
    </row>
    <row r="1451" spans="1:74" s="142" customFormat="1" x14ac:dyDescent="0.25">
      <c r="A1451" s="206"/>
      <c r="B1451" s="160"/>
      <c r="C1451" s="161"/>
      <c r="D1451" s="206"/>
      <c r="E1451" s="206"/>
      <c r="F1451" s="206"/>
      <c r="G1451" s="206"/>
      <c r="H1451" s="161"/>
      <c r="I1451" s="206"/>
      <c r="J1451" s="206"/>
      <c r="L1451" s="206"/>
      <c r="M1451" s="153"/>
      <c r="N1451" s="126"/>
      <c r="O1451" s="153"/>
      <c r="P1451" s="153"/>
      <c r="Q1451" s="153"/>
      <c r="R1451" s="153"/>
      <c r="AG1451" s="162"/>
      <c r="AH1451" s="162"/>
      <c r="AI1451" s="162"/>
      <c r="AM1451" s="143"/>
      <c r="AN1451" s="143"/>
      <c r="AO1451" s="143"/>
      <c r="AP1451" s="143"/>
      <c r="AQ1451" s="143"/>
      <c r="AR1451" s="143"/>
      <c r="AS1451" s="143"/>
      <c r="AT1451" s="143"/>
      <c r="AU1451" s="143"/>
      <c r="AV1451" s="143"/>
      <c r="AW1451" s="143"/>
      <c r="AX1451" s="143"/>
      <c r="AY1451" s="143"/>
      <c r="AZ1451" s="143"/>
      <c r="BA1451" s="143"/>
      <c r="BB1451" s="143"/>
      <c r="BC1451" s="143"/>
      <c r="BD1451" s="143"/>
      <c r="BE1451" s="143"/>
      <c r="BF1451" s="143"/>
      <c r="BG1451" s="143"/>
      <c r="BH1451" s="143"/>
      <c r="BI1451" s="143"/>
      <c r="BJ1451" s="143"/>
      <c r="BK1451" s="143"/>
      <c r="BL1451" s="143"/>
      <c r="BM1451" s="143"/>
      <c r="BN1451" s="143"/>
      <c r="BO1451" s="143"/>
      <c r="BP1451" s="143"/>
      <c r="BT1451" s="143"/>
      <c r="BU1451" s="143"/>
      <c r="BV1451" s="143"/>
    </row>
    <row r="1452" spans="1:74" s="142" customFormat="1" x14ac:dyDescent="0.25">
      <c r="A1452" s="206"/>
      <c r="B1452" s="160"/>
      <c r="C1452" s="161"/>
      <c r="D1452" s="206"/>
      <c r="E1452" s="206"/>
      <c r="F1452" s="206"/>
      <c r="G1452" s="206"/>
      <c r="H1452" s="161"/>
      <c r="I1452" s="206"/>
      <c r="J1452" s="206"/>
      <c r="L1452" s="206"/>
      <c r="M1452" s="153"/>
      <c r="N1452" s="126"/>
      <c r="O1452" s="153"/>
      <c r="P1452" s="153"/>
      <c r="Q1452" s="153"/>
      <c r="R1452" s="153"/>
      <c r="AG1452" s="162"/>
      <c r="AH1452" s="162"/>
      <c r="AI1452" s="162"/>
      <c r="AM1452" s="143"/>
      <c r="AN1452" s="143"/>
      <c r="AO1452" s="143"/>
      <c r="AP1452" s="143"/>
      <c r="AQ1452" s="143"/>
      <c r="AR1452" s="143"/>
      <c r="AS1452" s="143"/>
      <c r="AT1452" s="143"/>
      <c r="AU1452" s="143"/>
      <c r="AV1452" s="143"/>
      <c r="AW1452" s="143"/>
      <c r="AX1452" s="143"/>
      <c r="AY1452" s="143"/>
      <c r="AZ1452" s="143"/>
      <c r="BA1452" s="143"/>
      <c r="BB1452" s="143"/>
      <c r="BC1452" s="143"/>
      <c r="BD1452" s="143"/>
      <c r="BE1452" s="143"/>
      <c r="BF1452" s="143"/>
      <c r="BG1452" s="143"/>
      <c r="BH1452" s="143"/>
      <c r="BI1452" s="143"/>
      <c r="BJ1452" s="143"/>
      <c r="BK1452" s="143"/>
      <c r="BL1452" s="143"/>
      <c r="BM1452" s="143"/>
      <c r="BN1452" s="143"/>
      <c r="BO1452" s="143"/>
      <c r="BP1452" s="143"/>
      <c r="BT1452" s="143"/>
      <c r="BU1452" s="143"/>
      <c r="BV1452" s="143"/>
    </row>
    <row r="1453" spans="1:74" s="142" customFormat="1" x14ac:dyDescent="0.25">
      <c r="A1453" s="206"/>
      <c r="B1453" s="160"/>
      <c r="C1453" s="161"/>
      <c r="D1453" s="206"/>
      <c r="E1453" s="206"/>
      <c r="F1453" s="206"/>
      <c r="G1453" s="206"/>
      <c r="H1453" s="161"/>
      <c r="I1453" s="206"/>
      <c r="J1453" s="206"/>
      <c r="L1453" s="206"/>
      <c r="M1453" s="153"/>
      <c r="N1453" s="126"/>
      <c r="O1453" s="153"/>
      <c r="P1453" s="153"/>
      <c r="Q1453" s="153"/>
      <c r="R1453" s="153"/>
      <c r="AG1453" s="162"/>
      <c r="AH1453" s="162"/>
      <c r="AI1453" s="162"/>
      <c r="AM1453" s="143"/>
      <c r="AN1453" s="143"/>
      <c r="AO1453" s="143"/>
      <c r="AP1453" s="143"/>
      <c r="AQ1453" s="143"/>
      <c r="AR1453" s="143"/>
      <c r="AS1453" s="143"/>
      <c r="AT1453" s="143"/>
      <c r="AU1453" s="143"/>
      <c r="AV1453" s="143"/>
      <c r="AW1453" s="143"/>
      <c r="AX1453" s="143"/>
      <c r="AY1453" s="143"/>
      <c r="AZ1453" s="143"/>
      <c r="BA1453" s="143"/>
      <c r="BB1453" s="143"/>
      <c r="BC1453" s="143"/>
      <c r="BD1453" s="143"/>
      <c r="BE1453" s="143"/>
      <c r="BF1453" s="143"/>
      <c r="BG1453" s="143"/>
      <c r="BH1453" s="143"/>
      <c r="BI1453" s="143"/>
      <c r="BJ1453" s="143"/>
      <c r="BK1453" s="143"/>
      <c r="BL1453" s="143"/>
      <c r="BM1453" s="143"/>
      <c r="BN1453" s="143"/>
      <c r="BO1453" s="143"/>
      <c r="BP1453" s="143"/>
      <c r="BT1453" s="143"/>
      <c r="BU1453" s="143"/>
      <c r="BV1453" s="143"/>
    </row>
    <row r="1454" spans="1:74" s="142" customFormat="1" x14ac:dyDescent="0.25">
      <c r="A1454" s="206"/>
      <c r="B1454" s="160"/>
      <c r="C1454" s="161"/>
      <c r="D1454" s="206"/>
      <c r="E1454" s="206"/>
      <c r="F1454" s="206"/>
      <c r="G1454" s="206"/>
      <c r="H1454" s="161"/>
      <c r="I1454" s="206"/>
      <c r="J1454" s="206"/>
      <c r="L1454" s="206"/>
      <c r="M1454" s="153"/>
      <c r="N1454" s="126"/>
      <c r="O1454" s="153"/>
      <c r="P1454" s="153"/>
      <c r="Q1454" s="153"/>
      <c r="R1454" s="153"/>
      <c r="AG1454" s="162"/>
      <c r="AH1454" s="162"/>
      <c r="AI1454" s="162"/>
      <c r="AM1454" s="143"/>
      <c r="AN1454" s="143"/>
      <c r="AO1454" s="143"/>
      <c r="AP1454" s="143"/>
      <c r="AQ1454" s="143"/>
      <c r="AR1454" s="143"/>
      <c r="AS1454" s="143"/>
      <c r="AT1454" s="143"/>
      <c r="AU1454" s="143"/>
      <c r="AV1454" s="143"/>
      <c r="AW1454" s="143"/>
      <c r="AX1454" s="143"/>
      <c r="AY1454" s="143"/>
      <c r="AZ1454" s="143"/>
      <c r="BA1454" s="143"/>
      <c r="BB1454" s="143"/>
      <c r="BC1454" s="143"/>
      <c r="BD1454" s="143"/>
      <c r="BE1454" s="143"/>
      <c r="BF1454" s="143"/>
      <c r="BG1454" s="143"/>
      <c r="BH1454" s="143"/>
      <c r="BI1454" s="143"/>
      <c r="BJ1454" s="143"/>
      <c r="BK1454" s="143"/>
      <c r="BL1454" s="143"/>
      <c r="BM1454" s="143"/>
      <c r="BN1454" s="143"/>
      <c r="BO1454" s="143"/>
      <c r="BP1454" s="143"/>
      <c r="BT1454" s="143"/>
      <c r="BU1454" s="143"/>
      <c r="BV1454" s="143"/>
    </row>
    <row r="1455" spans="1:74" s="142" customFormat="1" x14ac:dyDescent="0.25">
      <c r="A1455" s="206"/>
      <c r="B1455" s="160"/>
      <c r="C1455" s="161"/>
      <c r="D1455" s="206"/>
      <c r="E1455" s="206"/>
      <c r="F1455" s="206"/>
      <c r="G1455" s="206"/>
      <c r="H1455" s="161"/>
      <c r="I1455" s="206"/>
      <c r="J1455" s="206"/>
      <c r="L1455" s="206"/>
      <c r="M1455" s="153"/>
      <c r="N1455" s="126"/>
      <c r="O1455" s="153"/>
      <c r="P1455" s="153"/>
      <c r="Q1455" s="153"/>
      <c r="R1455" s="153"/>
      <c r="AG1455" s="162"/>
      <c r="AH1455" s="162"/>
      <c r="AI1455" s="162"/>
      <c r="AM1455" s="143"/>
      <c r="AN1455" s="143"/>
      <c r="AO1455" s="143"/>
      <c r="AP1455" s="143"/>
      <c r="AQ1455" s="143"/>
      <c r="AR1455" s="143"/>
      <c r="AS1455" s="143"/>
      <c r="AT1455" s="143"/>
      <c r="AU1455" s="143"/>
      <c r="AV1455" s="143"/>
      <c r="AW1455" s="143"/>
      <c r="AX1455" s="143"/>
      <c r="AY1455" s="143"/>
      <c r="AZ1455" s="143"/>
      <c r="BA1455" s="143"/>
      <c r="BB1455" s="143"/>
      <c r="BC1455" s="143"/>
      <c r="BD1455" s="143"/>
      <c r="BE1455" s="143"/>
      <c r="BF1455" s="143"/>
      <c r="BG1455" s="143"/>
      <c r="BH1455" s="143"/>
      <c r="BI1455" s="143"/>
      <c r="BJ1455" s="143"/>
      <c r="BK1455" s="143"/>
      <c r="BL1455" s="143"/>
      <c r="BM1455" s="143"/>
      <c r="BN1455" s="143"/>
      <c r="BO1455" s="143"/>
      <c r="BP1455" s="143"/>
      <c r="BT1455" s="143"/>
      <c r="BU1455" s="143"/>
      <c r="BV1455" s="143"/>
    </row>
    <row r="1456" spans="1:74" s="142" customFormat="1" x14ac:dyDescent="0.25">
      <c r="A1456" s="206"/>
      <c r="B1456" s="160"/>
      <c r="C1456" s="161"/>
      <c r="D1456" s="206"/>
      <c r="E1456" s="206"/>
      <c r="F1456" s="206"/>
      <c r="G1456" s="206"/>
      <c r="H1456" s="161"/>
      <c r="I1456" s="206"/>
      <c r="J1456" s="206"/>
      <c r="L1456" s="206"/>
      <c r="M1456" s="153"/>
      <c r="N1456" s="126"/>
      <c r="O1456" s="153"/>
      <c r="P1456" s="153"/>
      <c r="Q1456" s="153"/>
      <c r="R1456" s="153"/>
      <c r="AG1456" s="162"/>
      <c r="AH1456" s="162"/>
      <c r="AI1456" s="162"/>
      <c r="AM1456" s="143"/>
      <c r="AN1456" s="143"/>
      <c r="AO1456" s="143"/>
      <c r="AP1456" s="143"/>
      <c r="AQ1456" s="143"/>
      <c r="AR1456" s="143"/>
      <c r="AS1456" s="143"/>
      <c r="AT1456" s="143"/>
      <c r="AU1456" s="143"/>
      <c r="AV1456" s="143"/>
      <c r="AW1456" s="143"/>
      <c r="AX1456" s="143"/>
      <c r="AY1456" s="143"/>
      <c r="AZ1456" s="143"/>
      <c r="BA1456" s="143"/>
      <c r="BB1456" s="143"/>
      <c r="BC1456" s="143"/>
      <c r="BD1456" s="143"/>
      <c r="BE1456" s="143"/>
      <c r="BF1456" s="143"/>
      <c r="BG1456" s="143"/>
      <c r="BH1456" s="143"/>
      <c r="BI1456" s="143"/>
      <c r="BJ1456" s="143"/>
      <c r="BK1456" s="143"/>
      <c r="BL1456" s="143"/>
      <c r="BM1456" s="143"/>
      <c r="BN1456" s="143"/>
      <c r="BO1456" s="143"/>
      <c r="BP1456" s="143"/>
      <c r="BT1456" s="143"/>
      <c r="BU1456" s="143"/>
      <c r="BV1456" s="143"/>
    </row>
    <row r="1457" spans="1:74" s="142" customFormat="1" x14ac:dyDescent="0.25">
      <c r="A1457" s="206"/>
      <c r="B1457" s="160"/>
      <c r="C1457" s="161"/>
      <c r="D1457" s="206"/>
      <c r="E1457" s="206"/>
      <c r="F1457" s="206"/>
      <c r="G1457" s="206"/>
      <c r="H1457" s="161"/>
      <c r="I1457" s="206"/>
      <c r="J1457" s="206"/>
      <c r="L1457" s="206"/>
      <c r="M1457" s="153"/>
      <c r="N1457" s="126"/>
      <c r="O1457" s="153"/>
      <c r="P1457" s="153"/>
      <c r="Q1457" s="153"/>
      <c r="R1457" s="153"/>
      <c r="AG1457" s="162"/>
      <c r="AH1457" s="162"/>
      <c r="AI1457" s="162"/>
      <c r="AM1457" s="143"/>
      <c r="AN1457" s="143"/>
      <c r="AO1457" s="143"/>
      <c r="AP1457" s="143"/>
      <c r="AQ1457" s="143"/>
      <c r="AR1457" s="143"/>
      <c r="AS1457" s="143"/>
      <c r="AT1457" s="143"/>
      <c r="AU1457" s="143"/>
      <c r="AV1457" s="143"/>
      <c r="AW1457" s="143"/>
      <c r="AX1457" s="143"/>
      <c r="AY1457" s="143"/>
      <c r="AZ1457" s="143"/>
      <c r="BA1457" s="143"/>
      <c r="BB1457" s="143"/>
      <c r="BC1457" s="143"/>
      <c r="BD1457" s="143"/>
      <c r="BE1457" s="143"/>
      <c r="BF1457" s="143"/>
      <c r="BG1457" s="143"/>
      <c r="BH1457" s="143"/>
      <c r="BI1457" s="143"/>
      <c r="BJ1457" s="143"/>
      <c r="BK1457" s="143"/>
      <c r="BL1457" s="143"/>
      <c r="BM1457" s="143"/>
      <c r="BN1457" s="143"/>
      <c r="BO1457" s="143"/>
      <c r="BP1457" s="143"/>
      <c r="BT1457" s="143"/>
      <c r="BU1457" s="143"/>
      <c r="BV1457" s="143"/>
    </row>
    <row r="1458" spans="1:74" s="142" customFormat="1" x14ac:dyDescent="0.25">
      <c r="A1458" s="206"/>
      <c r="B1458" s="160"/>
      <c r="C1458" s="161"/>
      <c r="D1458" s="206"/>
      <c r="E1458" s="206"/>
      <c r="F1458" s="206"/>
      <c r="G1458" s="206"/>
      <c r="H1458" s="161"/>
      <c r="I1458" s="206"/>
      <c r="J1458" s="206"/>
      <c r="L1458" s="206"/>
      <c r="M1458" s="153"/>
      <c r="N1458" s="126"/>
      <c r="O1458" s="153"/>
      <c r="P1458" s="153"/>
      <c r="Q1458" s="153"/>
      <c r="R1458" s="153"/>
      <c r="AG1458" s="162"/>
      <c r="AH1458" s="162"/>
      <c r="AI1458" s="162"/>
      <c r="AM1458" s="143"/>
      <c r="AN1458" s="143"/>
      <c r="AO1458" s="143"/>
      <c r="AP1458" s="143"/>
      <c r="AQ1458" s="143"/>
      <c r="AR1458" s="143"/>
      <c r="AS1458" s="143"/>
      <c r="AT1458" s="143"/>
      <c r="AU1458" s="143"/>
      <c r="AV1458" s="143"/>
      <c r="AW1458" s="143"/>
      <c r="AX1458" s="143"/>
      <c r="AY1458" s="143"/>
      <c r="AZ1458" s="143"/>
      <c r="BA1458" s="143"/>
      <c r="BB1458" s="143"/>
      <c r="BC1458" s="143"/>
      <c r="BD1458" s="143"/>
      <c r="BE1458" s="143"/>
      <c r="BF1458" s="143"/>
      <c r="BG1458" s="143"/>
      <c r="BH1458" s="143"/>
      <c r="BI1458" s="143"/>
      <c r="BJ1458" s="143"/>
      <c r="BK1458" s="143"/>
      <c r="BL1458" s="143"/>
      <c r="BM1458" s="143"/>
      <c r="BN1458" s="143"/>
      <c r="BO1458" s="143"/>
      <c r="BP1458" s="143"/>
      <c r="BT1458" s="143"/>
      <c r="BU1458" s="143"/>
      <c r="BV1458" s="143"/>
    </row>
    <row r="1459" spans="1:74" s="142" customFormat="1" x14ac:dyDescent="0.25">
      <c r="A1459" s="206"/>
      <c r="B1459" s="160"/>
      <c r="C1459" s="161"/>
      <c r="D1459" s="206"/>
      <c r="E1459" s="206"/>
      <c r="F1459" s="206"/>
      <c r="G1459" s="206"/>
      <c r="H1459" s="161"/>
      <c r="I1459" s="206"/>
      <c r="J1459" s="206"/>
      <c r="L1459" s="206"/>
      <c r="M1459" s="153"/>
      <c r="N1459" s="126"/>
      <c r="O1459" s="153"/>
      <c r="P1459" s="153"/>
      <c r="Q1459" s="153"/>
      <c r="R1459" s="153"/>
      <c r="AG1459" s="162"/>
      <c r="AH1459" s="162"/>
      <c r="AI1459" s="162"/>
      <c r="AM1459" s="143"/>
      <c r="AN1459" s="143"/>
      <c r="AO1459" s="143"/>
      <c r="AP1459" s="143"/>
      <c r="AQ1459" s="143"/>
      <c r="AR1459" s="143"/>
      <c r="AS1459" s="143"/>
      <c r="AT1459" s="143"/>
      <c r="AU1459" s="143"/>
      <c r="AV1459" s="143"/>
      <c r="AW1459" s="143"/>
      <c r="AX1459" s="143"/>
      <c r="AY1459" s="143"/>
      <c r="AZ1459" s="143"/>
      <c r="BA1459" s="143"/>
      <c r="BB1459" s="143"/>
      <c r="BC1459" s="143"/>
      <c r="BD1459" s="143"/>
      <c r="BE1459" s="143"/>
      <c r="BF1459" s="143"/>
      <c r="BG1459" s="143"/>
      <c r="BH1459" s="143"/>
      <c r="BI1459" s="143"/>
      <c r="BJ1459" s="143"/>
      <c r="BK1459" s="143"/>
      <c r="BL1459" s="143"/>
      <c r="BM1459" s="143"/>
      <c r="BN1459" s="143"/>
      <c r="BO1459" s="143"/>
      <c r="BP1459" s="143"/>
      <c r="BT1459" s="143"/>
      <c r="BU1459" s="143"/>
      <c r="BV1459" s="143"/>
    </row>
    <row r="1460" spans="1:74" s="142" customFormat="1" x14ac:dyDescent="0.25">
      <c r="A1460" s="206"/>
      <c r="B1460" s="160"/>
      <c r="C1460" s="161"/>
      <c r="D1460" s="206"/>
      <c r="E1460" s="206"/>
      <c r="F1460" s="206"/>
      <c r="G1460" s="206"/>
      <c r="H1460" s="161"/>
      <c r="I1460" s="206"/>
      <c r="J1460" s="206"/>
      <c r="L1460" s="206"/>
      <c r="M1460" s="153"/>
      <c r="N1460" s="126"/>
      <c r="O1460" s="153"/>
      <c r="P1460" s="153"/>
      <c r="Q1460" s="153"/>
      <c r="R1460" s="153"/>
      <c r="AG1460" s="162"/>
      <c r="AH1460" s="162"/>
      <c r="AI1460" s="162"/>
      <c r="AM1460" s="143"/>
      <c r="AN1460" s="143"/>
      <c r="AO1460" s="143"/>
      <c r="AP1460" s="143"/>
      <c r="AQ1460" s="143"/>
      <c r="AR1460" s="143"/>
      <c r="AS1460" s="143"/>
      <c r="AT1460" s="143"/>
      <c r="AU1460" s="143"/>
      <c r="AV1460" s="143"/>
      <c r="AW1460" s="143"/>
      <c r="AX1460" s="143"/>
      <c r="AY1460" s="143"/>
      <c r="AZ1460" s="143"/>
      <c r="BA1460" s="143"/>
      <c r="BB1460" s="143"/>
      <c r="BC1460" s="143"/>
      <c r="BD1460" s="143"/>
      <c r="BE1460" s="143"/>
      <c r="BF1460" s="143"/>
      <c r="BG1460" s="143"/>
      <c r="BH1460" s="143"/>
      <c r="BI1460" s="143"/>
      <c r="BJ1460" s="143"/>
      <c r="BK1460" s="143"/>
      <c r="BL1460" s="143"/>
      <c r="BM1460" s="143"/>
      <c r="BN1460" s="143"/>
      <c r="BO1460" s="143"/>
      <c r="BP1460" s="143"/>
      <c r="BT1460" s="143"/>
      <c r="BU1460" s="143"/>
      <c r="BV1460" s="143"/>
    </row>
    <row r="1461" spans="1:74" s="142" customFormat="1" x14ac:dyDescent="0.25">
      <c r="A1461" s="206"/>
      <c r="B1461" s="160"/>
      <c r="C1461" s="161"/>
      <c r="D1461" s="206"/>
      <c r="E1461" s="206"/>
      <c r="F1461" s="206"/>
      <c r="G1461" s="206"/>
      <c r="H1461" s="161"/>
      <c r="I1461" s="206"/>
      <c r="J1461" s="206"/>
      <c r="L1461" s="206"/>
      <c r="M1461" s="153"/>
      <c r="N1461" s="126"/>
      <c r="O1461" s="153"/>
      <c r="P1461" s="153"/>
      <c r="Q1461" s="153"/>
      <c r="R1461" s="153"/>
      <c r="AG1461" s="162"/>
      <c r="AH1461" s="162"/>
      <c r="AI1461" s="162"/>
      <c r="AM1461" s="143"/>
      <c r="AN1461" s="143"/>
      <c r="AO1461" s="143"/>
      <c r="AP1461" s="143"/>
      <c r="AQ1461" s="143"/>
      <c r="AR1461" s="143"/>
      <c r="AS1461" s="143"/>
      <c r="AT1461" s="143"/>
      <c r="AU1461" s="143"/>
      <c r="AV1461" s="143"/>
      <c r="AW1461" s="143"/>
      <c r="AX1461" s="143"/>
      <c r="AY1461" s="143"/>
      <c r="AZ1461" s="143"/>
      <c r="BA1461" s="143"/>
      <c r="BB1461" s="143"/>
      <c r="BC1461" s="143"/>
      <c r="BD1461" s="143"/>
      <c r="BE1461" s="143"/>
      <c r="BF1461" s="143"/>
      <c r="BG1461" s="143"/>
      <c r="BH1461" s="143"/>
      <c r="BI1461" s="143"/>
      <c r="BJ1461" s="143"/>
      <c r="BK1461" s="143"/>
      <c r="BL1461" s="143"/>
      <c r="BM1461" s="143"/>
      <c r="BN1461" s="143"/>
      <c r="BO1461" s="143"/>
      <c r="BP1461" s="143"/>
      <c r="BT1461" s="143"/>
      <c r="BU1461" s="143"/>
      <c r="BV1461" s="143"/>
    </row>
    <row r="1462" spans="1:74" s="142" customFormat="1" x14ac:dyDescent="0.25">
      <c r="A1462" s="206"/>
      <c r="B1462" s="160"/>
      <c r="C1462" s="161"/>
      <c r="D1462" s="206"/>
      <c r="E1462" s="206"/>
      <c r="F1462" s="206"/>
      <c r="G1462" s="206"/>
      <c r="H1462" s="161"/>
      <c r="I1462" s="206"/>
      <c r="J1462" s="206"/>
      <c r="L1462" s="206"/>
      <c r="M1462" s="153"/>
      <c r="N1462" s="126"/>
      <c r="O1462" s="153"/>
      <c r="P1462" s="153"/>
      <c r="Q1462" s="153"/>
      <c r="R1462" s="153"/>
      <c r="AG1462" s="162"/>
      <c r="AH1462" s="162"/>
      <c r="AI1462" s="162"/>
      <c r="AM1462" s="143"/>
      <c r="AN1462" s="143"/>
      <c r="AO1462" s="143"/>
      <c r="AP1462" s="143"/>
      <c r="AQ1462" s="143"/>
      <c r="AR1462" s="143"/>
      <c r="AS1462" s="143"/>
      <c r="AT1462" s="143"/>
      <c r="AU1462" s="143"/>
      <c r="AV1462" s="143"/>
      <c r="AW1462" s="143"/>
      <c r="AX1462" s="143"/>
      <c r="AY1462" s="143"/>
      <c r="AZ1462" s="143"/>
      <c r="BA1462" s="143"/>
      <c r="BB1462" s="143"/>
      <c r="BC1462" s="143"/>
      <c r="BD1462" s="143"/>
      <c r="BE1462" s="143"/>
      <c r="BF1462" s="143"/>
      <c r="BG1462" s="143"/>
      <c r="BH1462" s="143"/>
      <c r="BI1462" s="143"/>
      <c r="BJ1462" s="143"/>
      <c r="BK1462" s="143"/>
      <c r="BL1462" s="143"/>
      <c r="BM1462" s="143"/>
      <c r="BN1462" s="143"/>
      <c r="BO1462" s="143"/>
      <c r="BP1462" s="143"/>
      <c r="BT1462" s="143"/>
      <c r="BU1462" s="143"/>
      <c r="BV1462" s="143"/>
    </row>
    <row r="1463" spans="1:74" s="142" customFormat="1" x14ac:dyDescent="0.25">
      <c r="A1463" s="206"/>
      <c r="B1463" s="160"/>
      <c r="C1463" s="161"/>
      <c r="D1463" s="206"/>
      <c r="E1463" s="206"/>
      <c r="F1463" s="206"/>
      <c r="G1463" s="206"/>
      <c r="H1463" s="161"/>
      <c r="I1463" s="206"/>
      <c r="J1463" s="206"/>
      <c r="L1463" s="206"/>
      <c r="M1463" s="153"/>
      <c r="N1463" s="126"/>
      <c r="O1463" s="153"/>
      <c r="P1463" s="153"/>
      <c r="Q1463" s="153"/>
      <c r="R1463" s="153"/>
      <c r="AG1463" s="162"/>
      <c r="AH1463" s="162"/>
      <c r="AI1463" s="162"/>
      <c r="AM1463" s="143"/>
      <c r="AN1463" s="143"/>
      <c r="AO1463" s="143"/>
      <c r="AP1463" s="143"/>
      <c r="AQ1463" s="143"/>
      <c r="AR1463" s="143"/>
      <c r="AS1463" s="143"/>
      <c r="AT1463" s="143"/>
      <c r="AU1463" s="143"/>
      <c r="AV1463" s="143"/>
      <c r="AW1463" s="143"/>
      <c r="AX1463" s="143"/>
      <c r="AY1463" s="143"/>
      <c r="AZ1463" s="143"/>
      <c r="BA1463" s="143"/>
      <c r="BB1463" s="143"/>
      <c r="BC1463" s="143"/>
      <c r="BD1463" s="143"/>
      <c r="BE1463" s="143"/>
      <c r="BF1463" s="143"/>
      <c r="BG1463" s="143"/>
      <c r="BH1463" s="143"/>
      <c r="BI1463" s="143"/>
      <c r="BJ1463" s="143"/>
      <c r="BK1463" s="143"/>
      <c r="BL1463" s="143"/>
      <c r="BM1463" s="143"/>
      <c r="BN1463" s="143"/>
      <c r="BO1463" s="143"/>
      <c r="BP1463" s="143"/>
      <c r="BT1463" s="143"/>
      <c r="BU1463" s="143"/>
      <c r="BV1463" s="143"/>
    </row>
    <row r="1464" spans="1:74" s="142" customFormat="1" x14ac:dyDescent="0.25">
      <c r="A1464" s="206"/>
      <c r="B1464" s="160"/>
      <c r="C1464" s="161"/>
      <c r="D1464" s="206"/>
      <c r="E1464" s="206"/>
      <c r="F1464" s="206"/>
      <c r="G1464" s="206"/>
      <c r="H1464" s="161"/>
      <c r="I1464" s="206"/>
      <c r="J1464" s="206"/>
      <c r="L1464" s="206"/>
      <c r="M1464" s="153"/>
      <c r="N1464" s="126"/>
      <c r="O1464" s="153"/>
      <c r="P1464" s="153"/>
      <c r="Q1464" s="153"/>
      <c r="R1464" s="153"/>
      <c r="AG1464" s="162"/>
      <c r="AH1464" s="162"/>
      <c r="AI1464" s="162"/>
      <c r="AM1464" s="143"/>
      <c r="AN1464" s="143"/>
      <c r="AO1464" s="143"/>
      <c r="AP1464" s="143"/>
      <c r="AQ1464" s="143"/>
      <c r="AR1464" s="143"/>
      <c r="AS1464" s="143"/>
      <c r="AT1464" s="143"/>
      <c r="AU1464" s="143"/>
      <c r="AV1464" s="143"/>
      <c r="AW1464" s="143"/>
      <c r="AX1464" s="143"/>
      <c r="AY1464" s="143"/>
      <c r="AZ1464" s="143"/>
      <c r="BA1464" s="143"/>
      <c r="BB1464" s="143"/>
      <c r="BC1464" s="143"/>
      <c r="BD1464" s="143"/>
      <c r="BE1464" s="143"/>
      <c r="BF1464" s="143"/>
      <c r="BG1464" s="143"/>
      <c r="BH1464" s="143"/>
      <c r="BI1464" s="143"/>
      <c r="BJ1464" s="143"/>
      <c r="BK1464" s="143"/>
      <c r="BL1464" s="143"/>
      <c r="BM1464" s="143"/>
      <c r="BN1464" s="143"/>
      <c r="BO1464" s="143"/>
      <c r="BP1464" s="143"/>
      <c r="BT1464" s="143"/>
      <c r="BU1464" s="143"/>
      <c r="BV1464" s="143"/>
    </row>
    <row r="1465" spans="1:74" s="142" customFormat="1" x14ac:dyDescent="0.25">
      <c r="A1465" s="206"/>
      <c r="B1465" s="160"/>
      <c r="C1465" s="161"/>
      <c r="D1465" s="206"/>
      <c r="E1465" s="206"/>
      <c r="F1465" s="206"/>
      <c r="G1465" s="206"/>
      <c r="H1465" s="161"/>
      <c r="I1465" s="206"/>
      <c r="J1465" s="206"/>
      <c r="L1465" s="206"/>
      <c r="M1465" s="153"/>
      <c r="N1465" s="126"/>
      <c r="O1465" s="153"/>
      <c r="P1465" s="153"/>
      <c r="Q1465" s="153"/>
      <c r="R1465" s="153"/>
      <c r="AG1465" s="162"/>
      <c r="AH1465" s="162"/>
      <c r="AI1465" s="162"/>
      <c r="AM1465" s="143"/>
      <c r="AN1465" s="143"/>
      <c r="AO1465" s="143"/>
      <c r="AP1465" s="143"/>
      <c r="AQ1465" s="143"/>
      <c r="AR1465" s="143"/>
      <c r="AS1465" s="143"/>
      <c r="AT1465" s="143"/>
      <c r="AU1465" s="143"/>
      <c r="AV1465" s="143"/>
      <c r="AW1465" s="143"/>
      <c r="AX1465" s="143"/>
      <c r="AY1465" s="143"/>
      <c r="AZ1465" s="143"/>
      <c r="BA1465" s="143"/>
      <c r="BB1465" s="143"/>
      <c r="BC1465" s="143"/>
      <c r="BD1465" s="143"/>
      <c r="BE1465" s="143"/>
      <c r="BF1465" s="143"/>
      <c r="BG1465" s="143"/>
      <c r="BH1465" s="143"/>
      <c r="BI1465" s="143"/>
      <c r="BJ1465" s="143"/>
      <c r="BK1465" s="143"/>
      <c r="BL1465" s="143"/>
      <c r="BM1465" s="143"/>
      <c r="BN1465" s="143"/>
      <c r="BO1465" s="143"/>
      <c r="BP1465" s="143"/>
      <c r="BT1465" s="143"/>
      <c r="BU1465" s="143"/>
      <c r="BV1465" s="143"/>
    </row>
    <row r="1466" spans="1:74" s="142" customFormat="1" x14ac:dyDescent="0.25">
      <c r="A1466" s="206"/>
      <c r="B1466" s="160"/>
      <c r="C1466" s="161"/>
      <c r="D1466" s="206"/>
      <c r="E1466" s="206"/>
      <c r="F1466" s="206"/>
      <c r="G1466" s="206"/>
      <c r="H1466" s="161"/>
      <c r="I1466" s="206"/>
      <c r="J1466" s="206"/>
      <c r="L1466" s="206"/>
      <c r="M1466" s="153"/>
      <c r="N1466" s="126"/>
      <c r="O1466" s="153"/>
      <c r="P1466" s="153"/>
      <c r="Q1466" s="153"/>
      <c r="R1466" s="153"/>
      <c r="AG1466" s="162"/>
      <c r="AH1466" s="162"/>
      <c r="AI1466" s="162"/>
      <c r="AM1466" s="143"/>
      <c r="AN1466" s="143"/>
      <c r="AO1466" s="143"/>
      <c r="AP1466" s="143"/>
      <c r="AQ1466" s="143"/>
      <c r="AR1466" s="143"/>
      <c r="AS1466" s="143"/>
      <c r="AT1466" s="143"/>
      <c r="AU1466" s="143"/>
      <c r="AV1466" s="143"/>
      <c r="AW1466" s="143"/>
      <c r="AX1466" s="143"/>
      <c r="AY1466" s="143"/>
      <c r="AZ1466" s="143"/>
      <c r="BA1466" s="143"/>
      <c r="BB1466" s="143"/>
      <c r="BC1466" s="143"/>
      <c r="BD1466" s="143"/>
      <c r="BE1466" s="143"/>
      <c r="BF1466" s="143"/>
      <c r="BG1466" s="143"/>
      <c r="BH1466" s="143"/>
      <c r="BI1466" s="143"/>
      <c r="BJ1466" s="143"/>
      <c r="BK1466" s="143"/>
      <c r="BL1466" s="143"/>
      <c r="BM1466" s="143"/>
      <c r="BN1466" s="143"/>
      <c r="BO1466" s="143"/>
      <c r="BP1466" s="143"/>
      <c r="BT1466" s="143"/>
      <c r="BU1466" s="143"/>
      <c r="BV1466" s="143"/>
    </row>
    <row r="1467" spans="1:74" s="142" customFormat="1" x14ac:dyDescent="0.25">
      <c r="A1467" s="206"/>
      <c r="B1467" s="160"/>
      <c r="C1467" s="161"/>
      <c r="D1467" s="206"/>
      <c r="E1467" s="206"/>
      <c r="F1467" s="206"/>
      <c r="G1467" s="206"/>
      <c r="H1467" s="161"/>
      <c r="I1467" s="206"/>
      <c r="J1467" s="206"/>
      <c r="L1467" s="206"/>
      <c r="M1467" s="153"/>
      <c r="N1467" s="126"/>
      <c r="O1467" s="153"/>
      <c r="P1467" s="153"/>
      <c r="Q1467" s="153"/>
      <c r="R1467" s="153"/>
      <c r="AG1467" s="162"/>
      <c r="AH1467" s="162"/>
      <c r="AI1467" s="162"/>
      <c r="AM1467" s="143"/>
      <c r="AN1467" s="143"/>
      <c r="AO1467" s="143"/>
      <c r="AP1467" s="143"/>
      <c r="AQ1467" s="143"/>
      <c r="AR1467" s="143"/>
      <c r="AS1467" s="143"/>
      <c r="AT1467" s="143"/>
      <c r="AU1467" s="143"/>
      <c r="AV1467" s="143"/>
      <c r="AW1467" s="143"/>
      <c r="AX1467" s="143"/>
      <c r="AY1467" s="143"/>
      <c r="AZ1467" s="143"/>
      <c r="BA1467" s="143"/>
      <c r="BB1467" s="143"/>
      <c r="BC1467" s="143"/>
      <c r="BD1467" s="143"/>
      <c r="BE1467" s="143"/>
      <c r="BF1467" s="143"/>
      <c r="BG1467" s="143"/>
      <c r="BH1467" s="143"/>
      <c r="BI1467" s="143"/>
      <c r="BJ1467" s="143"/>
      <c r="BK1467" s="143"/>
      <c r="BL1467" s="143"/>
      <c r="BM1467" s="143"/>
      <c r="BN1467" s="143"/>
      <c r="BO1467" s="143"/>
      <c r="BP1467" s="143"/>
      <c r="BT1467" s="143"/>
      <c r="BU1467" s="143"/>
      <c r="BV1467" s="143"/>
    </row>
    <row r="1468" spans="1:74" s="142" customFormat="1" x14ac:dyDescent="0.25">
      <c r="A1468" s="206"/>
      <c r="B1468" s="160"/>
      <c r="C1468" s="161"/>
      <c r="D1468" s="206"/>
      <c r="E1468" s="206"/>
      <c r="F1468" s="206"/>
      <c r="G1468" s="206"/>
      <c r="H1468" s="161"/>
      <c r="I1468" s="206"/>
      <c r="J1468" s="206"/>
      <c r="L1468" s="206"/>
      <c r="M1468" s="153"/>
      <c r="N1468" s="126"/>
      <c r="O1468" s="153"/>
      <c r="P1468" s="153"/>
      <c r="Q1468" s="153"/>
      <c r="R1468" s="153"/>
      <c r="AG1468" s="162"/>
      <c r="AH1468" s="162"/>
      <c r="AI1468" s="162"/>
      <c r="AM1468" s="143"/>
      <c r="AN1468" s="143"/>
      <c r="AO1468" s="143"/>
      <c r="AP1468" s="143"/>
      <c r="AQ1468" s="143"/>
      <c r="AR1468" s="143"/>
      <c r="AS1468" s="143"/>
      <c r="AT1468" s="143"/>
      <c r="AU1468" s="143"/>
      <c r="AV1468" s="143"/>
      <c r="AW1468" s="143"/>
      <c r="AX1468" s="143"/>
      <c r="AY1468" s="143"/>
      <c r="AZ1468" s="143"/>
      <c r="BA1468" s="143"/>
      <c r="BB1468" s="143"/>
      <c r="BC1468" s="143"/>
      <c r="BD1468" s="143"/>
      <c r="BE1468" s="143"/>
      <c r="BF1468" s="143"/>
      <c r="BG1468" s="143"/>
      <c r="BH1468" s="143"/>
      <c r="BI1468" s="143"/>
      <c r="BJ1468" s="143"/>
      <c r="BK1468" s="143"/>
      <c r="BL1468" s="143"/>
      <c r="BM1468" s="143"/>
      <c r="BN1468" s="143"/>
      <c r="BO1468" s="143"/>
      <c r="BP1468" s="143"/>
      <c r="BT1468" s="143"/>
      <c r="BU1468" s="143"/>
      <c r="BV1468" s="143"/>
    </row>
    <row r="1469" spans="1:74" s="142" customFormat="1" x14ac:dyDescent="0.25">
      <c r="A1469" s="206"/>
      <c r="B1469" s="160"/>
      <c r="C1469" s="161"/>
      <c r="D1469" s="206"/>
      <c r="E1469" s="206"/>
      <c r="F1469" s="206"/>
      <c r="G1469" s="206"/>
      <c r="H1469" s="161"/>
      <c r="I1469" s="206"/>
      <c r="J1469" s="206"/>
      <c r="L1469" s="206"/>
      <c r="M1469" s="153"/>
      <c r="N1469" s="126"/>
      <c r="O1469" s="153"/>
      <c r="P1469" s="153"/>
      <c r="Q1469" s="153"/>
      <c r="R1469" s="153"/>
      <c r="AG1469" s="162"/>
      <c r="AH1469" s="162"/>
      <c r="AI1469" s="162"/>
      <c r="AM1469" s="143"/>
      <c r="AN1469" s="143"/>
      <c r="AO1469" s="143"/>
      <c r="AP1469" s="143"/>
      <c r="AQ1469" s="143"/>
      <c r="AR1469" s="143"/>
      <c r="AS1469" s="143"/>
      <c r="AT1469" s="143"/>
      <c r="AU1469" s="143"/>
      <c r="AV1469" s="143"/>
      <c r="AW1469" s="143"/>
      <c r="AX1469" s="143"/>
      <c r="AY1469" s="143"/>
      <c r="AZ1469" s="143"/>
      <c r="BA1469" s="143"/>
      <c r="BB1469" s="143"/>
      <c r="BC1469" s="143"/>
      <c r="BD1469" s="143"/>
      <c r="BE1469" s="143"/>
      <c r="BF1469" s="143"/>
      <c r="BG1469" s="143"/>
      <c r="BH1469" s="143"/>
      <c r="BI1469" s="143"/>
      <c r="BJ1469" s="143"/>
      <c r="BK1469" s="143"/>
      <c r="BL1469" s="143"/>
      <c r="BM1469" s="143"/>
      <c r="BN1469" s="143"/>
      <c r="BO1469" s="143"/>
      <c r="BP1469" s="143"/>
      <c r="BT1469" s="143"/>
      <c r="BU1469" s="143"/>
      <c r="BV1469" s="143"/>
    </row>
    <row r="1470" spans="1:74" s="142" customFormat="1" x14ac:dyDescent="0.25">
      <c r="A1470" s="206"/>
      <c r="B1470" s="160"/>
      <c r="C1470" s="161"/>
      <c r="D1470" s="206"/>
      <c r="E1470" s="206"/>
      <c r="F1470" s="206"/>
      <c r="G1470" s="206"/>
      <c r="H1470" s="161"/>
      <c r="I1470" s="206"/>
      <c r="J1470" s="206"/>
      <c r="L1470" s="206"/>
      <c r="M1470" s="153"/>
      <c r="N1470" s="126"/>
      <c r="O1470" s="153"/>
      <c r="P1470" s="153"/>
      <c r="Q1470" s="153"/>
      <c r="R1470" s="153"/>
      <c r="AG1470" s="162"/>
      <c r="AH1470" s="162"/>
      <c r="AI1470" s="162"/>
      <c r="AM1470" s="143"/>
      <c r="AN1470" s="143"/>
      <c r="AO1470" s="143"/>
      <c r="AP1470" s="143"/>
      <c r="AQ1470" s="143"/>
      <c r="AR1470" s="143"/>
      <c r="AS1470" s="143"/>
      <c r="AT1470" s="143"/>
      <c r="AU1470" s="143"/>
      <c r="AV1470" s="143"/>
      <c r="AW1470" s="143"/>
      <c r="AX1470" s="143"/>
      <c r="AY1470" s="143"/>
      <c r="AZ1470" s="143"/>
      <c r="BA1470" s="143"/>
      <c r="BB1470" s="143"/>
      <c r="BC1470" s="143"/>
      <c r="BD1470" s="143"/>
      <c r="BE1470" s="143"/>
      <c r="BF1470" s="143"/>
      <c r="BG1470" s="143"/>
      <c r="BH1470" s="143"/>
      <c r="BI1470" s="143"/>
      <c r="BJ1470" s="143"/>
      <c r="BK1470" s="143"/>
      <c r="BL1470" s="143"/>
      <c r="BM1470" s="143"/>
      <c r="BN1470" s="143"/>
      <c r="BO1470" s="143"/>
      <c r="BP1470" s="143"/>
      <c r="BT1470" s="143"/>
      <c r="BU1470" s="143"/>
      <c r="BV1470" s="143"/>
    </row>
    <row r="1471" spans="1:74" s="142" customFormat="1" x14ac:dyDescent="0.25">
      <c r="A1471" s="206"/>
      <c r="B1471" s="160"/>
      <c r="C1471" s="161"/>
      <c r="D1471" s="206"/>
      <c r="E1471" s="206"/>
      <c r="F1471" s="206"/>
      <c r="G1471" s="206"/>
      <c r="H1471" s="161"/>
      <c r="I1471" s="206"/>
      <c r="J1471" s="206"/>
      <c r="L1471" s="206"/>
      <c r="M1471" s="153"/>
      <c r="N1471" s="126"/>
      <c r="O1471" s="153"/>
      <c r="P1471" s="153"/>
      <c r="Q1471" s="153"/>
      <c r="R1471" s="153"/>
      <c r="AG1471" s="162"/>
      <c r="AH1471" s="162"/>
      <c r="AI1471" s="162"/>
      <c r="AM1471" s="143"/>
      <c r="AN1471" s="143"/>
      <c r="AO1471" s="143"/>
      <c r="AP1471" s="143"/>
      <c r="AQ1471" s="143"/>
      <c r="AR1471" s="143"/>
      <c r="AS1471" s="143"/>
      <c r="AT1471" s="143"/>
      <c r="AU1471" s="143"/>
      <c r="AV1471" s="143"/>
      <c r="AW1471" s="143"/>
      <c r="AX1471" s="143"/>
      <c r="AY1471" s="143"/>
      <c r="AZ1471" s="143"/>
      <c r="BA1471" s="143"/>
      <c r="BB1471" s="143"/>
      <c r="BC1471" s="143"/>
      <c r="BD1471" s="143"/>
      <c r="BE1471" s="143"/>
      <c r="BF1471" s="143"/>
      <c r="BG1471" s="143"/>
      <c r="BH1471" s="143"/>
      <c r="BI1471" s="143"/>
      <c r="BJ1471" s="143"/>
      <c r="BK1471" s="143"/>
      <c r="BL1471" s="143"/>
      <c r="BM1471" s="143"/>
      <c r="BN1471" s="143"/>
      <c r="BO1471" s="143"/>
      <c r="BP1471" s="143"/>
      <c r="BT1471" s="143"/>
      <c r="BU1471" s="143"/>
      <c r="BV1471" s="143"/>
    </row>
    <row r="1472" spans="1:74" s="142" customFormat="1" x14ac:dyDescent="0.25">
      <c r="A1472" s="206"/>
      <c r="B1472" s="160"/>
      <c r="C1472" s="161"/>
      <c r="D1472" s="206"/>
      <c r="E1472" s="206"/>
      <c r="F1472" s="206"/>
      <c r="G1472" s="206"/>
      <c r="H1472" s="161"/>
      <c r="I1472" s="206"/>
      <c r="J1472" s="206"/>
      <c r="L1472" s="206"/>
      <c r="M1472" s="153"/>
      <c r="N1472" s="126"/>
      <c r="O1472" s="153"/>
      <c r="P1472" s="153"/>
      <c r="Q1472" s="153"/>
      <c r="R1472" s="153"/>
      <c r="AG1472" s="162"/>
      <c r="AH1472" s="162"/>
      <c r="AI1472" s="162"/>
      <c r="AM1472" s="143"/>
      <c r="AN1472" s="143"/>
      <c r="AO1472" s="143"/>
      <c r="AP1472" s="143"/>
      <c r="AQ1472" s="143"/>
      <c r="AR1472" s="143"/>
      <c r="AS1472" s="143"/>
      <c r="AT1472" s="143"/>
      <c r="AU1472" s="143"/>
      <c r="AV1472" s="143"/>
      <c r="AW1472" s="143"/>
      <c r="AX1472" s="143"/>
      <c r="AY1472" s="143"/>
      <c r="AZ1472" s="143"/>
      <c r="BA1472" s="143"/>
      <c r="BB1472" s="143"/>
      <c r="BC1472" s="143"/>
      <c r="BD1472" s="143"/>
      <c r="BE1472" s="143"/>
      <c r="BF1472" s="143"/>
      <c r="BG1472" s="143"/>
      <c r="BH1472" s="143"/>
      <c r="BI1472" s="143"/>
      <c r="BJ1472" s="143"/>
      <c r="BK1472" s="143"/>
      <c r="BL1472" s="143"/>
      <c r="BM1472" s="143"/>
      <c r="BN1472" s="143"/>
      <c r="BO1472" s="143"/>
      <c r="BP1472" s="143"/>
      <c r="BT1472" s="143"/>
      <c r="BU1472" s="143"/>
      <c r="BV1472" s="143"/>
    </row>
    <row r="1473" spans="1:74" s="142" customFormat="1" x14ac:dyDescent="0.25">
      <c r="A1473" s="206"/>
      <c r="B1473" s="160"/>
      <c r="C1473" s="161"/>
      <c r="D1473" s="206"/>
      <c r="E1473" s="206"/>
      <c r="F1473" s="206"/>
      <c r="G1473" s="206"/>
      <c r="H1473" s="161"/>
      <c r="I1473" s="206"/>
      <c r="J1473" s="206"/>
      <c r="L1473" s="206"/>
      <c r="M1473" s="153"/>
      <c r="N1473" s="126"/>
      <c r="O1473" s="153"/>
      <c r="P1473" s="153"/>
      <c r="Q1473" s="153"/>
      <c r="R1473" s="153"/>
      <c r="AG1473" s="162"/>
      <c r="AH1473" s="162"/>
      <c r="AI1473" s="162"/>
      <c r="AM1473" s="143"/>
      <c r="AN1473" s="143"/>
      <c r="AO1473" s="143"/>
      <c r="AP1473" s="143"/>
      <c r="AQ1473" s="143"/>
      <c r="AR1473" s="143"/>
      <c r="AS1473" s="143"/>
      <c r="AT1473" s="143"/>
      <c r="AU1473" s="143"/>
      <c r="AV1473" s="143"/>
      <c r="AW1473" s="143"/>
      <c r="AX1473" s="143"/>
      <c r="AY1473" s="143"/>
      <c r="AZ1473" s="143"/>
      <c r="BA1473" s="143"/>
      <c r="BB1473" s="143"/>
      <c r="BC1473" s="143"/>
      <c r="BD1473" s="143"/>
      <c r="BE1473" s="143"/>
      <c r="BF1473" s="143"/>
      <c r="BG1473" s="143"/>
      <c r="BH1473" s="143"/>
      <c r="BI1473" s="143"/>
      <c r="BJ1473" s="143"/>
      <c r="BK1473" s="143"/>
      <c r="BL1473" s="143"/>
      <c r="BM1473" s="143"/>
      <c r="BN1473" s="143"/>
      <c r="BO1473" s="143"/>
      <c r="BP1473" s="143"/>
      <c r="BT1473" s="143"/>
      <c r="BU1473" s="143"/>
      <c r="BV1473" s="143"/>
    </row>
    <row r="1474" spans="1:74" s="142" customFormat="1" x14ac:dyDescent="0.25">
      <c r="A1474" s="206"/>
      <c r="B1474" s="160"/>
      <c r="C1474" s="161"/>
      <c r="D1474" s="206"/>
      <c r="E1474" s="206"/>
      <c r="F1474" s="206"/>
      <c r="G1474" s="206"/>
      <c r="H1474" s="161"/>
      <c r="I1474" s="206"/>
      <c r="J1474" s="206"/>
      <c r="L1474" s="206"/>
      <c r="M1474" s="153"/>
      <c r="N1474" s="126"/>
      <c r="O1474" s="153"/>
      <c r="P1474" s="153"/>
      <c r="Q1474" s="153"/>
      <c r="R1474" s="153"/>
      <c r="AG1474" s="162"/>
      <c r="AH1474" s="162"/>
      <c r="AI1474" s="162"/>
      <c r="AM1474" s="143"/>
      <c r="AN1474" s="143"/>
      <c r="AO1474" s="143"/>
      <c r="AP1474" s="143"/>
      <c r="AQ1474" s="143"/>
      <c r="AR1474" s="143"/>
      <c r="AS1474" s="143"/>
      <c r="AT1474" s="143"/>
      <c r="AU1474" s="143"/>
      <c r="AV1474" s="143"/>
      <c r="AW1474" s="143"/>
      <c r="AX1474" s="143"/>
      <c r="AY1474" s="143"/>
      <c r="AZ1474" s="143"/>
      <c r="BA1474" s="143"/>
      <c r="BB1474" s="143"/>
      <c r="BC1474" s="143"/>
      <c r="BD1474" s="143"/>
      <c r="BE1474" s="143"/>
      <c r="BF1474" s="143"/>
      <c r="BG1474" s="143"/>
      <c r="BH1474" s="143"/>
      <c r="BI1474" s="143"/>
      <c r="BJ1474" s="143"/>
      <c r="BK1474" s="143"/>
      <c r="BL1474" s="143"/>
      <c r="BM1474" s="143"/>
      <c r="BN1474" s="143"/>
      <c r="BO1474" s="143"/>
      <c r="BP1474" s="143"/>
      <c r="BT1474" s="143"/>
      <c r="BU1474" s="143"/>
      <c r="BV1474" s="143"/>
    </row>
    <row r="1475" spans="1:74" s="142" customFormat="1" x14ac:dyDescent="0.25">
      <c r="A1475" s="206"/>
      <c r="B1475" s="160"/>
      <c r="C1475" s="161"/>
      <c r="D1475" s="206"/>
      <c r="E1475" s="206"/>
      <c r="F1475" s="206"/>
      <c r="G1475" s="206"/>
      <c r="H1475" s="161"/>
      <c r="I1475" s="206"/>
      <c r="J1475" s="206"/>
      <c r="L1475" s="206"/>
      <c r="M1475" s="153"/>
      <c r="N1475" s="126"/>
      <c r="O1475" s="153"/>
      <c r="P1475" s="153"/>
      <c r="Q1475" s="153"/>
      <c r="R1475" s="153"/>
      <c r="AG1475" s="162"/>
      <c r="AH1475" s="162"/>
      <c r="AI1475" s="162"/>
      <c r="AM1475" s="143"/>
      <c r="AN1475" s="143"/>
      <c r="AO1475" s="143"/>
      <c r="AP1475" s="143"/>
      <c r="AQ1475" s="143"/>
      <c r="AR1475" s="143"/>
      <c r="AS1475" s="143"/>
      <c r="AT1475" s="143"/>
      <c r="AU1475" s="143"/>
      <c r="AV1475" s="143"/>
      <c r="AW1475" s="143"/>
      <c r="AX1475" s="143"/>
      <c r="AY1475" s="143"/>
      <c r="AZ1475" s="143"/>
      <c r="BA1475" s="143"/>
      <c r="BB1475" s="143"/>
      <c r="BC1475" s="143"/>
      <c r="BD1475" s="143"/>
      <c r="BE1475" s="143"/>
      <c r="BF1475" s="143"/>
      <c r="BG1475" s="143"/>
      <c r="BH1475" s="143"/>
      <c r="BI1475" s="143"/>
      <c r="BJ1475" s="143"/>
      <c r="BK1475" s="143"/>
      <c r="BL1475" s="143"/>
      <c r="BM1475" s="143"/>
      <c r="BN1475" s="143"/>
      <c r="BO1475" s="143"/>
      <c r="BP1475" s="143"/>
      <c r="BT1475" s="143"/>
      <c r="BU1475" s="143"/>
      <c r="BV1475" s="143"/>
    </row>
    <row r="1476" spans="1:74" s="142" customFormat="1" x14ac:dyDescent="0.25">
      <c r="A1476" s="206"/>
      <c r="B1476" s="160"/>
      <c r="C1476" s="161"/>
      <c r="D1476" s="206"/>
      <c r="E1476" s="206"/>
      <c r="F1476" s="206"/>
      <c r="G1476" s="206"/>
      <c r="H1476" s="161"/>
      <c r="I1476" s="206"/>
      <c r="J1476" s="206"/>
      <c r="L1476" s="206"/>
      <c r="M1476" s="153"/>
      <c r="N1476" s="126"/>
      <c r="O1476" s="153"/>
      <c r="P1476" s="153"/>
      <c r="Q1476" s="153"/>
      <c r="R1476" s="153"/>
      <c r="AG1476" s="162"/>
      <c r="AH1476" s="162"/>
      <c r="AI1476" s="162"/>
      <c r="AM1476" s="143"/>
      <c r="AN1476" s="143"/>
      <c r="AO1476" s="143"/>
      <c r="AP1476" s="143"/>
      <c r="AQ1476" s="143"/>
      <c r="AR1476" s="143"/>
      <c r="AS1476" s="143"/>
      <c r="AT1476" s="143"/>
      <c r="AU1476" s="143"/>
      <c r="AV1476" s="143"/>
      <c r="AW1476" s="143"/>
      <c r="AX1476" s="143"/>
      <c r="AY1476" s="143"/>
      <c r="AZ1476" s="143"/>
      <c r="BA1476" s="143"/>
      <c r="BB1476" s="143"/>
      <c r="BC1476" s="143"/>
      <c r="BD1476" s="143"/>
      <c r="BE1476" s="143"/>
      <c r="BF1476" s="143"/>
      <c r="BG1476" s="143"/>
      <c r="BH1476" s="143"/>
      <c r="BI1476" s="143"/>
      <c r="BJ1476" s="143"/>
      <c r="BK1476" s="143"/>
      <c r="BL1476" s="143"/>
      <c r="BM1476" s="143"/>
      <c r="BN1476" s="143"/>
      <c r="BO1476" s="143"/>
      <c r="BP1476" s="143"/>
      <c r="BT1476" s="143"/>
      <c r="BU1476" s="143"/>
      <c r="BV1476" s="143"/>
    </row>
    <row r="1477" spans="1:74" s="142" customFormat="1" x14ac:dyDescent="0.25">
      <c r="A1477" s="206"/>
      <c r="B1477" s="160"/>
      <c r="C1477" s="161"/>
      <c r="D1477" s="206"/>
      <c r="E1477" s="206"/>
      <c r="F1477" s="206"/>
      <c r="G1477" s="206"/>
      <c r="H1477" s="161"/>
      <c r="I1477" s="206"/>
      <c r="J1477" s="206"/>
      <c r="L1477" s="206"/>
      <c r="M1477" s="153"/>
      <c r="N1477" s="126"/>
      <c r="O1477" s="153"/>
      <c r="P1477" s="153"/>
      <c r="Q1477" s="153"/>
      <c r="R1477" s="153"/>
      <c r="AG1477" s="162"/>
      <c r="AH1477" s="162"/>
      <c r="AI1477" s="162"/>
      <c r="AM1477" s="143"/>
      <c r="AN1477" s="143"/>
      <c r="AO1477" s="143"/>
      <c r="AP1477" s="143"/>
      <c r="AQ1477" s="143"/>
      <c r="AR1477" s="143"/>
      <c r="AS1477" s="143"/>
      <c r="AT1477" s="143"/>
      <c r="AU1477" s="143"/>
      <c r="AV1477" s="143"/>
      <c r="AW1477" s="143"/>
      <c r="AX1477" s="143"/>
      <c r="AY1477" s="143"/>
      <c r="AZ1477" s="143"/>
      <c r="BA1477" s="143"/>
      <c r="BB1477" s="143"/>
      <c r="BC1477" s="143"/>
      <c r="BD1477" s="143"/>
      <c r="BE1477" s="143"/>
      <c r="BF1477" s="143"/>
      <c r="BG1477" s="143"/>
      <c r="BH1477" s="143"/>
      <c r="BI1477" s="143"/>
      <c r="BJ1477" s="143"/>
      <c r="BK1477" s="143"/>
      <c r="BL1477" s="143"/>
      <c r="BM1477" s="143"/>
      <c r="BN1477" s="143"/>
      <c r="BO1477" s="143"/>
      <c r="BP1477" s="143"/>
      <c r="BT1477" s="143"/>
      <c r="BU1477" s="143"/>
      <c r="BV1477" s="143"/>
    </row>
    <row r="1478" spans="1:74" s="142" customFormat="1" x14ac:dyDescent="0.25">
      <c r="A1478" s="206"/>
      <c r="B1478" s="160"/>
      <c r="C1478" s="161"/>
      <c r="D1478" s="206"/>
      <c r="E1478" s="206"/>
      <c r="F1478" s="206"/>
      <c r="G1478" s="206"/>
      <c r="H1478" s="161"/>
      <c r="I1478" s="206"/>
      <c r="J1478" s="206"/>
      <c r="L1478" s="206"/>
      <c r="M1478" s="153"/>
      <c r="N1478" s="126"/>
      <c r="O1478" s="153"/>
      <c r="P1478" s="153"/>
      <c r="Q1478" s="153"/>
      <c r="R1478" s="153"/>
      <c r="AG1478" s="162"/>
      <c r="AH1478" s="162"/>
      <c r="AI1478" s="162"/>
      <c r="AM1478" s="143"/>
      <c r="AN1478" s="143"/>
      <c r="AO1478" s="143"/>
      <c r="AP1478" s="143"/>
      <c r="AQ1478" s="143"/>
      <c r="AR1478" s="143"/>
      <c r="AS1478" s="143"/>
      <c r="AT1478" s="143"/>
      <c r="AU1478" s="143"/>
      <c r="AV1478" s="143"/>
      <c r="AW1478" s="143"/>
      <c r="AX1478" s="143"/>
      <c r="AY1478" s="143"/>
      <c r="AZ1478" s="143"/>
      <c r="BA1478" s="143"/>
      <c r="BB1478" s="143"/>
      <c r="BC1478" s="143"/>
      <c r="BD1478" s="143"/>
      <c r="BE1478" s="143"/>
      <c r="BF1478" s="143"/>
      <c r="BG1478" s="143"/>
      <c r="BH1478" s="143"/>
      <c r="BI1478" s="143"/>
      <c r="BJ1478" s="143"/>
      <c r="BK1478" s="143"/>
      <c r="BL1478" s="143"/>
      <c r="BM1478" s="143"/>
      <c r="BN1478" s="143"/>
      <c r="BO1478" s="143"/>
      <c r="BP1478" s="143"/>
      <c r="BT1478" s="143"/>
      <c r="BU1478" s="143"/>
      <c r="BV1478" s="143"/>
    </row>
    <row r="1479" spans="1:74" s="142" customFormat="1" x14ac:dyDescent="0.25">
      <c r="A1479" s="206"/>
      <c r="B1479" s="160"/>
      <c r="C1479" s="161"/>
      <c r="D1479" s="206"/>
      <c r="E1479" s="206"/>
      <c r="F1479" s="206"/>
      <c r="G1479" s="206"/>
      <c r="H1479" s="161"/>
      <c r="I1479" s="206"/>
      <c r="J1479" s="206"/>
      <c r="L1479" s="206"/>
      <c r="M1479" s="153"/>
      <c r="N1479" s="126"/>
      <c r="O1479" s="153"/>
      <c r="P1479" s="153"/>
      <c r="Q1479" s="153"/>
      <c r="R1479" s="153"/>
      <c r="AG1479" s="162"/>
      <c r="AH1479" s="162"/>
      <c r="AI1479" s="162"/>
      <c r="AM1479" s="143"/>
      <c r="AN1479" s="143"/>
      <c r="AO1479" s="143"/>
      <c r="AP1479" s="143"/>
      <c r="AQ1479" s="143"/>
      <c r="AR1479" s="143"/>
      <c r="AS1479" s="143"/>
      <c r="AT1479" s="143"/>
      <c r="AU1479" s="143"/>
      <c r="AV1479" s="143"/>
      <c r="AW1479" s="143"/>
      <c r="AX1479" s="143"/>
      <c r="AY1479" s="143"/>
      <c r="AZ1479" s="143"/>
      <c r="BA1479" s="143"/>
      <c r="BB1479" s="143"/>
      <c r="BC1479" s="143"/>
      <c r="BD1479" s="143"/>
      <c r="BE1479" s="143"/>
      <c r="BF1479" s="143"/>
      <c r="BG1479" s="143"/>
      <c r="BH1479" s="143"/>
      <c r="BI1479" s="143"/>
      <c r="BJ1479" s="143"/>
      <c r="BK1479" s="143"/>
      <c r="BL1479" s="143"/>
      <c r="BM1479" s="143"/>
      <c r="BN1479" s="143"/>
      <c r="BO1479" s="143"/>
      <c r="BP1479" s="143"/>
      <c r="BT1479" s="143"/>
      <c r="BU1479" s="143"/>
      <c r="BV1479" s="143"/>
    </row>
    <row r="1480" spans="1:74" s="142" customFormat="1" x14ac:dyDescent="0.25">
      <c r="A1480" s="206"/>
      <c r="B1480" s="160"/>
      <c r="C1480" s="161"/>
      <c r="D1480" s="206"/>
      <c r="E1480" s="206"/>
      <c r="F1480" s="206"/>
      <c r="G1480" s="206"/>
      <c r="H1480" s="161"/>
      <c r="I1480" s="206"/>
      <c r="J1480" s="206"/>
      <c r="L1480" s="206"/>
      <c r="M1480" s="153"/>
      <c r="N1480" s="126"/>
      <c r="O1480" s="153"/>
      <c r="P1480" s="153"/>
      <c r="Q1480" s="153"/>
      <c r="R1480" s="153"/>
      <c r="AG1480" s="162"/>
      <c r="AH1480" s="162"/>
      <c r="AI1480" s="162"/>
      <c r="AM1480" s="143"/>
      <c r="AN1480" s="143"/>
      <c r="AO1480" s="143"/>
      <c r="AP1480" s="143"/>
      <c r="AQ1480" s="143"/>
      <c r="AR1480" s="143"/>
      <c r="AS1480" s="143"/>
      <c r="AT1480" s="143"/>
      <c r="AU1480" s="143"/>
      <c r="AV1480" s="143"/>
      <c r="AW1480" s="143"/>
      <c r="AX1480" s="143"/>
      <c r="AY1480" s="143"/>
      <c r="AZ1480" s="143"/>
      <c r="BA1480" s="143"/>
      <c r="BB1480" s="143"/>
      <c r="BC1480" s="143"/>
      <c r="BD1480" s="143"/>
      <c r="BE1480" s="143"/>
      <c r="BF1480" s="143"/>
      <c r="BG1480" s="143"/>
      <c r="BH1480" s="143"/>
      <c r="BI1480" s="143"/>
      <c r="BJ1480" s="143"/>
      <c r="BK1480" s="143"/>
      <c r="BL1480" s="143"/>
      <c r="BM1480" s="143"/>
      <c r="BN1480" s="143"/>
      <c r="BO1480" s="143"/>
      <c r="BP1480" s="143"/>
      <c r="BT1480" s="143"/>
      <c r="BU1480" s="143"/>
      <c r="BV1480" s="143"/>
    </row>
    <row r="1481" spans="1:74" s="142" customFormat="1" x14ac:dyDescent="0.25">
      <c r="A1481" s="206"/>
      <c r="B1481" s="160"/>
      <c r="C1481" s="161"/>
      <c r="D1481" s="206"/>
      <c r="E1481" s="206"/>
      <c r="F1481" s="206"/>
      <c r="G1481" s="206"/>
      <c r="H1481" s="161"/>
      <c r="I1481" s="206"/>
      <c r="J1481" s="206"/>
      <c r="L1481" s="206"/>
      <c r="M1481" s="153"/>
      <c r="N1481" s="126"/>
      <c r="O1481" s="153"/>
      <c r="P1481" s="153"/>
      <c r="Q1481" s="153"/>
      <c r="R1481" s="153"/>
      <c r="AG1481" s="162"/>
      <c r="AH1481" s="162"/>
      <c r="AI1481" s="162"/>
      <c r="AM1481" s="143"/>
      <c r="AN1481" s="143"/>
      <c r="AO1481" s="143"/>
      <c r="AP1481" s="143"/>
      <c r="AQ1481" s="143"/>
      <c r="AR1481" s="143"/>
      <c r="AS1481" s="143"/>
      <c r="AT1481" s="143"/>
      <c r="AU1481" s="143"/>
      <c r="AV1481" s="143"/>
      <c r="AW1481" s="143"/>
      <c r="AX1481" s="143"/>
      <c r="AY1481" s="143"/>
      <c r="AZ1481" s="143"/>
      <c r="BA1481" s="143"/>
      <c r="BB1481" s="143"/>
      <c r="BC1481" s="143"/>
      <c r="BD1481" s="143"/>
      <c r="BE1481" s="143"/>
      <c r="BF1481" s="143"/>
      <c r="BG1481" s="143"/>
      <c r="BH1481" s="143"/>
      <c r="BI1481" s="143"/>
      <c r="BJ1481" s="143"/>
      <c r="BK1481" s="143"/>
      <c r="BL1481" s="143"/>
      <c r="BM1481" s="143"/>
      <c r="BN1481" s="143"/>
      <c r="BO1481" s="143"/>
      <c r="BP1481" s="143"/>
      <c r="BT1481" s="143"/>
      <c r="BU1481" s="143"/>
      <c r="BV1481" s="143"/>
    </row>
    <row r="1482" spans="1:74" s="142" customFormat="1" x14ac:dyDescent="0.25">
      <c r="A1482" s="206"/>
      <c r="B1482" s="160"/>
      <c r="C1482" s="161"/>
      <c r="D1482" s="206"/>
      <c r="E1482" s="206"/>
      <c r="F1482" s="206"/>
      <c r="G1482" s="206"/>
      <c r="H1482" s="161"/>
      <c r="I1482" s="206"/>
      <c r="J1482" s="206"/>
      <c r="L1482" s="206"/>
      <c r="M1482" s="153"/>
      <c r="N1482" s="126"/>
      <c r="O1482" s="153"/>
      <c r="P1482" s="153"/>
      <c r="Q1482" s="153"/>
      <c r="R1482" s="153"/>
      <c r="AG1482" s="162"/>
      <c r="AH1482" s="162"/>
      <c r="AI1482" s="162"/>
      <c r="AM1482" s="143"/>
      <c r="AN1482" s="143"/>
      <c r="AO1482" s="143"/>
      <c r="AP1482" s="143"/>
      <c r="AQ1482" s="143"/>
      <c r="AR1482" s="143"/>
      <c r="AS1482" s="143"/>
      <c r="AT1482" s="143"/>
      <c r="AU1482" s="143"/>
      <c r="AV1482" s="143"/>
      <c r="AW1482" s="143"/>
      <c r="AX1482" s="143"/>
      <c r="AY1482" s="143"/>
      <c r="AZ1482" s="143"/>
      <c r="BA1482" s="143"/>
      <c r="BB1482" s="143"/>
      <c r="BC1482" s="143"/>
      <c r="BD1482" s="143"/>
      <c r="BE1482" s="143"/>
      <c r="BF1482" s="143"/>
      <c r="BG1482" s="143"/>
      <c r="BH1482" s="143"/>
      <c r="BI1482" s="143"/>
      <c r="BJ1482" s="143"/>
      <c r="BK1482" s="143"/>
      <c r="BL1482" s="143"/>
      <c r="BM1482" s="143"/>
      <c r="BN1482" s="143"/>
      <c r="BO1482" s="143"/>
      <c r="BP1482" s="143"/>
      <c r="BT1482" s="143"/>
      <c r="BU1482" s="143"/>
      <c r="BV1482" s="143"/>
    </row>
    <row r="1483" spans="1:74" s="142" customFormat="1" x14ac:dyDescent="0.25">
      <c r="A1483" s="206"/>
      <c r="B1483" s="160"/>
      <c r="C1483" s="161"/>
      <c r="D1483" s="206"/>
      <c r="E1483" s="206"/>
      <c r="F1483" s="206"/>
      <c r="G1483" s="206"/>
      <c r="H1483" s="161"/>
      <c r="I1483" s="206"/>
      <c r="J1483" s="206"/>
      <c r="L1483" s="206"/>
      <c r="M1483" s="153"/>
      <c r="N1483" s="126"/>
      <c r="O1483" s="153"/>
      <c r="P1483" s="153"/>
      <c r="Q1483" s="153"/>
      <c r="R1483" s="153"/>
      <c r="AG1483" s="162"/>
      <c r="AH1483" s="162"/>
      <c r="AI1483" s="162"/>
      <c r="AM1483" s="143"/>
      <c r="AN1483" s="143"/>
      <c r="AO1483" s="143"/>
      <c r="AP1483" s="143"/>
      <c r="AQ1483" s="143"/>
      <c r="AR1483" s="143"/>
      <c r="AS1483" s="143"/>
      <c r="AT1483" s="143"/>
      <c r="AU1483" s="143"/>
      <c r="AV1483" s="143"/>
      <c r="AW1483" s="143"/>
      <c r="AX1483" s="143"/>
      <c r="AY1483" s="143"/>
      <c r="AZ1483" s="143"/>
      <c r="BA1483" s="143"/>
      <c r="BB1483" s="143"/>
      <c r="BC1483" s="143"/>
      <c r="BD1483" s="143"/>
      <c r="BE1483" s="143"/>
      <c r="BF1483" s="143"/>
      <c r="BG1483" s="143"/>
      <c r="BH1483" s="143"/>
      <c r="BI1483" s="143"/>
      <c r="BJ1483" s="143"/>
      <c r="BK1483" s="143"/>
      <c r="BL1483" s="143"/>
      <c r="BM1483" s="143"/>
      <c r="BN1483" s="143"/>
      <c r="BO1483" s="143"/>
      <c r="BP1483" s="143"/>
      <c r="BT1483" s="143"/>
      <c r="BU1483" s="143"/>
      <c r="BV1483" s="143"/>
    </row>
    <row r="1484" spans="1:74" s="142" customFormat="1" x14ac:dyDescent="0.25">
      <c r="A1484" s="206"/>
      <c r="B1484" s="160"/>
      <c r="C1484" s="161"/>
      <c r="D1484" s="206"/>
      <c r="E1484" s="206"/>
      <c r="F1484" s="206"/>
      <c r="G1484" s="206"/>
      <c r="H1484" s="161"/>
      <c r="I1484" s="206"/>
      <c r="J1484" s="206"/>
      <c r="L1484" s="206"/>
      <c r="M1484" s="153"/>
      <c r="N1484" s="126"/>
      <c r="O1484" s="153"/>
      <c r="P1484" s="153"/>
      <c r="Q1484" s="153"/>
      <c r="R1484" s="153"/>
      <c r="AG1484" s="162"/>
      <c r="AH1484" s="162"/>
      <c r="AI1484" s="162"/>
      <c r="AM1484" s="143"/>
      <c r="AN1484" s="143"/>
      <c r="AO1484" s="143"/>
      <c r="AP1484" s="143"/>
      <c r="AQ1484" s="143"/>
      <c r="AR1484" s="143"/>
      <c r="AS1484" s="143"/>
      <c r="AT1484" s="143"/>
      <c r="AU1484" s="143"/>
      <c r="AV1484" s="143"/>
      <c r="AW1484" s="143"/>
      <c r="AX1484" s="143"/>
      <c r="AY1484" s="143"/>
      <c r="AZ1484" s="143"/>
      <c r="BA1484" s="143"/>
      <c r="BB1484" s="143"/>
      <c r="BC1484" s="143"/>
      <c r="BD1484" s="143"/>
      <c r="BE1484" s="143"/>
      <c r="BF1484" s="143"/>
      <c r="BG1484" s="143"/>
      <c r="BH1484" s="143"/>
      <c r="BI1484" s="143"/>
      <c r="BJ1484" s="143"/>
      <c r="BK1484" s="143"/>
      <c r="BL1484" s="143"/>
      <c r="BM1484" s="143"/>
      <c r="BN1484" s="143"/>
      <c r="BO1484" s="143"/>
      <c r="BP1484" s="143"/>
      <c r="BT1484" s="143"/>
      <c r="BU1484" s="143"/>
      <c r="BV1484" s="143"/>
    </row>
    <row r="1485" spans="1:74" s="142" customFormat="1" x14ac:dyDescent="0.25">
      <c r="A1485" s="206"/>
      <c r="B1485" s="160"/>
      <c r="C1485" s="161"/>
      <c r="D1485" s="206"/>
      <c r="E1485" s="206"/>
      <c r="F1485" s="206"/>
      <c r="G1485" s="206"/>
      <c r="H1485" s="161"/>
      <c r="I1485" s="206"/>
      <c r="J1485" s="206"/>
      <c r="L1485" s="206"/>
      <c r="M1485" s="153"/>
      <c r="N1485" s="126"/>
      <c r="O1485" s="153"/>
      <c r="P1485" s="153"/>
      <c r="Q1485" s="153"/>
      <c r="R1485" s="153"/>
      <c r="AG1485" s="162"/>
      <c r="AH1485" s="162"/>
      <c r="AI1485" s="162"/>
      <c r="AM1485" s="143"/>
      <c r="AN1485" s="143"/>
      <c r="AO1485" s="143"/>
      <c r="AP1485" s="143"/>
      <c r="AQ1485" s="143"/>
      <c r="AR1485" s="143"/>
      <c r="AS1485" s="143"/>
      <c r="AT1485" s="143"/>
      <c r="AU1485" s="143"/>
      <c r="AV1485" s="143"/>
      <c r="AW1485" s="143"/>
      <c r="AX1485" s="143"/>
      <c r="AY1485" s="143"/>
      <c r="AZ1485" s="143"/>
      <c r="BA1485" s="143"/>
      <c r="BB1485" s="143"/>
      <c r="BC1485" s="143"/>
      <c r="BD1485" s="143"/>
      <c r="BE1485" s="143"/>
      <c r="BF1485" s="143"/>
      <c r="BG1485" s="143"/>
      <c r="BH1485" s="143"/>
      <c r="BI1485" s="143"/>
      <c r="BJ1485" s="143"/>
      <c r="BK1485" s="143"/>
      <c r="BL1485" s="143"/>
      <c r="BM1485" s="143"/>
      <c r="BN1485" s="143"/>
      <c r="BO1485" s="143"/>
      <c r="BP1485" s="143"/>
      <c r="BT1485" s="143"/>
      <c r="BU1485" s="143"/>
      <c r="BV1485" s="143"/>
    </row>
    <row r="1486" spans="1:74" s="142" customFormat="1" x14ac:dyDescent="0.25">
      <c r="A1486" s="206"/>
      <c r="B1486" s="160"/>
      <c r="C1486" s="161"/>
      <c r="D1486" s="206"/>
      <c r="E1486" s="206"/>
      <c r="F1486" s="206"/>
      <c r="G1486" s="206"/>
      <c r="H1486" s="161"/>
      <c r="I1486" s="206"/>
      <c r="J1486" s="206"/>
      <c r="L1486" s="206"/>
      <c r="M1486" s="153"/>
      <c r="N1486" s="126"/>
      <c r="O1486" s="153"/>
      <c r="P1486" s="153"/>
      <c r="Q1486" s="153"/>
      <c r="R1486" s="153"/>
      <c r="AG1486" s="162"/>
      <c r="AH1486" s="162"/>
      <c r="AI1486" s="162"/>
      <c r="AM1486" s="143"/>
      <c r="AN1486" s="143"/>
      <c r="AO1486" s="143"/>
      <c r="AP1486" s="143"/>
      <c r="AQ1486" s="143"/>
      <c r="AR1486" s="143"/>
      <c r="AS1486" s="143"/>
      <c r="AT1486" s="143"/>
      <c r="AU1486" s="143"/>
      <c r="AV1486" s="143"/>
      <c r="AW1486" s="143"/>
      <c r="AX1486" s="143"/>
      <c r="AY1486" s="143"/>
      <c r="AZ1486" s="143"/>
      <c r="BA1486" s="143"/>
      <c r="BB1486" s="143"/>
      <c r="BC1486" s="143"/>
      <c r="BD1486" s="143"/>
      <c r="BE1486" s="143"/>
      <c r="BF1486" s="143"/>
      <c r="BG1486" s="143"/>
      <c r="BH1486" s="143"/>
      <c r="BI1486" s="143"/>
      <c r="BJ1486" s="143"/>
      <c r="BK1486" s="143"/>
      <c r="BL1486" s="143"/>
      <c r="BM1486" s="143"/>
      <c r="BN1486" s="143"/>
      <c r="BO1486" s="143"/>
      <c r="BP1486" s="143"/>
      <c r="BT1486" s="143"/>
      <c r="BU1486" s="143"/>
      <c r="BV1486" s="143"/>
    </row>
    <row r="1487" spans="1:74" s="142" customFormat="1" x14ac:dyDescent="0.25">
      <c r="A1487" s="206"/>
      <c r="B1487" s="160"/>
      <c r="C1487" s="161"/>
      <c r="D1487" s="206"/>
      <c r="E1487" s="206"/>
      <c r="F1487" s="206"/>
      <c r="G1487" s="206"/>
      <c r="H1487" s="161"/>
      <c r="I1487" s="206"/>
      <c r="J1487" s="206"/>
      <c r="L1487" s="206"/>
      <c r="M1487" s="153"/>
      <c r="N1487" s="126"/>
      <c r="O1487" s="153"/>
      <c r="P1487" s="153"/>
      <c r="Q1487" s="153"/>
      <c r="R1487" s="153"/>
      <c r="AG1487" s="162"/>
      <c r="AH1487" s="162"/>
      <c r="AI1487" s="162"/>
      <c r="AM1487" s="143"/>
      <c r="AN1487" s="143"/>
      <c r="AO1487" s="143"/>
      <c r="AP1487" s="143"/>
      <c r="AQ1487" s="143"/>
      <c r="AR1487" s="143"/>
      <c r="AS1487" s="143"/>
      <c r="AT1487" s="143"/>
      <c r="AU1487" s="143"/>
      <c r="AV1487" s="143"/>
      <c r="AW1487" s="143"/>
      <c r="AX1487" s="143"/>
      <c r="AY1487" s="143"/>
      <c r="AZ1487" s="143"/>
      <c r="BA1487" s="143"/>
      <c r="BB1487" s="143"/>
      <c r="BC1487" s="143"/>
      <c r="BD1487" s="143"/>
      <c r="BE1487" s="143"/>
      <c r="BF1487" s="143"/>
      <c r="BG1487" s="143"/>
      <c r="BH1487" s="143"/>
      <c r="BI1487" s="143"/>
      <c r="BJ1487" s="143"/>
      <c r="BK1487" s="143"/>
      <c r="BL1487" s="143"/>
      <c r="BM1487" s="143"/>
      <c r="BN1487" s="143"/>
      <c r="BO1487" s="143"/>
      <c r="BP1487" s="143"/>
      <c r="BT1487" s="143"/>
      <c r="BU1487" s="143"/>
      <c r="BV1487" s="143"/>
    </row>
    <row r="1488" spans="1:74" s="142" customFormat="1" x14ac:dyDescent="0.25">
      <c r="A1488" s="206"/>
      <c r="B1488" s="160"/>
      <c r="C1488" s="161"/>
      <c r="D1488" s="206"/>
      <c r="E1488" s="206"/>
      <c r="F1488" s="206"/>
      <c r="G1488" s="206"/>
      <c r="H1488" s="161"/>
      <c r="I1488" s="206"/>
      <c r="J1488" s="206"/>
      <c r="L1488" s="206"/>
      <c r="M1488" s="153"/>
      <c r="N1488" s="126"/>
      <c r="O1488" s="153"/>
      <c r="P1488" s="153"/>
      <c r="Q1488" s="153"/>
      <c r="R1488" s="153"/>
      <c r="AG1488" s="162"/>
      <c r="AH1488" s="162"/>
      <c r="AI1488" s="162"/>
      <c r="AM1488" s="143"/>
      <c r="AN1488" s="143"/>
      <c r="AO1488" s="143"/>
      <c r="AP1488" s="143"/>
      <c r="AQ1488" s="143"/>
      <c r="AR1488" s="143"/>
      <c r="AS1488" s="143"/>
      <c r="AT1488" s="143"/>
      <c r="AU1488" s="143"/>
      <c r="AV1488" s="143"/>
      <c r="AW1488" s="143"/>
      <c r="AX1488" s="143"/>
      <c r="AY1488" s="143"/>
      <c r="AZ1488" s="143"/>
      <c r="BA1488" s="143"/>
      <c r="BB1488" s="143"/>
      <c r="BC1488" s="143"/>
      <c r="BD1488" s="143"/>
      <c r="BE1488" s="143"/>
      <c r="BF1488" s="143"/>
      <c r="BG1488" s="143"/>
      <c r="BH1488" s="143"/>
      <c r="BI1488" s="143"/>
      <c r="BJ1488" s="143"/>
      <c r="BK1488" s="143"/>
      <c r="BL1488" s="143"/>
      <c r="BM1488" s="143"/>
      <c r="BN1488" s="143"/>
      <c r="BO1488" s="143"/>
      <c r="BP1488" s="143"/>
      <c r="BT1488" s="143"/>
      <c r="BU1488" s="143"/>
      <c r="BV1488" s="143"/>
    </row>
    <row r="1489" spans="1:74" s="142" customFormat="1" x14ac:dyDescent="0.25">
      <c r="A1489" s="206"/>
      <c r="B1489" s="160"/>
      <c r="C1489" s="161"/>
      <c r="D1489" s="206"/>
      <c r="E1489" s="206"/>
      <c r="F1489" s="206"/>
      <c r="G1489" s="206"/>
      <c r="H1489" s="161"/>
      <c r="I1489" s="206"/>
      <c r="J1489" s="206"/>
      <c r="L1489" s="206"/>
      <c r="M1489" s="153"/>
      <c r="N1489" s="126"/>
      <c r="O1489" s="153"/>
      <c r="P1489" s="153"/>
      <c r="Q1489" s="153"/>
      <c r="R1489" s="153"/>
      <c r="AG1489" s="162"/>
      <c r="AH1489" s="162"/>
      <c r="AI1489" s="162"/>
      <c r="AM1489" s="143"/>
      <c r="AN1489" s="143"/>
      <c r="AO1489" s="143"/>
      <c r="AP1489" s="143"/>
      <c r="AQ1489" s="143"/>
      <c r="AR1489" s="143"/>
      <c r="AS1489" s="143"/>
      <c r="AT1489" s="143"/>
      <c r="AU1489" s="143"/>
      <c r="AV1489" s="143"/>
      <c r="AW1489" s="143"/>
      <c r="AX1489" s="143"/>
      <c r="AY1489" s="143"/>
      <c r="AZ1489" s="143"/>
      <c r="BA1489" s="143"/>
      <c r="BB1489" s="143"/>
      <c r="BC1489" s="143"/>
      <c r="BD1489" s="143"/>
      <c r="BE1489" s="143"/>
      <c r="BF1489" s="143"/>
      <c r="BG1489" s="143"/>
      <c r="BH1489" s="143"/>
      <c r="BI1489" s="143"/>
      <c r="BJ1489" s="143"/>
      <c r="BK1489" s="143"/>
      <c r="BL1489" s="143"/>
      <c r="BM1489" s="143"/>
      <c r="BN1489" s="143"/>
      <c r="BO1489" s="143"/>
      <c r="BP1489" s="143"/>
      <c r="BT1489" s="143"/>
      <c r="BU1489" s="143"/>
      <c r="BV1489" s="143"/>
    </row>
    <row r="1490" spans="1:74" s="142" customFormat="1" x14ac:dyDescent="0.25">
      <c r="A1490" s="206"/>
      <c r="B1490" s="160"/>
      <c r="C1490" s="161"/>
      <c r="D1490" s="206"/>
      <c r="E1490" s="206"/>
      <c r="F1490" s="206"/>
      <c r="G1490" s="206"/>
      <c r="H1490" s="161"/>
      <c r="I1490" s="206"/>
      <c r="J1490" s="206"/>
      <c r="L1490" s="206"/>
      <c r="M1490" s="153"/>
      <c r="N1490" s="126"/>
      <c r="O1490" s="153"/>
      <c r="P1490" s="153"/>
      <c r="Q1490" s="153"/>
      <c r="R1490" s="153"/>
      <c r="AG1490" s="162"/>
      <c r="AH1490" s="162"/>
      <c r="AI1490" s="162"/>
      <c r="AM1490" s="143"/>
      <c r="AN1490" s="143"/>
      <c r="AO1490" s="143"/>
      <c r="AP1490" s="143"/>
      <c r="AQ1490" s="143"/>
      <c r="AR1490" s="143"/>
      <c r="AS1490" s="143"/>
      <c r="AT1490" s="143"/>
      <c r="AU1490" s="143"/>
      <c r="AV1490" s="143"/>
      <c r="AW1490" s="143"/>
      <c r="AX1490" s="143"/>
      <c r="AY1490" s="143"/>
      <c r="AZ1490" s="143"/>
      <c r="BA1490" s="143"/>
      <c r="BB1490" s="143"/>
      <c r="BC1490" s="143"/>
      <c r="BD1490" s="143"/>
      <c r="BE1490" s="143"/>
      <c r="BF1490" s="143"/>
      <c r="BG1490" s="143"/>
      <c r="BH1490" s="143"/>
      <c r="BI1490" s="143"/>
      <c r="BJ1490" s="143"/>
      <c r="BK1490" s="143"/>
      <c r="BL1490" s="143"/>
      <c r="BM1490" s="143"/>
      <c r="BN1490" s="143"/>
      <c r="BO1490" s="143"/>
      <c r="BP1490" s="143"/>
      <c r="BT1490" s="143"/>
      <c r="BU1490" s="143"/>
      <c r="BV1490" s="143"/>
    </row>
    <row r="1491" spans="1:74" s="142" customFormat="1" x14ac:dyDescent="0.25">
      <c r="A1491" s="206"/>
      <c r="B1491" s="160"/>
      <c r="C1491" s="161"/>
      <c r="D1491" s="206"/>
      <c r="E1491" s="206"/>
      <c r="F1491" s="206"/>
      <c r="G1491" s="206"/>
      <c r="H1491" s="161"/>
      <c r="I1491" s="206"/>
      <c r="J1491" s="206"/>
      <c r="L1491" s="206"/>
      <c r="M1491" s="153"/>
      <c r="N1491" s="126"/>
      <c r="O1491" s="153"/>
      <c r="P1491" s="153"/>
      <c r="Q1491" s="153"/>
      <c r="R1491" s="153"/>
      <c r="AG1491" s="162"/>
      <c r="AH1491" s="162"/>
      <c r="AI1491" s="162"/>
      <c r="AM1491" s="143"/>
      <c r="AN1491" s="143"/>
      <c r="AO1491" s="143"/>
      <c r="AP1491" s="143"/>
      <c r="AQ1491" s="143"/>
      <c r="AR1491" s="143"/>
      <c r="AS1491" s="143"/>
      <c r="AT1491" s="143"/>
      <c r="AU1491" s="143"/>
      <c r="AV1491" s="143"/>
      <c r="AW1491" s="143"/>
      <c r="AX1491" s="143"/>
      <c r="AY1491" s="143"/>
      <c r="AZ1491" s="143"/>
      <c r="BA1491" s="143"/>
      <c r="BB1491" s="143"/>
      <c r="BC1491" s="143"/>
      <c r="BD1491" s="143"/>
      <c r="BE1491" s="143"/>
      <c r="BF1491" s="143"/>
      <c r="BG1491" s="143"/>
      <c r="BH1491" s="143"/>
      <c r="BI1491" s="143"/>
      <c r="BJ1491" s="143"/>
      <c r="BK1491" s="143"/>
      <c r="BL1491" s="143"/>
      <c r="BM1491" s="143"/>
      <c r="BN1491" s="143"/>
      <c r="BO1491" s="143"/>
      <c r="BP1491" s="143"/>
      <c r="BT1491" s="143"/>
      <c r="BU1491" s="143"/>
      <c r="BV1491" s="143"/>
    </row>
    <row r="1492" spans="1:74" s="142" customFormat="1" x14ac:dyDescent="0.25">
      <c r="A1492" s="206"/>
      <c r="B1492" s="160"/>
      <c r="C1492" s="161"/>
      <c r="D1492" s="206"/>
      <c r="E1492" s="206"/>
      <c r="F1492" s="206"/>
      <c r="G1492" s="206"/>
      <c r="H1492" s="161"/>
      <c r="I1492" s="206"/>
      <c r="J1492" s="206"/>
      <c r="L1492" s="206"/>
      <c r="M1492" s="153"/>
      <c r="N1492" s="126"/>
      <c r="O1492" s="153"/>
      <c r="P1492" s="153"/>
      <c r="Q1492" s="153"/>
      <c r="R1492" s="153"/>
      <c r="AG1492" s="162"/>
      <c r="AH1492" s="162"/>
      <c r="AI1492" s="162"/>
      <c r="AM1492" s="143"/>
      <c r="AN1492" s="143"/>
      <c r="AO1492" s="143"/>
      <c r="AP1492" s="143"/>
      <c r="AQ1492" s="143"/>
      <c r="AR1492" s="143"/>
      <c r="AS1492" s="143"/>
      <c r="AT1492" s="143"/>
      <c r="AU1492" s="143"/>
      <c r="AV1492" s="143"/>
      <c r="AW1492" s="143"/>
      <c r="AX1492" s="143"/>
      <c r="AY1492" s="143"/>
      <c r="AZ1492" s="143"/>
      <c r="BA1492" s="143"/>
      <c r="BB1492" s="143"/>
      <c r="BC1492" s="143"/>
      <c r="BD1492" s="143"/>
      <c r="BE1492" s="143"/>
      <c r="BF1492" s="143"/>
      <c r="BG1492" s="143"/>
      <c r="BH1492" s="143"/>
      <c r="BI1492" s="143"/>
      <c r="BJ1492" s="143"/>
      <c r="BK1492" s="143"/>
      <c r="BL1492" s="143"/>
      <c r="BM1492" s="143"/>
      <c r="BN1492" s="143"/>
      <c r="BO1492" s="143"/>
      <c r="BP1492" s="143"/>
      <c r="BT1492" s="143"/>
      <c r="BU1492" s="143"/>
      <c r="BV1492" s="143"/>
    </row>
    <row r="1493" spans="1:74" s="142" customFormat="1" x14ac:dyDescent="0.25">
      <c r="A1493" s="206"/>
      <c r="B1493" s="160"/>
      <c r="C1493" s="161"/>
      <c r="D1493" s="206"/>
      <c r="E1493" s="206"/>
      <c r="F1493" s="206"/>
      <c r="G1493" s="206"/>
      <c r="H1493" s="161"/>
      <c r="I1493" s="206"/>
      <c r="J1493" s="206"/>
      <c r="L1493" s="206"/>
      <c r="M1493" s="153"/>
      <c r="N1493" s="126"/>
      <c r="O1493" s="153"/>
      <c r="P1493" s="153"/>
      <c r="Q1493" s="153"/>
      <c r="R1493" s="153"/>
      <c r="AG1493" s="162"/>
      <c r="AH1493" s="162"/>
      <c r="AI1493" s="162"/>
      <c r="AM1493" s="143"/>
      <c r="AN1493" s="143"/>
      <c r="AO1493" s="143"/>
      <c r="AP1493" s="143"/>
      <c r="AQ1493" s="143"/>
      <c r="AR1493" s="143"/>
      <c r="AS1493" s="143"/>
      <c r="AT1493" s="143"/>
      <c r="AU1493" s="143"/>
      <c r="AV1493" s="143"/>
      <c r="AW1493" s="143"/>
      <c r="AX1493" s="143"/>
      <c r="AY1493" s="143"/>
      <c r="AZ1493" s="143"/>
      <c r="BA1493" s="143"/>
      <c r="BB1493" s="143"/>
      <c r="BC1493" s="143"/>
      <c r="BD1493" s="143"/>
      <c r="BE1493" s="143"/>
      <c r="BF1493" s="143"/>
      <c r="BG1493" s="143"/>
      <c r="BH1493" s="143"/>
      <c r="BI1493" s="143"/>
      <c r="BJ1493" s="143"/>
      <c r="BK1493" s="143"/>
      <c r="BL1493" s="143"/>
      <c r="BM1493" s="143"/>
      <c r="BN1493" s="143"/>
      <c r="BO1493" s="143"/>
      <c r="BP1493" s="143"/>
      <c r="BT1493" s="143"/>
      <c r="BU1493" s="143"/>
      <c r="BV1493" s="143"/>
    </row>
    <row r="1494" spans="1:74" s="142" customFormat="1" x14ac:dyDescent="0.25">
      <c r="A1494" s="206"/>
      <c r="B1494" s="160"/>
      <c r="C1494" s="161"/>
      <c r="D1494" s="206"/>
      <c r="E1494" s="206"/>
      <c r="F1494" s="206"/>
      <c r="G1494" s="206"/>
      <c r="H1494" s="161"/>
      <c r="I1494" s="206"/>
      <c r="J1494" s="206"/>
      <c r="L1494" s="206"/>
      <c r="M1494" s="153"/>
      <c r="N1494" s="126"/>
      <c r="O1494" s="153"/>
      <c r="P1494" s="153"/>
      <c r="Q1494" s="153"/>
      <c r="R1494" s="153"/>
      <c r="AG1494" s="162"/>
      <c r="AH1494" s="162"/>
      <c r="AI1494" s="162"/>
      <c r="AM1494" s="143"/>
      <c r="AN1494" s="143"/>
      <c r="AO1494" s="143"/>
      <c r="AP1494" s="143"/>
      <c r="AQ1494" s="143"/>
      <c r="AR1494" s="143"/>
      <c r="AS1494" s="143"/>
      <c r="AT1494" s="143"/>
      <c r="AU1494" s="143"/>
      <c r="AV1494" s="143"/>
      <c r="AW1494" s="143"/>
      <c r="AX1494" s="143"/>
      <c r="AY1494" s="143"/>
      <c r="AZ1494" s="143"/>
      <c r="BA1494" s="143"/>
      <c r="BB1494" s="143"/>
      <c r="BC1494" s="143"/>
      <c r="BD1494" s="143"/>
      <c r="BE1494" s="143"/>
      <c r="BF1494" s="143"/>
      <c r="BG1494" s="143"/>
      <c r="BH1494" s="143"/>
      <c r="BI1494" s="143"/>
      <c r="BJ1494" s="143"/>
      <c r="BK1494" s="143"/>
      <c r="BL1494" s="143"/>
      <c r="BM1494" s="143"/>
      <c r="BN1494" s="143"/>
      <c r="BO1494" s="143"/>
      <c r="BP1494" s="143"/>
      <c r="BT1494" s="143"/>
      <c r="BU1494" s="143"/>
      <c r="BV1494" s="143"/>
    </row>
    <row r="1495" spans="1:74" s="142" customFormat="1" x14ac:dyDescent="0.25">
      <c r="A1495" s="206"/>
      <c r="B1495" s="160"/>
      <c r="C1495" s="161"/>
      <c r="D1495" s="206"/>
      <c r="E1495" s="206"/>
      <c r="F1495" s="206"/>
      <c r="G1495" s="206"/>
      <c r="H1495" s="161"/>
      <c r="I1495" s="206"/>
      <c r="J1495" s="206"/>
      <c r="L1495" s="206"/>
      <c r="M1495" s="153"/>
      <c r="N1495" s="126"/>
      <c r="O1495" s="153"/>
      <c r="P1495" s="153"/>
      <c r="Q1495" s="153"/>
      <c r="R1495" s="153"/>
      <c r="AG1495" s="162"/>
      <c r="AH1495" s="162"/>
      <c r="AI1495" s="162"/>
      <c r="AM1495" s="143"/>
      <c r="AN1495" s="143"/>
      <c r="AO1495" s="143"/>
      <c r="AP1495" s="143"/>
      <c r="AQ1495" s="143"/>
      <c r="AR1495" s="143"/>
      <c r="AS1495" s="143"/>
      <c r="AT1495" s="143"/>
      <c r="AU1495" s="143"/>
      <c r="AV1495" s="143"/>
      <c r="AW1495" s="143"/>
      <c r="AX1495" s="143"/>
      <c r="AY1495" s="143"/>
      <c r="AZ1495" s="143"/>
      <c r="BA1495" s="143"/>
      <c r="BB1495" s="143"/>
      <c r="BC1495" s="143"/>
      <c r="BD1495" s="143"/>
      <c r="BE1495" s="143"/>
      <c r="BF1495" s="143"/>
      <c r="BG1495" s="143"/>
      <c r="BH1495" s="143"/>
      <c r="BI1495" s="143"/>
      <c r="BJ1495" s="143"/>
      <c r="BK1495" s="143"/>
      <c r="BL1495" s="143"/>
      <c r="BM1495" s="143"/>
      <c r="BN1495" s="143"/>
      <c r="BO1495" s="143"/>
      <c r="BP1495" s="143"/>
      <c r="BT1495" s="143"/>
      <c r="BU1495" s="143"/>
      <c r="BV1495" s="143"/>
    </row>
    <row r="1496" spans="1:74" s="142" customFormat="1" x14ac:dyDescent="0.25">
      <c r="A1496" s="206"/>
      <c r="B1496" s="160"/>
      <c r="C1496" s="161"/>
      <c r="D1496" s="206"/>
      <c r="E1496" s="206"/>
      <c r="F1496" s="206"/>
      <c r="G1496" s="206"/>
      <c r="H1496" s="161"/>
      <c r="I1496" s="206"/>
      <c r="J1496" s="206"/>
      <c r="L1496" s="206"/>
      <c r="M1496" s="153"/>
      <c r="N1496" s="126"/>
      <c r="O1496" s="153"/>
      <c r="P1496" s="153"/>
      <c r="Q1496" s="153"/>
      <c r="R1496" s="153"/>
      <c r="AG1496" s="162"/>
      <c r="AH1496" s="162"/>
      <c r="AI1496" s="162"/>
      <c r="AM1496" s="143"/>
      <c r="AN1496" s="143"/>
      <c r="AO1496" s="143"/>
      <c r="AP1496" s="143"/>
      <c r="AQ1496" s="143"/>
      <c r="AR1496" s="143"/>
      <c r="AS1496" s="143"/>
      <c r="AT1496" s="143"/>
      <c r="AU1496" s="143"/>
      <c r="AV1496" s="143"/>
      <c r="AW1496" s="143"/>
      <c r="AX1496" s="143"/>
      <c r="AY1496" s="143"/>
      <c r="AZ1496" s="143"/>
      <c r="BA1496" s="143"/>
      <c r="BB1496" s="143"/>
      <c r="BC1496" s="143"/>
      <c r="BD1496" s="143"/>
      <c r="BE1496" s="143"/>
      <c r="BF1496" s="143"/>
      <c r="BG1496" s="143"/>
      <c r="BH1496" s="143"/>
      <c r="BI1496" s="143"/>
      <c r="BJ1496" s="143"/>
      <c r="BK1496" s="143"/>
      <c r="BL1496" s="143"/>
      <c r="BM1496" s="143"/>
      <c r="BN1496" s="143"/>
      <c r="BO1496" s="143"/>
      <c r="BP1496" s="143"/>
      <c r="BT1496" s="143"/>
      <c r="BU1496" s="143"/>
      <c r="BV1496" s="143"/>
    </row>
    <row r="1497" spans="1:74" s="142" customFormat="1" x14ac:dyDescent="0.25">
      <c r="A1497" s="206"/>
      <c r="B1497" s="160"/>
      <c r="C1497" s="161"/>
      <c r="D1497" s="206"/>
      <c r="E1497" s="206"/>
      <c r="F1497" s="206"/>
      <c r="G1497" s="206"/>
      <c r="H1497" s="161"/>
      <c r="I1497" s="206"/>
      <c r="J1497" s="206"/>
      <c r="L1497" s="206"/>
      <c r="M1497" s="153"/>
      <c r="N1497" s="126"/>
      <c r="O1497" s="153"/>
      <c r="P1497" s="153"/>
      <c r="Q1497" s="153"/>
      <c r="R1497" s="153"/>
      <c r="AG1497" s="162"/>
      <c r="AH1497" s="162"/>
      <c r="AI1497" s="162"/>
      <c r="AM1497" s="143"/>
      <c r="AN1497" s="143"/>
      <c r="AO1497" s="143"/>
      <c r="AP1497" s="143"/>
      <c r="AQ1497" s="143"/>
      <c r="AR1497" s="143"/>
      <c r="AS1497" s="143"/>
      <c r="AT1497" s="143"/>
      <c r="AU1497" s="143"/>
      <c r="AV1497" s="143"/>
      <c r="AW1497" s="143"/>
      <c r="AX1497" s="143"/>
      <c r="AY1497" s="143"/>
      <c r="AZ1497" s="143"/>
      <c r="BA1497" s="143"/>
      <c r="BB1497" s="143"/>
      <c r="BC1497" s="143"/>
      <c r="BD1497" s="143"/>
      <c r="BE1497" s="143"/>
      <c r="BF1497" s="143"/>
      <c r="BG1497" s="143"/>
      <c r="BH1497" s="143"/>
      <c r="BI1497" s="143"/>
      <c r="BJ1497" s="143"/>
      <c r="BK1497" s="143"/>
      <c r="BL1497" s="143"/>
      <c r="BM1497" s="143"/>
      <c r="BN1497" s="143"/>
      <c r="BO1497" s="143"/>
      <c r="BP1497" s="143"/>
      <c r="BT1497" s="143"/>
      <c r="BU1497" s="143"/>
      <c r="BV1497" s="143"/>
    </row>
    <row r="1498" spans="1:74" s="142" customFormat="1" x14ac:dyDescent="0.25">
      <c r="A1498" s="206"/>
      <c r="B1498" s="160"/>
      <c r="C1498" s="161"/>
      <c r="D1498" s="206"/>
      <c r="E1498" s="206"/>
      <c r="F1498" s="206"/>
      <c r="G1498" s="206"/>
      <c r="H1498" s="161"/>
      <c r="I1498" s="206"/>
      <c r="J1498" s="206"/>
      <c r="L1498" s="206"/>
      <c r="M1498" s="153"/>
      <c r="N1498" s="126"/>
      <c r="O1498" s="153"/>
      <c r="P1498" s="153"/>
      <c r="Q1498" s="153"/>
      <c r="R1498" s="153"/>
      <c r="AG1498" s="162"/>
      <c r="AH1498" s="162"/>
      <c r="AI1498" s="162"/>
      <c r="AM1498" s="143"/>
      <c r="AN1498" s="143"/>
      <c r="AO1498" s="143"/>
      <c r="AP1498" s="143"/>
      <c r="AQ1498" s="143"/>
      <c r="AR1498" s="143"/>
      <c r="AS1498" s="143"/>
      <c r="AT1498" s="143"/>
      <c r="AU1498" s="143"/>
      <c r="AV1498" s="143"/>
      <c r="AW1498" s="143"/>
      <c r="AX1498" s="143"/>
      <c r="AY1498" s="143"/>
      <c r="AZ1498" s="143"/>
      <c r="BA1498" s="143"/>
      <c r="BB1498" s="143"/>
      <c r="BC1498" s="143"/>
      <c r="BD1498" s="143"/>
      <c r="BE1498" s="143"/>
      <c r="BF1498" s="143"/>
      <c r="BG1498" s="143"/>
      <c r="BH1498" s="143"/>
      <c r="BI1498" s="143"/>
      <c r="BJ1498" s="143"/>
      <c r="BK1498" s="143"/>
      <c r="BL1498" s="143"/>
      <c r="BM1498" s="143"/>
      <c r="BN1498" s="143"/>
      <c r="BO1498" s="143"/>
      <c r="BP1498" s="143"/>
      <c r="BT1498" s="143"/>
      <c r="BU1498" s="143"/>
      <c r="BV1498" s="143"/>
    </row>
    <row r="1499" spans="1:74" s="142" customFormat="1" x14ac:dyDescent="0.25">
      <c r="A1499" s="206"/>
      <c r="B1499" s="160"/>
      <c r="C1499" s="161"/>
      <c r="D1499" s="206"/>
      <c r="E1499" s="206"/>
      <c r="F1499" s="206"/>
      <c r="G1499" s="206"/>
      <c r="H1499" s="161"/>
      <c r="I1499" s="206"/>
      <c r="J1499" s="206"/>
      <c r="L1499" s="206"/>
      <c r="M1499" s="153"/>
      <c r="N1499" s="126"/>
      <c r="O1499" s="153"/>
      <c r="P1499" s="153"/>
      <c r="Q1499" s="153"/>
      <c r="R1499" s="153"/>
      <c r="AG1499" s="162"/>
      <c r="AH1499" s="162"/>
      <c r="AI1499" s="162"/>
      <c r="AM1499" s="143"/>
      <c r="AN1499" s="143"/>
      <c r="AO1499" s="143"/>
      <c r="AP1499" s="143"/>
      <c r="AQ1499" s="143"/>
      <c r="AR1499" s="143"/>
      <c r="AS1499" s="143"/>
      <c r="AT1499" s="143"/>
      <c r="AU1499" s="143"/>
      <c r="AV1499" s="143"/>
      <c r="AW1499" s="143"/>
      <c r="AX1499" s="143"/>
      <c r="AY1499" s="143"/>
      <c r="AZ1499" s="143"/>
      <c r="BA1499" s="143"/>
      <c r="BB1499" s="143"/>
      <c r="BC1499" s="143"/>
      <c r="BD1499" s="143"/>
      <c r="BE1499" s="143"/>
      <c r="BF1499" s="143"/>
      <c r="BG1499" s="143"/>
      <c r="BH1499" s="143"/>
      <c r="BI1499" s="143"/>
      <c r="BJ1499" s="143"/>
      <c r="BK1499" s="143"/>
      <c r="BL1499" s="143"/>
      <c r="BM1499" s="143"/>
      <c r="BN1499" s="143"/>
      <c r="BO1499" s="143"/>
      <c r="BP1499" s="143"/>
      <c r="BT1499" s="143"/>
      <c r="BU1499" s="143"/>
      <c r="BV1499" s="143"/>
    </row>
    <row r="1500" spans="1:74" s="142" customFormat="1" x14ac:dyDescent="0.25">
      <c r="A1500" s="206"/>
      <c r="B1500" s="160"/>
      <c r="C1500" s="161"/>
      <c r="D1500" s="206"/>
      <c r="E1500" s="206"/>
      <c r="F1500" s="206"/>
      <c r="G1500" s="206"/>
      <c r="H1500" s="161"/>
      <c r="I1500" s="206"/>
      <c r="J1500" s="206"/>
      <c r="L1500" s="206"/>
      <c r="M1500" s="153"/>
      <c r="N1500" s="126"/>
      <c r="O1500" s="153"/>
      <c r="P1500" s="153"/>
      <c r="Q1500" s="153"/>
      <c r="R1500" s="153"/>
      <c r="AG1500" s="162"/>
      <c r="AH1500" s="162"/>
      <c r="AI1500" s="162"/>
      <c r="AM1500" s="143"/>
      <c r="AN1500" s="143"/>
      <c r="AO1500" s="143"/>
      <c r="AP1500" s="143"/>
      <c r="AQ1500" s="143"/>
      <c r="AR1500" s="143"/>
      <c r="AS1500" s="143"/>
      <c r="AT1500" s="143"/>
      <c r="AU1500" s="143"/>
      <c r="AV1500" s="143"/>
      <c r="AW1500" s="143"/>
      <c r="AX1500" s="143"/>
      <c r="AY1500" s="143"/>
      <c r="AZ1500" s="143"/>
      <c r="BA1500" s="143"/>
      <c r="BB1500" s="143"/>
      <c r="BC1500" s="143"/>
      <c r="BD1500" s="143"/>
      <c r="BE1500" s="143"/>
      <c r="BF1500" s="143"/>
      <c r="BG1500" s="143"/>
      <c r="BH1500" s="143"/>
      <c r="BI1500" s="143"/>
      <c r="BJ1500" s="143"/>
      <c r="BK1500" s="143"/>
      <c r="BL1500" s="143"/>
      <c r="BM1500" s="143"/>
      <c r="BN1500" s="143"/>
      <c r="BO1500" s="143"/>
      <c r="BP1500" s="143"/>
      <c r="BT1500" s="143"/>
      <c r="BU1500" s="143"/>
      <c r="BV1500" s="143"/>
    </row>
    <row r="1501" spans="1:74" s="142" customFormat="1" x14ac:dyDescent="0.25">
      <c r="A1501" s="206"/>
      <c r="B1501" s="160"/>
      <c r="C1501" s="161"/>
      <c r="D1501" s="206"/>
      <c r="E1501" s="206"/>
      <c r="F1501" s="206"/>
      <c r="G1501" s="206"/>
      <c r="H1501" s="161"/>
      <c r="I1501" s="206"/>
      <c r="J1501" s="206"/>
      <c r="L1501" s="206"/>
      <c r="M1501" s="153"/>
      <c r="N1501" s="126"/>
      <c r="O1501" s="153"/>
      <c r="P1501" s="153"/>
      <c r="Q1501" s="153"/>
      <c r="R1501" s="153"/>
      <c r="AG1501" s="162"/>
      <c r="AH1501" s="162"/>
      <c r="AI1501" s="162"/>
      <c r="AM1501" s="143"/>
      <c r="AN1501" s="143"/>
      <c r="AO1501" s="143"/>
      <c r="AP1501" s="143"/>
      <c r="AQ1501" s="143"/>
      <c r="AR1501" s="143"/>
      <c r="AS1501" s="143"/>
      <c r="AT1501" s="143"/>
      <c r="AU1501" s="143"/>
      <c r="AV1501" s="143"/>
      <c r="AW1501" s="143"/>
      <c r="AX1501" s="143"/>
      <c r="AY1501" s="143"/>
      <c r="AZ1501" s="143"/>
      <c r="BA1501" s="143"/>
      <c r="BB1501" s="143"/>
      <c r="BC1501" s="143"/>
      <c r="BD1501" s="143"/>
      <c r="BE1501" s="143"/>
      <c r="BF1501" s="143"/>
      <c r="BG1501" s="143"/>
      <c r="BH1501" s="143"/>
      <c r="BI1501" s="143"/>
      <c r="BJ1501" s="143"/>
      <c r="BK1501" s="143"/>
      <c r="BL1501" s="143"/>
      <c r="BM1501" s="143"/>
      <c r="BN1501" s="143"/>
      <c r="BO1501" s="143"/>
      <c r="BP1501" s="143"/>
      <c r="BT1501" s="143"/>
      <c r="BU1501" s="143"/>
      <c r="BV1501" s="143"/>
    </row>
    <row r="1502" spans="1:74" s="142" customFormat="1" x14ac:dyDescent="0.25">
      <c r="A1502" s="206"/>
      <c r="B1502" s="160"/>
      <c r="C1502" s="161"/>
      <c r="D1502" s="206"/>
      <c r="E1502" s="206"/>
      <c r="F1502" s="206"/>
      <c r="G1502" s="206"/>
      <c r="H1502" s="161"/>
      <c r="I1502" s="206"/>
      <c r="J1502" s="206"/>
      <c r="L1502" s="206"/>
      <c r="M1502" s="153"/>
      <c r="N1502" s="126"/>
      <c r="O1502" s="153"/>
      <c r="P1502" s="153"/>
      <c r="Q1502" s="153"/>
      <c r="R1502" s="153"/>
      <c r="AG1502" s="162"/>
      <c r="AH1502" s="162"/>
      <c r="AI1502" s="162"/>
      <c r="AM1502" s="143"/>
      <c r="AN1502" s="143"/>
      <c r="AO1502" s="143"/>
      <c r="AP1502" s="143"/>
      <c r="AQ1502" s="143"/>
      <c r="AR1502" s="143"/>
      <c r="AS1502" s="143"/>
      <c r="AT1502" s="143"/>
      <c r="AU1502" s="143"/>
      <c r="AV1502" s="143"/>
      <c r="AW1502" s="143"/>
      <c r="AX1502" s="143"/>
      <c r="AY1502" s="143"/>
      <c r="AZ1502" s="143"/>
      <c r="BA1502" s="143"/>
      <c r="BB1502" s="143"/>
      <c r="BC1502" s="143"/>
      <c r="BD1502" s="143"/>
      <c r="BE1502" s="143"/>
      <c r="BF1502" s="143"/>
      <c r="BG1502" s="143"/>
      <c r="BH1502" s="143"/>
      <c r="BI1502" s="143"/>
      <c r="BJ1502" s="143"/>
      <c r="BK1502" s="143"/>
      <c r="BL1502" s="143"/>
      <c r="BM1502" s="143"/>
      <c r="BN1502" s="143"/>
      <c r="BO1502" s="143"/>
      <c r="BP1502" s="143"/>
      <c r="BT1502" s="143"/>
      <c r="BU1502" s="143"/>
      <c r="BV1502" s="143"/>
    </row>
    <row r="1503" spans="1:74" s="142" customFormat="1" x14ac:dyDescent="0.25">
      <c r="A1503" s="206"/>
      <c r="B1503" s="160"/>
      <c r="C1503" s="161"/>
      <c r="D1503" s="206"/>
      <c r="E1503" s="206"/>
      <c r="F1503" s="206"/>
      <c r="G1503" s="206"/>
      <c r="H1503" s="161"/>
      <c r="I1503" s="206"/>
      <c r="J1503" s="206"/>
      <c r="L1503" s="206"/>
      <c r="M1503" s="153"/>
      <c r="N1503" s="126"/>
      <c r="O1503" s="153"/>
      <c r="P1503" s="153"/>
      <c r="Q1503" s="153"/>
      <c r="R1503" s="153"/>
      <c r="AG1503" s="162"/>
      <c r="AH1503" s="162"/>
      <c r="AI1503" s="162"/>
      <c r="AM1503" s="143"/>
      <c r="AN1503" s="143"/>
      <c r="AO1503" s="143"/>
      <c r="AP1503" s="143"/>
      <c r="AQ1503" s="143"/>
      <c r="AR1503" s="143"/>
      <c r="AS1503" s="143"/>
      <c r="AT1503" s="143"/>
      <c r="AU1503" s="143"/>
      <c r="AV1503" s="143"/>
      <c r="AW1503" s="143"/>
      <c r="AX1503" s="143"/>
      <c r="AY1503" s="143"/>
      <c r="AZ1503" s="143"/>
      <c r="BA1503" s="143"/>
      <c r="BB1503" s="143"/>
      <c r="BC1503" s="143"/>
      <c r="BD1503" s="143"/>
      <c r="BE1503" s="143"/>
      <c r="BF1503" s="143"/>
      <c r="BG1503" s="143"/>
      <c r="BH1503" s="143"/>
      <c r="BI1503" s="143"/>
      <c r="BJ1503" s="143"/>
      <c r="BK1503" s="143"/>
      <c r="BL1503" s="143"/>
      <c r="BM1503" s="143"/>
      <c r="BN1503" s="143"/>
      <c r="BO1503" s="143"/>
      <c r="BP1503" s="143"/>
      <c r="BT1503" s="143"/>
      <c r="BU1503" s="143"/>
      <c r="BV1503" s="143"/>
    </row>
    <row r="1504" spans="1:74" s="142" customFormat="1" x14ac:dyDescent="0.25">
      <c r="A1504" s="206"/>
      <c r="B1504" s="160"/>
      <c r="C1504" s="161"/>
      <c r="D1504" s="206"/>
      <c r="E1504" s="206"/>
      <c r="F1504" s="206"/>
      <c r="G1504" s="206"/>
      <c r="H1504" s="161"/>
      <c r="I1504" s="206"/>
      <c r="J1504" s="206"/>
      <c r="L1504" s="206"/>
      <c r="M1504" s="153"/>
      <c r="N1504" s="126"/>
      <c r="O1504" s="153"/>
      <c r="P1504" s="153"/>
      <c r="Q1504" s="153"/>
      <c r="R1504" s="153"/>
      <c r="AG1504" s="162"/>
      <c r="AH1504" s="162"/>
      <c r="AI1504" s="162"/>
      <c r="AM1504" s="143"/>
      <c r="AN1504" s="143"/>
      <c r="AO1504" s="143"/>
      <c r="AP1504" s="143"/>
      <c r="AQ1504" s="143"/>
      <c r="AR1504" s="143"/>
      <c r="AS1504" s="143"/>
      <c r="AT1504" s="143"/>
      <c r="AU1504" s="143"/>
      <c r="AV1504" s="143"/>
      <c r="AW1504" s="143"/>
      <c r="AX1504" s="143"/>
      <c r="AY1504" s="143"/>
      <c r="AZ1504" s="143"/>
      <c r="BA1504" s="143"/>
      <c r="BB1504" s="143"/>
      <c r="BC1504" s="143"/>
      <c r="BD1504" s="143"/>
      <c r="BE1504" s="143"/>
      <c r="BF1504" s="143"/>
      <c r="BG1504" s="143"/>
      <c r="BH1504" s="143"/>
      <c r="BI1504" s="143"/>
      <c r="BJ1504" s="143"/>
      <c r="BK1504" s="143"/>
      <c r="BL1504" s="143"/>
      <c r="BM1504" s="143"/>
      <c r="BN1504" s="143"/>
      <c r="BO1504" s="143"/>
      <c r="BP1504" s="143"/>
      <c r="BT1504" s="143"/>
      <c r="BU1504" s="143"/>
      <c r="BV1504" s="143"/>
    </row>
    <row r="1505" spans="1:74" s="142" customFormat="1" x14ac:dyDescent="0.25">
      <c r="A1505" s="206"/>
      <c r="B1505" s="160"/>
      <c r="C1505" s="161"/>
      <c r="D1505" s="206"/>
      <c r="E1505" s="206"/>
      <c r="F1505" s="206"/>
      <c r="G1505" s="206"/>
      <c r="H1505" s="161"/>
      <c r="I1505" s="206"/>
      <c r="J1505" s="206"/>
      <c r="L1505" s="206"/>
      <c r="M1505" s="153"/>
      <c r="N1505" s="126"/>
      <c r="O1505" s="153"/>
      <c r="P1505" s="153"/>
      <c r="Q1505" s="153"/>
      <c r="R1505" s="153"/>
      <c r="AG1505" s="162"/>
      <c r="AH1505" s="162"/>
      <c r="AI1505" s="162"/>
      <c r="AM1505" s="143"/>
      <c r="AN1505" s="143"/>
      <c r="AO1505" s="143"/>
      <c r="AP1505" s="143"/>
      <c r="AQ1505" s="143"/>
      <c r="AR1505" s="143"/>
      <c r="AS1505" s="143"/>
      <c r="AT1505" s="143"/>
      <c r="AU1505" s="143"/>
      <c r="AV1505" s="143"/>
      <c r="AW1505" s="143"/>
      <c r="AX1505" s="143"/>
      <c r="AY1505" s="143"/>
      <c r="AZ1505" s="143"/>
      <c r="BA1505" s="143"/>
      <c r="BB1505" s="143"/>
      <c r="BC1505" s="143"/>
      <c r="BD1505" s="143"/>
      <c r="BE1505" s="143"/>
      <c r="BF1505" s="143"/>
      <c r="BG1505" s="143"/>
      <c r="BH1505" s="143"/>
      <c r="BI1505" s="143"/>
      <c r="BJ1505" s="143"/>
      <c r="BK1505" s="143"/>
      <c r="BL1505" s="143"/>
      <c r="BM1505" s="143"/>
      <c r="BN1505" s="143"/>
      <c r="BO1505" s="143"/>
      <c r="BP1505" s="143"/>
      <c r="BT1505" s="143"/>
      <c r="BU1505" s="143"/>
      <c r="BV1505" s="143"/>
    </row>
    <row r="1506" spans="1:74" s="142" customFormat="1" x14ac:dyDescent="0.25">
      <c r="A1506" s="206"/>
      <c r="B1506" s="160"/>
      <c r="C1506" s="161"/>
      <c r="D1506" s="206"/>
      <c r="E1506" s="206"/>
      <c r="F1506" s="206"/>
      <c r="G1506" s="206"/>
      <c r="H1506" s="161"/>
      <c r="I1506" s="206"/>
      <c r="J1506" s="206"/>
      <c r="L1506" s="206"/>
      <c r="M1506" s="153"/>
      <c r="N1506" s="126"/>
      <c r="O1506" s="153"/>
      <c r="P1506" s="153"/>
      <c r="Q1506" s="153"/>
      <c r="R1506" s="153"/>
      <c r="AG1506" s="162"/>
      <c r="AH1506" s="162"/>
      <c r="AI1506" s="162"/>
      <c r="AM1506" s="143"/>
      <c r="AN1506" s="143"/>
      <c r="AO1506" s="143"/>
      <c r="AP1506" s="143"/>
      <c r="AQ1506" s="143"/>
      <c r="AR1506" s="143"/>
      <c r="AS1506" s="143"/>
      <c r="AT1506" s="143"/>
      <c r="AU1506" s="143"/>
      <c r="AV1506" s="143"/>
      <c r="AW1506" s="143"/>
      <c r="AX1506" s="143"/>
      <c r="AY1506" s="143"/>
      <c r="AZ1506" s="143"/>
      <c r="BA1506" s="143"/>
      <c r="BB1506" s="143"/>
      <c r="BC1506" s="143"/>
      <c r="BD1506" s="143"/>
      <c r="BE1506" s="143"/>
      <c r="BF1506" s="143"/>
      <c r="BG1506" s="143"/>
      <c r="BH1506" s="143"/>
      <c r="BI1506" s="143"/>
      <c r="BJ1506" s="143"/>
      <c r="BK1506" s="143"/>
      <c r="BL1506" s="143"/>
      <c r="BM1506" s="143"/>
      <c r="BN1506" s="143"/>
      <c r="BO1506" s="143"/>
      <c r="BP1506" s="143"/>
      <c r="BT1506" s="143"/>
      <c r="BU1506" s="143"/>
      <c r="BV1506" s="143"/>
    </row>
    <row r="1507" spans="1:74" s="142" customFormat="1" x14ac:dyDescent="0.25">
      <c r="A1507" s="206"/>
      <c r="B1507" s="160"/>
      <c r="C1507" s="161"/>
      <c r="D1507" s="206"/>
      <c r="E1507" s="206"/>
      <c r="F1507" s="206"/>
      <c r="G1507" s="206"/>
      <c r="H1507" s="161"/>
      <c r="I1507" s="206"/>
      <c r="J1507" s="206"/>
      <c r="L1507" s="206"/>
      <c r="M1507" s="153"/>
      <c r="N1507" s="126"/>
      <c r="O1507" s="153"/>
      <c r="P1507" s="153"/>
      <c r="Q1507" s="153"/>
      <c r="R1507" s="153"/>
      <c r="AG1507" s="162"/>
      <c r="AH1507" s="162"/>
      <c r="AI1507" s="162"/>
      <c r="AM1507" s="143"/>
      <c r="AN1507" s="143"/>
      <c r="AO1507" s="143"/>
      <c r="AP1507" s="143"/>
      <c r="AQ1507" s="143"/>
      <c r="AR1507" s="143"/>
      <c r="AS1507" s="143"/>
      <c r="AT1507" s="143"/>
      <c r="AU1507" s="143"/>
      <c r="AV1507" s="143"/>
      <c r="AW1507" s="143"/>
      <c r="AX1507" s="143"/>
      <c r="AY1507" s="143"/>
      <c r="AZ1507" s="143"/>
      <c r="BA1507" s="143"/>
      <c r="BB1507" s="143"/>
      <c r="BC1507" s="143"/>
      <c r="BD1507" s="143"/>
      <c r="BE1507" s="143"/>
      <c r="BF1507" s="143"/>
      <c r="BG1507" s="143"/>
      <c r="BH1507" s="143"/>
      <c r="BI1507" s="143"/>
      <c r="BJ1507" s="143"/>
      <c r="BK1507" s="143"/>
      <c r="BL1507" s="143"/>
      <c r="BM1507" s="143"/>
      <c r="BN1507" s="143"/>
      <c r="BO1507" s="143"/>
      <c r="BP1507" s="143"/>
      <c r="BT1507" s="143"/>
      <c r="BU1507" s="143"/>
      <c r="BV1507" s="143"/>
    </row>
    <row r="1508" spans="1:74" s="142" customFormat="1" x14ac:dyDescent="0.25">
      <c r="A1508" s="206"/>
      <c r="B1508" s="160"/>
      <c r="C1508" s="161"/>
      <c r="D1508" s="206"/>
      <c r="E1508" s="206"/>
      <c r="F1508" s="206"/>
      <c r="G1508" s="206"/>
      <c r="H1508" s="161"/>
      <c r="I1508" s="206"/>
      <c r="J1508" s="206"/>
      <c r="L1508" s="206"/>
      <c r="M1508" s="153"/>
      <c r="N1508" s="126"/>
      <c r="O1508" s="153"/>
      <c r="P1508" s="153"/>
      <c r="Q1508" s="153"/>
      <c r="R1508" s="153"/>
      <c r="AG1508" s="162"/>
      <c r="AH1508" s="162"/>
      <c r="AI1508" s="162"/>
      <c r="AM1508" s="143"/>
      <c r="AN1508" s="143"/>
      <c r="AO1508" s="143"/>
      <c r="AP1508" s="143"/>
      <c r="AQ1508" s="143"/>
      <c r="AR1508" s="143"/>
      <c r="AS1508" s="143"/>
      <c r="AT1508" s="143"/>
      <c r="AU1508" s="143"/>
      <c r="AV1508" s="143"/>
      <c r="AW1508" s="143"/>
      <c r="AX1508" s="143"/>
      <c r="AY1508" s="143"/>
      <c r="AZ1508" s="143"/>
      <c r="BA1508" s="143"/>
      <c r="BB1508" s="143"/>
      <c r="BC1508" s="143"/>
      <c r="BD1508" s="143"/>
      <c r="BE1508" s="143"/>
      <c r="BF1508" s="143"/>
      <c r="BG1508" s="143"/>
      <c r="BH1508" s="143"/>
      <c r="BI1508" s="143"/>
      <c r="BJ1508" s="143"/>
      <c r="BK1508" s="143"/>
      <c r="BL1508" s="143"/>
      <c r="BM1508" s="143"/>
      <c r="BN1508" s="143"/>
      <c r="BO1508" s="143"/>
      <c r="BP1508" s="143"/>
      <c r="BT1508" s="143"/>
      <c r="BU1508" s="143"/>
      <c r="BV1508" s="143"/>
    </row>
    <row r="1509" spans="1:74" s="142" customFormat="1" x14ac:dyDescent="0.25">
      <c r="A1509" s="206"/>
      <c r="B1509" s="160"/>
      <c r="C1509" s="161"/>
      <c r="D1509" s="206"/>
      <c r="E1509" s="206"/>
      <c r="F1509" s="206"/>
      <c r="G1509" s="206"/>
      <c r="H1509" s="161"/>
      <c r="I1509" s="206"/>
      <c r="J1509" s="206"/>
      <c r="L1509" s="206"/>
      <c r="M1509" s="153"/>
      <c r="N1509" s="126"/>
      <c r="O1509" s="153"/>
      <c r="P1509" s="153"/>
      <c r="Q1509" s="153"/>
      <c r="R1509" s="153"/>
      <c r="AG1509" s="162"/>
      <c r="AH1509" s="162"/>
      <c r="AI1509" s="162"/>
      <c r="AM1509" s="143"/>
      <c r="AN1509" s="143"/>
      <c r="AO1509" s="143"/>
      <c r="AP1509" s="143"/>
      <c r="AQ1509" s="143"/>
      <c r="AR1509" s="143"/>
      <c r="AS1509" s="143"/>
      <c r="AT1509" s="143"/>
      <c r="AU1509" s="143"/>
      <c r="AV1509" s="143"/>
      <c r="AW1509" s="143"/>
      <c r="AX1509" s="143"/>
      <c r="AY1509" s="143"/>
      <c r="AZ1509" s="143"/>
      <c r="BA1509" s="143"/>
      <c r="BB1509" s="143"/>
      <c r="BC1509" s="143"/>
      <c r="BD1509" s="143"/>
      <c r="BE1509" s="143"/>
      <c r="BF1509" s="143"/>
      <c r="BG1509" s="143"/>
      <c r="BH1509" s="143"/>
      <c r="BI1509" s="143"/>
      <c r="BJ1509" s="143"/>
      <c r="BK1509" s="143"/>
      <c r="BL1509" s="143"/>
      <c r="BM1509" s="143"/>
      <c r="BN1509" s="143"/>
      <c r="BO1509" s="143"/>
      <c r="BP1509" s="143"/>
      <c r="BT1509" s="143"/>
      <c r="BU1509" s="143"/>
      <c r="BV1509" s="143"/>
    </row>
    <row r="1510" spans="1:74" s="142" customFormat="1" x14ac:dyDescent="0.25">
      <c r="A1510" s="206"/>
      <c r="B1510" s="160"/>
      <c r="C1510" s="161"/>
      <c r="D1510" s="206"/>
      <c r="E1510" s="206"/>
      <c r="F1510" s="206"/>
      <c r="G1510" s="206"/>
      <c r="H1510" s="161"/>
      <c r="I1510" s="206"/>
      <c r="J1510" s="206"/>
      <c r="L1510" s="206"/>
      <c r="M1510" s="153"/>
      <c r="N1510" s="126"/>
      <c r="O1510" s="153"/>
      <c r="P1510" s="153"/>
      <c r="Q1510" s="153"/>
      <c r="R1510" s="153"/>
      <c r="AG1510" s="162"/>
      <c r="AH1510" s="162"/>
      <c r="AI1510" s="162"/>
      <c r="AM1510" s="143"/>
      <c r="AN1510" s="143"/>
      <c r="AO1510" s="143"/>
      <c r="AP1510" s="143"/>
      <c r="AQ1510" s="143"/>
      <c r="AR1510" s="143"/>
      <c r="AS1510" s="143"/>
      <c r="AT1510" s="143"/>
      <c r="AU1510" s="143"/>
      <c r="AV1510" s="143"/>
      <c r="AW1510" s="143"/>
      <c r="AX1510" s="143"/>
      <c r="AY1510" s="143"/>
      <c r="AZ1510" s="143"/>
      <c r="BA1510" s="143"/>
      <c r="BB1510" s="143"/>
      <c r="BC1510" s="143"/>
      <c r="BD1510" s="143"/>
      <c r="BE1510" s="143"/>
      <c r="BF1510" s="143"/>
      <c r="BG1510" s="143"/>
      <c r="BH1510" s="143"/>
      <c r="BI1510" s="143"/>
      <c r="BJ1510" s="143"/>
      <c r="BK1510" s="143"/>
      <c r="BL1510" s="143"/>
      <c r="BM1510" s="143"/>
      <c r="BN1510" s="143"/>
      <c r="BO1510" s="143"/>
      <c r="BP1510" s="143"/>
      <c r="BT1510" s="143"/>
      <c r="BU1510" s="143"/>
      <c r="BV1510" s="143"/>
    </row>
    <row r="1511" spans="1:74" s="142" customFormat="1" x14ac:dyDescent="0.25">
      <c r="A1511" s="206"/>
      <c r="B1511" s="160"/>
      <c r="C1511" s="161"/>
      <c r="D1511" s="206"/>
      <c r="E1511" s="206"/>
      <c r="F1511" s="206"/>
      <c r="G1511" s="206"/>
      <c r="H1511" s="161"/>
      <c r="I1511" s="206"/>
      <c r="J1511" s="206"/>
      <c r="L1511" s="206"/>
      <c r="M1511" s="153"/>
      <c r="N1511" s="126"/>
      <c r="O1511" s="153"/>
      <c r="P1511" s="153"/>
      <c r="Q1511" s="153"/>
      <c r="R1511" s="153"/>
      <c r="AG1511" s="162"/>
      <c r="AH1511" s="162"/>
      <c r="AI1511" s="162"/>
      <c r="AM1511" s="143"/>
      <c r="AN1511" s="143"/>
      <c r="AO1511" s="143"/>
      <c r="AP1511" s="143"/>
      <c r="AQ1511" s="143"/>
      <c r="AR1511" s="143"/>
      <c r="AS1511" s="143"/>
      <c r="AT1511" s="143"/>
      <c r="AU1511" s="143"/>
      <c r="AV1511" s="143"/>
      <c r="AW1511" s="143"/>
      <c r="AX1511" s="143"/>
      <c r="AY1511" s="143"/>
      <c r="AZ1511" s="143"/>
      <c r="BA1511" s="143"/>
      <c r="BB1511" s="143"/>
      <c r="BC1511" s="143"/>
      <c r="BD1511" s="143"/>
      <c r="BE1511" s="143"/>
      <c r="BF1511" s="143"/>
      <c r="BG1511" s="143"/>
      <c r="BH1511" s="143"/>
      <c r="BI1511" s="143"/>
      <c r="BJ1511" s="143"/>
      <c r="BK1511" s="143"/>
      <c r="BL1511" s="143"/>
      <c r="BM1511" s="143"/>
      <c r="BN1511" s="143"/>
      <c r="BO1511" s="143"/>
      <c r="BP1511" s="143"/>
      <c r="BT1511" s="143"/>
      <c r="BU1511" s="143"/>
      <c r="BV1511" s="143"/>
    </row>
    <row r="1512" spans="1:74" s="142" customFormat="1" x14ac:dyDescent="0.25">
      <c r="A1512" s="206"/>
      <c r="B1512" s="160"/>
      <c r="C1512" s="161"/>
      <c r="D1512" s="206"/>
      <c r="E1512" s="206"/>
      <c r="F1512" s="206"/>
      <c r="G1512" s="206"/>
      <c r="H1512" s="161"/>
      <c r="I1512" s="206"/>
      <c r="J1512" s="206"/>
      <c r="L1512" s="206"/>
      <c r="M1512" s="153"/>
      <c r="N1512" s="126"/>
      <c r="O1512" s="153"/>
      <c r="P1512" s="153"/>
      <c r="Q1512" s="153"/>
      <c r="R1512" s="153"/>
      <c r="AG1512" s="162"/>
      <c r="AH1512" s="162"/>
      <c r="AI1512" s="162"/>
      <c r="AM1512" s="143"/>
      <c r="AN1512" s="143"/>
      <c r="AO1512" s="143"/>
      <c r="AP1512" s="143"/>
      <c r="AQ1512" s="143"/>
      <c r="AR1512" s="143"/>
      <c r="AS1512" s="143"/>
      <c r="AT1512" s="143"/>
      <c r="AU1512" s="143"/>
      <c r="AV1512" s="143"/>
      <c r="AW1512" s="143"/>
      <c r="AX1512" s="143"/>
      <c r="AY1512" s="143"/>
      <c r="AZ1512" s="143"/>
      <c r="BA1512" s="143"/>
      <c r="BB1512" s="143"/>
      <c r="BC1512" s="143"/>
      <c r="BD1512" s="143"/>
      <c r="BE1512" s="143"/>
      <c r="BF1512" s="143"/>
      <c r="BG1512" s="143"/>
      <c r="BH1512" s="143"/>
      <c r="BI1512" s="143"/>
      <c r="BJ1512" s="143"/>
      <c r="BK1512" s="143"/>
      <c r="BL1512" s="143"/>
      <c r="BM1512" s="143"/>
      <c r="BN1512" s="143"/>
      <c r="BO1512" s="143"/>
      <c r="BP1512" s="143"/>
      <c r="BT1512" s="143"/>
      <c r="BU1512" s="143"/>
      <c r="BV1512" s="143"/>
    </row>
    <row r="1513" spans="1:74" s="142" customFormat="1" x14ac:dyDescent="0.25">
      <c r="A1513" s="206"/>
      <c r="B1513" s="160"/>
      <c r="C1513" s="161"/>
      <c r="D1513" s="206"/>
      <c r="E1513" s="206"/>
      <c r="F1513" s="206"/>
      <c r="G1513" s="206"/>
      <c r="H1513" s="161"/>
      <c r="I1513" s="206"/>
      <c r="J1513" s="206"/>
      <c r="L1513" s="206"/>
      <c r="M1513" s="153"/>
      <c r="N1513" s="126"/>
      <c r="O1513" s="153"/>
      <c r="P1513" s="153"/>
      <c r="Q1513" s="153"/>
      <c r="R1513" s="153"/>
      <c r="AG1513" s="162"/>
      <c r="AH1513" s="162"/>
      <c r="AI1513" s="162"/>
      <c r="AM1513" s="143"/>
      <c r="AN1513" s="143"/>
      <c r="AO1513" s="143"/>
      <c r="AP1513" s="143"/>
      <c r="AQ1513" s="143"/>
      <c r="AR1513" s="143"/>
      <c r="AS1513" s="143"/>
      <c r="AT1513" s="143"/>
      <c r="AU1513" s="143"/>
      <c r="AV1513" s="143"/>
      <c r="AW1513" s="143"/>
      <c r="AX1513" s="143"/>
      <c r="AY1513" s="143"/>
      <c r="AZ1513" s="143"/>
      <c r="BA1513" s="143"/>
      <c r="BB1513" s="143"/>
      <c r="BC1513" s="143"/>
      <c r="BD1513" s="143"/>
      <c r="BE1513" s="143"/>
      <c r="BF1513" s="143"/>
      <c r="BG1513" s="143"/>
      <c r="BH1513" s="143"/>
      <c r="BI1513" s="143"/>
      <c r="BJ1513" s="143"/>
      <c r="BK1513" s="143"/>
      <c r="BL1513" s="143"/>
      <c r="BM1513" s="143"/>
      <c r="BN1513" s="143"/>
      <c r="BO1513" s="143"/>
      <c r="BP1513" s="143"/>
      <c r="BT1513" s="143"/>
      <c r="BU1513" s="143"/>
      <c r="BV1513" s="143"/>
    </row>
    <row r="1514" spans="1:74" s="142" customFormat="1" x14ac:dyDescent="0.25">
      <c r="A1514" s="206"/>
      <c r="B1514" s="160"/>
      <c r="C1514" s="161"/>
      <c r="D1514" s="206"/>
      <c r="E1514" s="206"/>
      <c r="F1514" s="206"/>
      <c r="G1514" s="206"/>
      <c r="H1514" s="161"/>
      <c r="I1514" s="206"/>
      <c r="J1514" s="206"/>
      <c r="L1514" s="206"/>
      <c r="M1514" s="153"/>
      <c r="N1514" s="126"/>
      <c r="O1514" s="153"/>
      <c r="P1514" s="153"/>
      <c r="Q1514" s="153"/>
      <c r="R1514" s="153"/>
      <c r="AG1514" s="162"/>
      <c r="AH1514" s="162"/>
      <c r="AI1514" s="162"/>
      <c r="AM1514" s="143"/>
      <c r="AN1514" s="143"/>
      <c r="AO1514" s="143"/>
      <c r="AP1514" s="143"/>
      <c r="AQ1514" s="143"/>
      <c r="AR1514" s="143"/>
      <c r="AS1514" s="143"/>
      <c r="AT1514" s="143"/>
      <c r="AU1514" s="143"/>
      <c r="AV1514" s="143"/>
      <c r="AW1514" s="143"/>
      <c r="AX1514" s="143"/>
      <c r="AY1514" s="143"/>
      <c r="AZ1514" s="143"/>
      <c r="BA1514" s="143"/>
      <c r="BB1514" s="143"/>
      <c r="BC1514" s="143"/>
      <c r="BD1514" s="143"/>
      <c r="BE1514" s="143"/>
      <c r="BF1514" s="143"/>
      <c r="BG1514" s="143"/>
      <c r="BH1514" s="143"/>
      <c r="BI1514" s="143"/>
      <c r="BJ1514" s="143"/>
      <c r="BK1514" s="143"/>
      <c r="BL1514" s="143"/>
      <c r="BM1514" s="143"/>
      <c r="BN1514" s="143"/>
      <c r="BO1514" s="143"/>
      <c r="BP1514" s="143"/>
      <c r="BT1514" s="143"/>
      <c r="BU1514" s="143"/>
      <c r="BV1514" s="143"/>
    </row>
    <row r="1515" spans="1:74" s="142" customFormat="1" x14ac:dyDescent="0.25">
      <c r="A1515" s="206"/>
      <c r="B1515" s="160"/>
      <c r="C1515" s="161"/>
      <c r="D1515" s="206"/>
      <c r="E1515" s="206"/>
      <c r="F1515" s="206"/>
      <c r="G1515" s="206"/>
      <c r="H1515" s="161"/>
      <c r="I1515" s="206"/>
      <c r="J1515" s="206"/>
      <c r="L1515" s="206"/>
      <c r="M1515" s="153"/>
      <c r="N1515" s="126"/>
      <c r="O1515" s="153"/>
      <c r="P1515" s="153"/>
      <c r="Q1515" s="153"/>
      <c r="R1515" s="153"/>
      <c r="AG1515" s="162"/>
      <c r="AH1515" s="162"/>
      <c r="AI1515" s="162"/>
      <c r="AM1515" s="143"/>
      <c r="AN1515" s="143"/>
      <c r="AO1515" s="143"/>
      <c r="AP1515" s="143"/>
      <c r="AQ1515" s="143"/>
      <c r="AR1515" s="143"/>
      <c r="AS1515" s="143"/>
      <c r="AT1515" s="143"/>
      <c r="AU1515" s="143"/>
      <c r="AV1515" s="143"/>
      <c r="AW1515" s="143"/>
      <c r="AX1515" s="143"/>
      <c r="AY1515" s="143"/>
      <c r="AZ1515" s="143"/>
      <c r="BA1515" s="143"/>
      <c r="BB1515" s="143"/>
      <c r="BC1515" s="143"/>
      <c r="BD1515" s="143"/>
      <c r="BE1515" s="143"/>
      <c r="BF1515" s="143"/>
      <c r="BG1515" s="143"/>
      <c r="BH1515" s="143"/>
      <c r="BI1515" s="143"/>
      <c r="BJ1515" s="143"/>
      <c r="BK1515" s="143"/>
      <c r="BL1515" s="143"/>
      <c r="BM1515" s="143"/>
      <c r="BN1515" s="143"/>
      <c r="BO1515" s="143"/>
      <c r="BP1515" s="143"/>
      <c r="BT1515" s="143"/>
      <c r="BU1515" s="143"/>
      <c r="BV1515" s="143"/>
    </row>
    <row r="1516" spans="1:74" s="142" customFormat="1" x14ac:dyDescent="0.25">
      <c r="A1516" s="206"/>
      <c r="B1516" s="160"/>
      <c r="C1516" s="161"/>
      <c r="D1516" s="206"/>
      <c r="E1516" s="206"/>
      <c r="F1516" s="206"/>
      <c r="G1516" s="206"/>
      <c r="H1516" s="161"/>
      <c r="I1516" s="206"/>
      <c r="J1516" s="206"/>
      <c r="L1516" s="206"/>
      <c r="M1516" s="153"/>
      <c r="N1516" s="126"/>
      <c r="O1516" s="153"/>
      <c r="P1516" s="153"/>
      <c r="Q1516" s="153"/>
      <c r="R1516" s="153"/>
      <c r="AG1516" s="162"/>
      <c r="AH1516" s="162"/>
      <c r="AI1516" s="162"/>
      <c r="AM1516" s="143"/>
      <c r="AN1516" s="143"/>
      <c r="AO1516" s="143"/>
      <c r="AP1516" s="143"/>
      <c r="AQ1516" s="143"/>
      <c r="AR1516" s="143"/>
      <c r="AS1516" s="143"/>
      <c r="AT1516" s="143"/>
      <c r="AU1516" s="143"/>
      <c r="AV1516" s="143"/>
      <c r="AW1516" s="143"/>
      <c r="AX1516" s="143"/>
      <c r="AY1516" s="143"/>
      <c r="AZ1516" s="143"/>
      <c r="BA1516" s="143"/>
      <c r="BB1516" s="143"/>
      <c r="BC1516" s="143"/>
      <c r="BD1516" s="143"/>
      <c r="BE1516" s="143"/>
      <c r="BF1516" s="143"/>
      <c r="BG1516" s="143"/>
      <c r="BH1516" s="143"/>
      <c r="BI1516" s="143"/>
      <c r="BJ1516" s="143"/>
      <c r="BK1516" s="143"/>
      <c r="BL1516" s="143"/>
      <c r="BM1516" s="143"/>
      <c r="BN1516" s="143"/>
      <c r="BO1516" s="143"/>
      <c r="BP1516" s="143"/>
      <c r="BT1516" s="143"/>
      <c r="BU1516" s="143"/>
      <c r="BV1516" s="143"/>
    </row>
    <row r="1517" spans="1:74" s="142" customFormat="1" x14ac:dyDescent="0.25">
      <c r="A1517" s="206"/>
      <c r="B1517" s="160"/>
      <c r="C1517" s="161"/>
      <c r="D1517" s="206"/>
      <c r="E1517" s="206"/>
      <c r="F1517" s="206"/>
      <c r="G1517" s="206"/>
      <c r="H1517" s="161"/>
      <c r="I1517" s="206"/>
      <c r="J1517" s="206"/>
      <c r="L1517" s="206"/>
      <c r="M1517" s="153"/>
      <c r="N1517" s="126"/>
      <c r="O1517" s="153"/>
      <c r="P1517" s="153"/>
      <c r="Q1517" s="153"/>
      <c r="R1517" s="153"/>
      <c r="AG1517" s="162"/>
      <c r="AH1517" s="162"/>
      <c r="AI1517" s="162"/>
      <c r="AM1517" s="143"/>
      <c r="AN1517" s="143"/>
      <c r="AO1517" s="143"/>
      <c r="AP1517" s="143"/>
      <c r="AQ1517" s="143"/>
      <c r="AR1517" s="143"/>
      <c r="AS1517" s="143"/>
      <c r="AT1517" s="143"/>
      <c r="AU1517" s="143"/>
      <c r="AV1517" s="143"/>
      <c r="AW1517" s="143"/>
      <c r="AX1517" s="143"/>
      <c r="AY1517" s="143"/>
      <c r="AZ1517" s="143"/>
      <c r="BA1517" s="143"/>
      <c r="BB1517" s="143"/>
      <c r="BC1517" s="143"/>
      <c r="BD1517" s="143"/>
      <c r="BE1517" s="143"/>
      <c r="BF1517" s="143"/>
      <c r="BG1517" s="143"/>
      <c r="BH1517" s="143"/>
      <c r="BI1517" s="143"/>
      <c r="BJ1517" s="143"/>
      <c r="BK1517" s="143"/>
      <c r="BL1517" s="143"/>
      <c r="BM1517" s="143"/>
      <c r="BN1517" s="143"/>
      <c r="BO1517" s="143"/>
      <c r="BP1517" s="143"/>
      <c r="BT1517" s="143"/>
      <c r="BU1517" s="143"/>
      <c r="BV1517" s="143"/>
    </row>
    <row r="1518" spans="1:74" s="142" customFormat="1" x14ac:dyDescent="0.25">
      <c r="A1518" s="206"/>
      <c r="B1518" s="160"/>
      <c r="C1518" s="161"/>
      <c r="D1518" s="206"/>
      <c r="E1518" s="206"/>
      <c r="F1518" s="206"/>
      <c r="G1518" s="206"/>
      <c r="H1518" s="161"/>
      <c r="I1518" s="206"/>
      <c r="J1518" s="206"/>
      <c r="L1518" s="206"/>
      <c r="M1518" s="153"/>
      <c r="N1518" s="126"/>
      <c r="O1518" s="153"/>
      <c r="P1518" s="153"/>
      <c r="Q1518" s="153"/>
      <c r="R1518" s="153"/>
      <c r="AG1518" s="162"/>
      <c r="AH1518" s="162"/>
      <c r="AI1518" s="162"/>
      <c r="AM1518" s="143"/>
      <c r="AN1518" s="143"/>
      <c r="AO1518" s="143"/>
      <c r="AP1518" s="143"/>
      <c r="AQ1518" s="143"/>
      <c r="AR1518" s="143"/>
      <c r="AS1518" s="143"/>
      <c r="AT1518" s="143"/>
      <c r="AU1518" s="143"/>
      <c r="AV1518" s="143"/>
      <c r="AW1518" s="143"/>
      <c r="AX1518" s="143"/>
      <c r="AY1518" s="143"/>
      <c r="AZ1518" s="143"/>
      <c r="BA1518" s="143"/>
      <c r="BB1518" s="143"/>
      <c r="BC1518" s="143"/>
      <c r="BD1518" s="143"/>
      <c r="BE1518" s="143"/>
      <c r="BF1518" s="143"/>
      <c r="BG1518" s="143"/>
      <c r="BH1518" s="143"/>
      <c r="BI1518" s="143"/>
      <c r="BJ1518" s="143"/>
      <c r="BK1518" s="143"/>
      <c r="BL1518" s="143"/>
      <c r="BM1518" s="143"/>
      <c r="BN1518" s="143"/>
      <c r="BO1518" s="143"/>
      <c r="BP1518" s="143"/>
      <c r="BT1518" s="143"/>
      <c r="BU1518" s="143"/>
      <c r="BV1518" s="143"/>
    </row>
    <row r="1519" spans="1:74" s="142" customFormat="1" x14ac:dyDescent="0.25">
      <c r="A1519" s="206"/>
      <c r="B1519" s="160"/>
      <c r="C1519" s="161"/>
      <c r="D1519" s="206"/>
      <c r="E1519" s="206"/>
      <c r="F1519" s="206"/>
      <c r="G1519" s="206"/>
      <c r="H1519" s="161"/>
      <c r="I1519" s="206"/>
      <c r="J1519" s="206"/>
      <c r="L1519" s="206"/>
      <c r="M1519" s="153"/>
      <c r="N1519" s="126"/>
      <c r="O1519" s="153"/>
      <c r="P1519" s="153"/>
      <c r="Q1519" s="153"/>
      <c r="R1519" s="153"/>
      <c r="AG1519" s="162"/>
      <c r="AH1519" s="162"/>
      <c r="AI1519" s="162"/>
      <c r="AM1519" s="143"/>
      <c r="AN1519" s="143"/>
      <c r="AO1519" s="143"/>
      <c r="AP1519" s="143"/>
      <c r="AQ1519" s="143"/>
      <c r="AR1519" s="143"/>
      <c r="AS1519" s="143"/>
      <c r="AT1519" s="143"/>
      <c r="AU1519" s="143"/>
      <c r="AV1519" s="143"/>
      <c r="AW1519" s="143"/>
      <c r="AX1519" s="143"/>
      <c r="AY1519" s="143"/>
      <c r="AZ1519" s="143"/>
      <c r="BA1519" s="143"/>
      <c r="BB1519" s="143"/>
      <c r="BC1519" s="143"/>
      <c r="BD1519" s="143"/>
      <c r="BE1519" s="143"/>
      <c r="BF1519" s="143"/>
      <c r="BG1519" s="143"/>
      <c r="BH1519" s="143"/>
      <c r="BI1519" s="143"/>
      <c r="BJ1519" s="143"/>
      <c r="BK1519" s="143"/>
      <c r="BL1519" s="143"/>
      <c r="BM1519" s="143"/>
      <c r="BN1519" s="143"/>
      <c r="BO1519" s="143"/>
      <c r="BP1519" s="143"/>
      <c r="BT1519" s="143"/>
      <c r="BU1519" s="143"/>
      <c r="BV1519" s="143"/>
    </row>
    <row r="1520" spans="1:74" s="142" customFormat="1" x14ac:dyDescent="0.25">
      <c r="A1520" s="206"/>
      <c r="B1520" s="160"/>
      <c r="C1520" s="161"/>
      <c r="D1520" s="206"/>
      <c r="E1520" s="206"/>
      <c r="F1520" s="206"/>
      <c r="G1520" s="206"/>
      <c r="H1520" s="161"/>
      <c r="I1520" s="206"/>
      <c r="J1520" s="206"/>
      <c r="L1520" s="206"/>
      <c r="M1520" s="153"/>
      <c r="N1520" s="126"/>
      <c r="O1520" s="153"/>
      <c r="P1520" s="153"/>
      <c r="Q1520" s="153"/>
      <c r="R1520" s="153"/>
      <c r="AG1520" s="162"/>
      <c r="AH1520" s="162"/>
      <c r="AI1520" s="162"/>
      <c r="AM1520" s="143"/>
      <c r="AN1520" s="143"/>
      <c r="AO1520" s="143"/>
      <c r="AP1520" s="143"/>
      <c r="AQ1520" s="143"/>
      <c r="AR1520" s="143"/>
      <c r="AS1520" s="143"/>
      <c r="AT1520" s="143"/>
      <c r="AU1520" s="143"/>
      <c r="AV1520" s="143"/>
      <c r="AW1520" s="143"/>
      <c r="AX1520" s="143"/>
      <c r="AY1520" s="143"/>
      <c r="AZ1520" s="143"/>
      <c r="BA1520" s="143"/>
      <c r="BB1520" s="143"/>
      <c r="BC1520" s="143"/>
      <c r="BD1520" s="143"/>
      <c r="BE1520" s="143"/>
      <c r="BF1520" s="143"/>
      <c r="BG1520" s="143"/>
      <c r="BH1520" s="143"/>
      <c r="BI1520" s="143"/>
      <c r="BJ1520" s="143"/>
      <c r="BK1520" s="143"/>
      <c r="BL1520" s="143"/>
      <c r="BM1520" s="143"/>
      <c r="BN1520" s="143"/>
      <c r="BO1520" s="143"/>
      <c r="BP1520" s="143"/>
      <c r="BT1520" s="143"/>
      <c r="BU1520" s="143"/>
      <c r="BV1520" s="143"/>
    </row>
    <row r="1521" spans="1:74" s="142" customFormat="1" x14ac:dyDescent="0.25">
      <c r="A1521" s="206"/>
      <c r="B1521" s="160"/>
      <c r="C1521" s="161"/>
      <c r="D1521" s="206"/>
      <c r="E1521" s="206"/>
      <c r="F1521" s="206"/>
      <c r="G1521" s="206"/>
      <c r="H1521" s="161"/>
      <c r="I1521" s="206"/>
      <c r="J1521" s="206"/>
      <c r="L1521" s="206"/>
      <c r="M1521" s="153"/>
      <c r="N1521" s="126"/>
      <c r="O1521" s="153"/>
      <c r="P1521" s="153"/>
      <c r="Q1521" s="153"/>
      <c r="R1521" s="153"/>
      <c r="AG1521" s="162"/>
      <c r="AH1521" s="162"/>
      <c r="AI1521" s="162"/>
      <c r="AM1521" s="143"/>
      <c r="AN1521" s="143"/>
      <c r="AO1521" s="143"/>
      <c r="AP1521" s="143"/>
      <c r="AQ1521" s="143"/>
      <c r="AR1521" s="143"/>
      <c r="AS1521" s="143"/>
      <c r="AT1521" s="143"/>
      <c r="AU1521" s="143"/>
      <c r="AV1521" s="143"/>
      <c r="AW1521" s="143"/>
      <c r="AX1521" s="143"/>
      <c r="AY1521" s="143"/>
      <c r="AZ1521" s="143"/>
      <c r="BA1521" s="143"/>
      <c r="BB1521" s="143"/>
      <c r="BC1521" s="143"/>
      <c r="BD1521" s="143"/>
      <c r="BE1521" s="143"/>
      <c r="BF1521" s="143"/>
      <c r="BG1521" s="143"/>
      <c r="BH1521" s="143"/>
      <c r="BI1521" s="143"/>
      <c r="BJ1521" s="143"/>
      <c r="BK1521" s="143"/>
      <c r="BL1521" s="143"/>
      <c r="BM1521" s="143"/>
      <c r="BN1521" s="143"/>
      <c r="BO1521" s="143"/>
      <c r="BP1521" s="143"/>
      <c r="BT1521" s="143"/>
      <c r="BU1521" s="143"/>
      <c r="BV1521" s="143"/>
    </row>
    <row r="1522" spans="1:74" s="142" customFormat="1" x14ac:dyDescent="0.25">
      <c r="A1522" s="206"/>
      <c r="B1522" s="160"/>
      <c r="C1522" s="161"/>
      <c r="D1522" s="206"/>
      <c r="E1522" s="206"/>
      <c r="F1522" s="206"/>
      <c r="G1522" s="206"/>
      <c r="H1522" s="161"/>
      <c r="I1522" s="206"/>
      <c r="J1522" s="206"/>
      <c r="L1522" s="206"/>
      <c r="M1522" s="153"/>
      <c r="N1522" s="126"/>
      <c r="O1522" s="153"/>
      <c r="P1522" s="153"/>
      <c r="Q1522" s="153"/>
      <c r="R1522" s="153"/>
      <c r="AG1522" s="162"/>
      <c r="AH1522" s="162"/>
      <c r="AI1522" s="162"/>
      <c r="AM1522" s="143"/>
      <c r="AN1522" s="143"/>
      <c r="AO1522" s="143"/>
      <c r="AP1522" s="143"/>
      <c r="AQ1522" s="143"/>
      <c r="AR1522" s="143"/>
      <c r="AS1522" s="143"/>
      <c r="AT1522" s="143"/>
      <c r="AU1522" s="143"/>
      <c r="AV1522" s="143"/>
      <c r="AW1522" s="143"/>
      <c r="AX1522" s="143"/>
      <c r="AY1522" s="143"/>
      <c r="AZ1522" s="143"/>
      <c r="BA1522" s="143"/>
      <c r="BB1522" s="143"/>
      <c r="BC1522" s="143"/>
      <c r="BD1522" s="143"/>
      <c r="BE1522" s="143"/>
      <c r="BF1522" s="143"/>
      <c r="BG1522" s="143"/>
      <c r="BH1522" s="143"/>
      <c r="BI1522" s="143"/>
      <c r="BJ1522" s="143"/>
      <c r="BK1522" s="143"/>
      <c r="BL1522" s="143"/>
      <c r="BM1522" s="143"/>
      <c r="BN1522" s="143"/>
      <c r="BO1522" s="143"/>
      <c r="BP1522" s="143"/>
      <c r="BT1522" s="143"/>
      <c r="BU1522" s="143"/>
      <c r="BV1522" s="143"/>
    </row>
    <row r="1523" spans="1:74" s="142" customFormat="1" x14ac:dyDescent="0.25">
      <c r="A1523" s="206"/>
      <c r="B1523" s="160"/>
      <c r="C1523" s="161"/>
      <c r="D1523" s="206"/>
      <c r="E1523" s="206"/>
      <c r="F1523" s="206"/>
      <c r="G1523" s="206"/>
      <c r="H1523" s="161"/>
      <c r="I1523" s="206"/>
      <c r="J1523" s="206"/>
      <c r="L1523" s="206"/>
      <c r="M1523" s="153"/>
      <c r="N1523" s="126"/>
      <c r="O1523" s="153"/>
      <c r="P1523" s="153"/>
      <c r="Q1523" s="153"/>
      <c r="R1523" s="153"/>
      <c r="AG1523" s="162"/>
      <c r="AH1523" s="162"/>
      <c r="AI1523" s="162"/>
      <c r="AM1523" s="143"/>
      <c r="AN1523" s="143"/>
      <c r="AO1523" s="143"/>
      <c r="AP1523" s="143"/>
      <c r="AQ1523" s="143"/>
      <c r="AR1523" s="143"/>
      <c r="AS1523" s="143"/>
      <c r="AT1523" s="143"/>
      <c r="AU1523" s="143"/>
      <c r="AV1523" s="143"/>
      <c r="AW1523" s="143"/>
      <c r="AX1523" s="143"/>
      <c r="AY1523" s="143"/>
      <c r="AZ1523" s="143"/>
      <c r="BA1523" s="143"/>
      <c r="BB1523" s="143"/>
      <c r="BC1523" s="143"/>
      <c r="BD1523" s="143"/>
      <c r="BE1523" s="143"/>
      <c r="BF1523" s="143"/>
      <c r="BG1523" s="143"/>
      <c r="BH1523" s="143"/>
      <c r="BI1523" s="143"/>
      <c r="BJ1523" s="143"/>
      <c r="BK1523" s="143"/>
      <c r="BL1523" s="143"/>
      <c r="BM1523" s="143"/>
      <c r="BN1523" s="143"/>
      <c r="BO1523" s="143"/>
      <c r="BP1523" s="143"/>
      <c r="BT1523" s="143"/>
      <c r="BU1523" s="143"/>
      <c r="BV1523" s="143"/>
    </row>
    <row r="1524" spans="1:74" s="142" customFormat="1" x14ac:dyDescent="0.25">
      <c r="A1524" s="206"/>
      <c r="B1524" s="160"/>
      <c r="C1524" s="161"/>
      <c r="D1524" s="206"/>
      <c r="E1524" s="206"/>
      <c r="F1524" s="206"/>
      <c r="G1524" s="206"/>
      <c r="H1524" s="161"/>
      <c r="I1524" s="206"/>
      <c r="J1524" s="206"/>
      <c r="L1524" s="206"/>
      <c r="M1524" s="153"/>
      <c r="N1524" s="126"/>
      <c r="O1524" s="153"/>
      <c r="P1524" s="153"/>
      <c r="Q1524" s="153"/>
      <c r="R1524" s="153"/>
      <c r="AG1524" s="162"/>
      <c r="AH1524" s="162"/>
      <c r="AI1524" s="162"/>
      <c r="AM1524" s="143"/>
      <c r="AN1524" s="143"/>
      <c r="AO1524" s="143"/>
      <c r="AP1524" s="143"/>
      <c r="AQ1524" s="143"/>
      <c r="AR1524" s="143"/>
      <c r="AS1524" s="143"/>
      <c r="AT1524" s="143"/>
      <c r="AU1524" s="143"/>
      <c r="AV1524" s="143"/>
      <c r="AW1524" s="143"/>
      <c r="AX1524" s="143"/>
      <c r="AY1524" s="143"/>
      <c r="AZ1524" s="143"/>
      <c r="BA1524" s="143"/>
      <c r="BB1524" s="143"/>
      <c r="BC1524" s="143"/>
      <c r="BD1524" s="143"/>
      <c r="BE1524" s="143"/>
      <c r="BF1524" s="143"/>
      <c r="BG1524" s="143"/>
      <c r="BH1524" s="143"/>
      <c r="BI1524" s="143"/>
      <c r="BJ1524" s="143"/>
      <c r="BK1524" s="143"/>
      <c r="BL1524" s="143"/>
      <c r="BM1524" s="143"/>
      <c r="BN1524" s="143"/>
      <c r="BO1524" s="143"/>
      <c r="BP1524" s="143"/>
      <c r="BT1524" s="143"/>
      <c r="BU1524" s="143"/>
      <c r="BV1524" s="143"/>
    </row>
    <row r="1525" spans="1:74" s="142" customFormat="1" x14ac:dyDescent="0.25">
      <c r="A1525" s="206"/>
      <c r="B1525" s="160"/>
      <c r="C1525" s="161"/>
      <c r="D1525" s="206"/>
      <c r="E1525" s="206"/>
      <c r="F1525" s="206"/>
      <c r="G1525" s="206"/>
      <c r="H1525" s="161"/>
      <c r="I1525" s="206"/>
      <c r="J1525" s="206"/>
      <c r="L1525" s="206"/>
      <c r="M1525" s="153"/>
      <c r="N1525" s="126"/>
      <c r="O1525" s="153"/>
      <c r="P1525" s="153"/>
      <c r="Q1525" s="153"/>
      <c r="R1525" s="153"/>
      <c r="AG1525" s="162"/>
      <c r="AH1525" s="162"/>
      <c r="AI1525" s="162"/>
      <c r="AM1525" s="143"/>
      <c r="AN1525" s="143"/>
      <c r="AO1525" s="143"/>
      <c r="AP1525" s="143"/>
      <c r="AQ1525" s="143"/>
      <c r="AR1525" s="143"/>
      <c r="AS1525" s="143"/>
      <c r="AT1525" s="143"/>
      <c r="AU1525" s="143"/>
      <c r="AV1525" s="143"/>
      <c r="AW1525" s="143"/>
      <c r="AX1525" s="143"/>
      <c r="AY1525" s="143"/>
      <c r="AZ1525" s="143"/>
      <c r="BA1525" s="143"/>
      <c r="BB1525" s="143"/>
      <c r="BC1525" s="143"/>
      <c r="BD1525" s="143"/>
      <c r="BE1525" s="143"/>
      <c r="BF1525" s="143"/>
      <c r="BG1525" s="143"/>
      <c r="BH1525" s="143"/>
      <c r="BI1525" s="143"/>
      <c r="BJ1525" s="143"/>
      <c r="BK1525" s="143"/>
      <c r="BL1525" s="143"/>
      <c r="BM1525" s="143"/>
      <c r="BN1525" s="143"/>
      <c r="BO1525" s="143"/>
      <c r="BP1525" s="143"/>
      <c r="BT1525" s="143"/>
      <c r="BU1525" s="143"/>
      <c r="BV1525" s="143"/>
    </row>
    <row r="1526" spans="1:74" s="142" customFormat="1" x14ac:dyDescent="0.25">
      <c r="A1526" s="206"/>
      <c r="B1526" s="160"/>
      <c r="C1526" s="161"/>
      <c r="D1526" s="206"/>
      <c r="E1526" s="206"/>
      <c r="F1526" s="206"/>
      <c r="G1526" s="206"/>
      <c r="H1526" s="161"/>
      <c r="I1526" s="206"/>
      <c r="J1526" s="206"/>
      <c r="L1526" s="206"/>
      <c r="M1526" s="153"/>
      <c r="N1526" s="126"/>
      <c r="O1526" s="153"/>
      <c r="P1526" s="153"/>
      <c r="Q1526" s="153"/>
      <c r="R1526" s="153"/>
      <c r="AG1526" s="162"/>
      <c r="AH1526" s="162"/>
      <c r="AI1526" s="162"/>
      <c r="AM1526" s="143"/>
      <c r="AN1526" s="143"/>
      <c r="AO1526" s="143"/>
      <c r="AP1526" s="143"/>
      <c r="AQ1526" s="143"/>
      <c r="AR1526" s="143"/>
      <c r="AS1526" s="143"/>
      <c r="AT1526" s="143"/>
      <c r="AU1526" s="143"/>
      <c r="AV1526" s="143"/>
      <c r="AW1526" s="143"/>
      <c r="AX1526" s="143"/>
      <c r="AY1526" s="143"/>
      <c r="AZ1526" s="143"/>
      <c r="BA1526" s="143"/>
      <c r="BB1526" s="143"/>
      <c r="BC1526" s="143"/>
      <c r="BD1526" s="143"/>
      <c r="BE1526" s="143"/>
      <c r="BF1526" s="143"/>
      <c r="BG1526" s="143"/>
      <c r="BH1526" s="143"/>
      <c r="BI1526" s="143"/>
      <c r="BJ1526" s="143"/>
      <c r="BK1526" s="143"/>
      <c r="BL1526" s="143"/>
      <c r="BM1526" s="143"/>
      <c r="BN1526" s="143"/>
      <c r="BO1526" s="143"/>
      <c r="BP1526" s="143"/>
      <c r="BT1526" s="143"/>
      <c r="BU1526" s="143"/>
      <c r="BV1526" s="143"/>
    </row>
    <row r="1527" spans="1:74" s="142" customFormat="1" x14ac:dyDescent="0.25">
      <c r="A1527" s="206"/>
      <c r="B1527" s="160"/>
      <c r="C1527" s="161"/>
      <c r="D1527" s="206"/>
      <c r="E1527" s="206"/>
      <c r="F1527" s="206"/>
      <c r="G1527" s="206"/>
      <c r="H1527" s="161"/>
      <c r="I1527" s="206"/>
      <c r="J1527" s="206"/>
      <c r="L1527" s="206"/>
      <c r="M1527" s="153"/>
      <c r="N1527" s="126"/>
      <c r="O1527" s="153"/>
      <c r="P1527" s="153"/>
      <c r="Q1527" s="153"/>
      <c r="R1527" s="153"/>
      <c r="AG1527" s="162"/>
      <c r="AH1527" s="162"/>
      <c r="AI1527" s="162"/>
      <c r="AM1527" s="143"/>
      <c r="AN1527" s="143"/>
      <c r="AO1527" s="143"/>
      <c r="AP1527" s="143"/>
      <c r="AQ1527" s="143"/>
      <c r="AR1527" s="143"/>
      <c r="AS1527" s="143"/>
      <c r="AT1527" s="143"/>
      <c r="AU1527" s="143"/>
      <c r="AV1527" s="143"/>
      <c r="AW1527" s="143"/>
      <c r="AX1527" s="143"/>
      <c r="AY1527" s="143"/>
      <c r="AZ1527" s="143"/>
      <c r="BA1527" s="143"/>
      <c r="BB1527" s="143"/>
      <c r="BC1527" s="143"/>
      <c r="BD1527" s="143"/>
      <c r="BE1527" s="143"/>
      <c r="BF1527" s="143"/>
      <c r="BG1527" s="143"/>
      <c r="BH1527" s="143"/>
      <c r="BI1527" s="143"/>
      <c r="BJ1527" s="143"/>
      <c r="BK1527" s="143"/>
      <c r="BL1527" s="143"/>
      <c r="BM1527" s="143"/>
      <c r="BN1527" s="143"/>
      <c r="BO1527" s="143"/>
      <c r="BP1527" s="143"/>
      <c r="BT1527" s="143"/>
      <c r="BU1527" s="143"/>
      <c r="BV1527" s="143"/>
    </row>
    <row r="1528" spans="1:74" s="142" customFormat="1" x14ac:dyDescent="0.25">
      <c r="A1528" s="206"/>
      <c r="B1528" s="160"/>
      <c r="C1528" s="161"/>
      <c r="D1528" s="206"/>
      <c r="E1528" s="206"/>
      <c r="F1528" s="206"/>
      <c r="G1528" s="206"/>
      <c r="H1528" s="161"/>
      <c r="I1528" s="206"/>
      <c r="J1528" s="206"/>
      <c r="L1528" s="206"/>
      <c r="M1528" s="153"/>
      <c r="N1528" s="126"/>
      <c r="O1528" s="153"/>
      <c r="P1528" s="153"/>
      <c r="Q1528" s="153"/>
      <c r="R1528" s="153"/>
      <c r="AG1528" s="162"/>
      <c r="AH1528" s="162"/>
      <c r="AI1528" s="162"/>
      <c r="AM1528" s="143"/>
      <c r="AN1528" s="143"/>
      <c r="AO1528" s="143"/>
      <c r="AP1528" s="143"/>
      <c r="AQ1528" s="143"/>
      <c r="AR1528" s="143"/>
      <c r="AS1528" s="143"/>
      <c r="AT1528" s="143"/>
      <c r="AU1528" s="143"/>
      <c r="AV1528" s="143"/>
      <c r="AW1528" s="143"/>
      <c r="AX1528" s="143"/>
      <c r="AY1528" s="143"/>
      <c r="AZ1528" s="143"/>
      <c r="BA1528" s="143"/>
      <c r="BB1528" s="143"/>
      <c r="BC1528" s="143"/>
      <c r="BD1528" s="143"/>
      <c r="BE1528" s="143"/>
      <c r="BF1528" s="143"/>
      <c r="BG1528" s="143"/>
      <c r="BH1528" s="143"/>
      <c r="BI1528" s="143"/>
      <c r="BJ1528" s="143"/>
      <c r="BK1528" s="143"/>
      <c r="BL1528" s="143"/>
      <c r="BM1528" s="143"/>
      <c r="BN1528" s="143"/>
      <c r="BO1528" s="143"/>
      <c r="BP1528" s="143"/>
      <c r="BT1528" s="143"/>
      <c r="BU1528" s="143"/>
      <c r="BV1528" s="143"/>
    </row>
    <row r="1529" spans="1:74" s="142" customFormat="1" x14ac:dyDescent="0.25">
      <c r="A1529" s="206"/>
      <c r="B1529" s="160"/>
      <c r="C1529" s="161"/>
      <c r="D1529" s="206"/>
      <c r="E1529" s="206"/>
      <c r="F1529" s="206"/>
      <c r="G1529" s="206"/>
      <c r="H1529" s="161"/>
      <c r="I1529" s="206"/>
      <c r="J1529" s="206"/>
      <c r="L1529" s="206"/>
      <c r="M1529" s="153"/>
      <c r="N1529" s="126"/>
      <c r="O1529" s="153"/>
      <c r="P1529" s="153"/>
      <c r="Q1529" s="153"/>
      <c r="R1529" s="153"/>
      <c r="AG1529" s="162"/>
      <c r="AH1529" s="162"/>
      <c r="AI1529" s="162"/>
      <c r="AM1529" s="143"/>
      <c r="AN1529" s="143"/>
      <c r="AO1529" s="143"/>
      <c r="AP1529" s="143"/>
      <c r="AQ1529" s="143"/>
      <c r="AR1529" s="143"/>
      <c r="AS1529" s="143"/>
      <c r="AT1529" s="143"/>
      <c r="AU1529" s="143"/>
      <c r="AV1529" s="143"/>
      <c r="AW1529" s="143"/>
      <c r="AX1529" s="143"/>
      <c r="AY1529" s="143"/>
      <c r="AZ1529" s="143"/>
      <c r="BA1529" s="143"/>
      <c r="BB1529" s="143"/>
      <c r="BC1529" s="143"/>
      <c r="BD1529" s="143"/>
      <c r="BE1529" s="143"/>
      <c r="BF1529" s="143"/>
      <c r="BG1529" s="143"/>
      <c r="BH1529" s="143"/>
      <c r="BI1529" s="143"/>
      <c r="BJ1529" s="143"/>
      <c r="BK1529" s="143"/>
      <c r="BL1529" s="143"/>
      <c r="BM1529" s="143"/>
      <c r="BN1529" s="143"/>
      <c r="BO1529" s="143"/>
      <c r="BP1529" s="143"/>
      <c r="BT1529" s="143"/>
      <c r="BU1529" s="143"/>
      <c r="BV1529" s="143"/>
    </row>
    <row r="1530" spans="1:74" s="142" customFormat="1" x14ac:dyDescent="0.25">
      <c r="A1530" s="206"/>
      <c r="B1530" s="160"/>
      <c r="C1530" s="161"/>
      <c r="D1530" s="206"/>
      <c r="E1530" s="206"/>
      <c r="F1530" s="206"/>
      <c r="G1530" s="206"/>
      <c r="H1530" s="161"/>
      <c r="I1530" s="206"/>
      <c r="J1530" s="206"/>
      <c r="L1530" s="206"/>
      <c r="M1530" s="153"/>
      <c r="N1530" s="126"/>
      <c r="O1530" s="153"/>
      <c r="P1530" s="153"/>
      <c r="Q1530" s="153"/>
      <c r="R1530" s="153"/>
      <c r="AG1530" s="162"/>
      <c r="AH1530" s="162"/>
      <c r="AI1530" s="162"/>
      <c r="AM1530" s="143"/>
      <c r="AN1530" s="143"/>
      <c r="AO1530" s="143"/>
      <c r="AP1530" s="143"/>
      <c r="AQ1530" s="143"/>
      <c r="AR1530" s="143"/>
      <c r="AS1530" s="143"/>
      <c r="AT1530" s="143"/>
      <c r="AU1530" s="143"/>
      <c r="AV1530" s="143"/>
      <c r="AW1530" s="143"/>
      <c r="AX1530" s="143"/>
      <c r="AY1530" s="143"/>
      <c r="AZ1530" s="143"/>
      <c r="BA1530" s="143"/>
      <c r="BB1530" s="143"/>
      <c r="BC1530" s="143"/>
      <c r="BD1530" s="143"/>
      <c r="BE1530" s="143"/>
      <c r="BF1530" s="143"/>
      <c r="BG1530" s="143"/>
      <c r="BH1530" s="143"/>
      <c r="BI1530" s="143"/>
      <c r="BJ1530" s="143"/>
      <c r="BK1530" s="143"/>
      <c r="BL1530" s="143"/>
      <c r="BM1530" s="143"/>
      <c r="BN1530" s="143"/>
      <c r="BO1530" s="143"/>
      <c r="BP1530" s="143"/>
      <c r="BT1530" s="143"/>
      <c r="BU1530" s="143"/>
      <c r="BV1530" s="143"/>
    </row>
    <row r="1531" spans="1:74" s="142" customFormat="1" x14ac:dyDescent="0.25">
      <c r="A1531" s="206"/>
      <c r="B1531" s="160"/>
      <c r="C1531" s="161"/>
      <c r="D1531" s="206"/>
      <c r="E1531" s="206"/>
      <c r="F1531" s="206"/>
      <c r="G1531" s="206"/>
      <c r="H1531" s="161"/>
      <c r="I1531" s="206"/>
      <c r="J1531" s="206"/>
      <c r="L1531" s="206"/>
      <c r="M1531" s="153"/>
      <c r="N1531" s="126"/>
      <c r="O1531" s="153"/>
      <c r="P1531" s="153"/>
      <c r="Q1531" s="153"/>
      <c r="R1531" s="153"/>
      <c r="AG1531" s="162"/>
      <c r="AH1531" s="162"/>
      <c r="AI1531" s="162"/>
      <c r="AM1531" s="143"/>
      <c r="AN1531" s="143"/>
      <c r="AO1531" s="143"/>
      <c r="AP1531" s="143"/>
      <c r="AQ1531" s="143"/>
      <c r="AR1531" s="143"/>
      <c r="AS1531" s="143"/>
      <c r="AT1531" s="143"/>
      <c r="AU1531" s="143"/>
      <c r="AV1531" s="143"/>
      <c r="AW1531" s="143"/>
      <c r="AX1531" s="143"/>
      <c r="AY1531" s="143"/>
      <c r="AZ1531" s="143"/>
      <c r="BA1531" s="143"/>
      <c r="BB1531" s="143"/>
      <c r="BC1531" s="143"/>
      <c r="BD1531" s="143"/>
      <c r="BE1531" s="143"/>
      <c r="BF1531" s="143"/>
      <c r="BG1531" s="143"/>
      <c r="BH1531" s="143"/>
      <c r="BI1531" s="143"/>
      <c r="BJ1531" s="143"/>
      <c r="BK1531" s="143"/>
      <c r="BL1531" s="143"/>
      <c r="BM1531" s="143"/>
      <c r="BN1531" s="143"/>
      <c r="BO1531" s="143"/>
      <c r="BP1531" s="143"/>
      <c r="BT1531" s="143"/>
      <c r="BU1531" s="143"/>
      <c r="BV1531" s="143"/>
    </row>
    <row r="1532" spans="1:74" s="142" customFormat="1" x14ac:dyDescent="0.25">
      <c r="A1532" s="206"/>
      <c r="B1532" s="160"/>
      <c r="C1532" s="161"/>
      <c r="D1532" s="206"/>
      <c r="E1532" s="206"/>
      <c r="F1532" s="206"/>
      <c r="G1532" s="206"/>
      <c r="H1532" s="161"/>
      <c r="I1532" s="206"/>
      <c r="J1532" s="206"/>
      <c r="L1532" s="206"/>
      <c r="M1532" s="153"/>
      <c r="N1532" s="126"/>
      <c r="O1532" s="153"/>
      <c r="P1532" s="153"/>
      <c r="Q1532" s="153"/>
      <c r="R1532" s="153"/>
      <c r="AG1532" s="162"/>
      <c r="AH1532" s="162"/>
      <c r="AI1532" s="162"/>
      <c r="AM1532" s="143"/>
      <c r="AN1532" s="143"/>
      <c r="AO1532" s="143"/>
      <c r="AP1532" s="143"/>
      <c r="AQ1532" s="143"/>
      <c r="AR1532" s="143"/>
      <c r="AS1532" s="143"/>
      <c r="AT1532" s="143"/>
      <c r="AU1532" s="143"/>
      <c r="AV1532" s="143"/>
      <c r="AW1532" s="143"/>
      <c r="AX1532" s="143"/>
      <c r="AY1532" s="143"/>
      <c r="AZ1532" s="143"/>
      <c r="BA1532" s="143"/>
      <c r="BB1532" s="143"/>
      <c r="BC1532" s="143"/>
      <c r="BD1532" s="143"/>
      <c r="BE1532" s="143"/>
      <c r="BF1532" s="143"/>
      <c r="BG1532" s="143"/>
      <c r="BH1532" s="143"/>
      <c r="BI1532" s="143"/>
      <c r="BJ1532" s="143"/>
      <c r="BK1532" s="143"/>
      <c r="BL1532" s="143"/>
      <c r="BM1532" s="143"/>
      <c r="BN1532" s="143"/>
      <c r="BO1532" s="143"/>
      <c r="BP1532" s="143"/>
      <c r="BT1532" s="143"/>
      <c r="BU1532" s="143"/>
      <c r="BV1532" s="143"/>
    </row>
    <row r="1533" spans="1:74" s="142" customFormat="1" x14ac:dyDescent="0.25">
      <c r="A1533" s="206"/>
      <c r="B1533" s="160"/>
      <c r="C1533" s="161"/>
      <c r="D1533" s="206"/>
      <c r="E1533" s="206"/>
      <c r="F1533" s="206"/>
      <c r="G1533" s="206"/>
      <c r="H1533" s="161"/>
      <c r="I1533" s="206"/>
      <c r="J1533" s="206"/>
      <c r="L1533" s="206"/>
      <c r="M1533" s="153"/>
      <c r="N1533" s="126"/>
      <c r="O1533" s="153"/>
      <c r="P1533" s="153"/>
      <c r="Q1533" s="153"/>
      <c r="R1533" s="153"/>
      <c r="AG1533" s="162"/>
      <c r="AH1533" s="162"/>
      <c r="AI1533" s="162"/>
      <c r="AM1533" s="143"/>
      <c r="AN1533" s="143"/>
      <c r="AO1533" s="143"/>
      <c r="AP1533" s="143"/>
      <c r="AQ1533" s="143"/>
      <c r="AR1533" s="143"/>
      <c r="AS1533" s="143"/>
      <c r="AT1533" s="143"/>
      <c r="AU1533" s="143"/>
      <c r="AV1533" s="143"/>
      <c r="AW1533" s="143"/>
      <c r="AX1533" s="143"/>
      <c r="AY1533" s="143"/>
      <c r="AZ1533" s="143"/>
      <c r="BA1533" s="143"/>
      <c r="BB1533" s="143"/>
      <c r="BC1533" s="143"/>
      <c r="BD1533" s="143"/>
      <c r="BE1533" s="143"/>
      <c r="BF1533" s="143"/>
      <c r="BG1533" s="143"/>
      <c r="BH1533" s="143"/>
      <c r="BI1533" s="143"/>
      <c r="BJ1533" s="143"/>
      <c r="BK1533" s="143"/>
      <c r="BL1533" s="143"/>
      <c r="BM1533" s="143"/>
      <c r="BN1533" s="143"/>
      <c r="BO1533" s="143"/>
      <c r="BP1533" s="143"/>
      <c r="BT1533" s="143"/>
      <c r="BU1533" s="143"/>
      <c r="BV1533" s="143"/>
    </row>
    <row r="1534" spans="1:74" s="142" customFormat="1" x14ac:dyDescent="0.25">
      <c r="A1534" s="206"/>
      <c r="B1534" s="160"/>
      <c r="C1534" s="161"/>
      <c r="D1534" s="206"/>
      <c r="E1534" s="206"/>
      <c r="F1534" s="206"/>
      <c r="G1534" s="206"/>
      <c r="H1534" s="161"/>
      <c r="I1534" s="206"/>
      <c r="J1534" s="206"/>
      <c r="L1534" s="206"/>
      <c r="M1534" s="153"/>
      <c r="N1534" s="126"/>
      <c r="O1534" s="153"/>
      <c r="P1534" s="153"/>
      <c r="Q1534" s="153"/>
      <c r="R1534" s="153"/>
      <c r="AG1534" s="162"/>
      <c r="AH1534" s="162"/>
      <c r="AI1534" s="162"/>
      <c r="AM1534" s="143"/>
      <c r="AN1534" s="143"/>
      <c r="AO1534" s="143"/>
      <c r="AP1534" s="143"/>
      <c r="AQ1534" s="143"/>
      <c r="AR1534" s="143"/>
      <c r="AS1534" s="143"/>
      <c r="AT1534" s="143"/>
      <c r="AU1534" s="143"/>
      <c r="AV1534" s="143"/>
      <c r="AW1534" s="143"/>
      <c r="AX1534" s="143"/>
      <c r="AY1534" s="143"/>
      <c r="AZ1534" s="143"/>
      <c r="BA1534" s="143"/>
      <c r="BB1534" s="143"/>
      <c r="BC1534" s="143"/>
      <c r="BD1534" s="143"/>
      <c r="BE1534" s="143"/>
      <c r="BF1534" s="143"/>
      <c r="BG1534" s="143"/>
      <c r="BH1534" s="143"/>
      <c r="BI1534" s="143"/>
      <c r="BJ1534" s="143"/>
      <c r="BK1534" s="143"/>
      <c r="BL1534" s="143"/>
      <c r="BM1534" s="143"/>
      <c r="BN1534" s="143"/>
      <c r="BO1534" s="143"/>
      <c r="BP1534" s="143"/>
      <c r="BT1534" s="143"/>
      <c r="BU1534" s="143"/>
      <c r="BV1534" s="143"/>
    </row>
    <row r="1535" spans="1:74" s="142" customFormat="1" x14ac:dyDescent="0.25">
      <c r="A1535" s="206"/>
      <c r="B1535" s="160"/>
      <c r="C1535" s="161"/>
      <c r="D1535" s="206"/>
      <c r="E1535" s="206"/>
      <c r="F1535" s="206"/>
      <c r="G1535" s="206"/>
      <c r="H1535" s="161"/>
      <c r="I1535" s="206"/>
      <c r="J1535" s="206"/>
      <c r="L1535" s="206"/>
      <c r="M1535" s="153"/>
      <c r="N1535" s="126"/>
      <c r="O1535" s="153"/>
      <c r="P1535" s="153"/>
      <c r="Q1535" s="153"/>
      <c r="R1535" s="153"/>
      <c r="AG1535" s="162"/>
      <c r="AH1535" s="162"/>
      <c r="AI1535" s="162"/>
      <c r="AM1535" s="143"/>
      <c r="AN1535" s="143"/>
      <c r="AO1535" s="143"/>
      <c r="AP1535" s="143"/>
      <c r="AQ1535" s="143"/>
      <c r="AR1535" s="143"/>
      <c r="AS1535" s="143"/>
      <c r="AT1535" s="143"/>
      <c r="AU1535" s="143"/>
      <c r="AV1535" s="143"/>
      <c r="AW1535" s="143"/>
      <c r="AX1535" s="143"/>
      <c r="AY1535" s="143"/>
      <c r="AZ1535" s="143"/>
      <c r="BA1535" s="143"/>
      <c r="BB1535" s="143"/>
      <c r="BC1535" s="143"/>
      <c r="BD1535" s="143"/>
      <c r="BE1535" s="143"/>
      <c r="BF1535" s="143"/>
      <c r="BG1535" s="143"/>
      <c r="BH1535" s="143"/>
      <c r="BI1535" s="143"/>
      <c r="BJ1535" s="143"/>
      <c r="BK1535" s="143"/>
      <c r="BL1535" s="143"/>
      <c r="BM1535" s="143"/>
      <c r="BN1535" s="143"/>
      <c r="BO1535" s="143"/>
      <c r="BP1535" s="143"/>
      <c r="BT1535" s="143"/>
      <c r="BU1535" s="143"/>
      <c r="BV1535" s="143"/>
    </row>
    <row r="1536" spans="1:74" s="142" customFormat="1" x14ac:dyDescent="0.25">
      <c r="A1536" s="206"/>
      <c r="B1536" s="160"/>
      <c r="C1536" s="161"/>
      <c r="D1536" s="206"/>
      <c r="E1536" s="206"/>
      <c r="F1536" s="206"/>
      <c r="G1536" s="206"/>
      <c r="H1536" s="161"/>
      <c r="I1536" s="206"/>
      <c r="J1536" s="206"/>
      <c r="L1536" s="206"/>
      <c r="M1536" s="153"/>
      <c r="N1536" s="126"/>
      <c r="O1536" s="153"/>
      <c r="P1536" s="153"/>
      <c r="Q1536" s="153"/>
      <c r="R1536" s="153"/>
      <c r="AG1536" s="162"/>
      <c r="AH1536" s="162"/>
      <c r="AI1536" s="162"/>
      <c r="AM1536" s="143"/>
      <c r="AN1536" s="143"/>
      <c r="AO1536" s="143"/>
      <c r="AP1536" s="143"/>
      <c r="AQ1536" s="143"/>
      <c r="AR1536" s="143"/>
      <c r="AS1536" s="143"/>
      <c r="AT1536" s="143"/>
      <c r="AU1536" s="143"/>
      <c r="AV1536" s="143"/>
      <c r="AW1536" s="143"/>
      <c r="AX1536" s="143"/>
      <c r="AY1536" s="143"/>
      <c r="AZ1536" s="143"/>
      <c r="BA1536" s="143"/>
      <c r="BB1536" s="143"/>
      <c r="BC1536" s="143"/>
      <c r="BD1536" s="143"/>
      <c r="BE1536" s="143"/>
      <c r="BF1536" s="143"/>
      <c r="BG1536" s="143"/>
      <c r="BH1536" s="143"/>
      <c r="BI1536" s="143"/>
      <c r="BJ1536" s="143"/>
      <c r="BK1536" s="143"/>
      <c r="BL1536" s="143"/>
      <c r="BM1536" s="143"/>
      <c r="BN1536" s="143"/>
      <c r="BO1536" s="143"/>
      <c r="BP1536" s="143"/>
      <c r="BT1536" s="143"/>
      <c r="BU1536" s="143"/>
      <c r="BV1536" s="143"/>
    </row>
    <row r="1537" spans="1:74" s="142" customFormat="1" x14ac:dyDescent="0.25">
      <c r="A1537" s="206"/>
      <c r="B1537" s="160"/>
      <c r="C1537" s="161"/>
      <c r="D1537" s="206"/>
      <c r="E1537" s="206"/>
      <c r="F1537" s="206"/>
      <c r="G1537" s="206"/>
      <c r="H1537" s="161"/>
      <c r="I1537" s="206"/>
      <c r="J1537" s="206"/>
      <c r="L1537" s="206"/>
      <c r="M1537" s="153"/>
      <c r="N1537" s="126"/>
      <c r="O1537" s="153"/>
      <c r="P1537" s="153"/>
      <c r="Q1537" s="153"/>
      <c r="R1537" s="153"/>
      <c r="AG1537" s="162"/>
      <c r="AH1537" s="162"/>
      <c r="AI1537" s="162"/>
      <c r="AM1537" s="143"/>
      <c r="AN1537" s="143"/>
      <c r="AO1537" s="143"/>
      <c r="AP1537" s="143"/>
      <c r="AQ1537" s="143"/>
      <c r="AR1537" s="143"/>
      <c r="AS1537" s="143"/>
      <c r="AT1537" s="143"/>
      <c r="AU1537" s="143"/>
      <c r="AV1537" s="143"/>
      <c r="AW1537" s="143"/>
      <c r="AX1537" s="143"/>
      <c r="AY1537" s="143"/>
      <c r="AZ1537" s="143"/>
      <c r="BA1537" s="143"/>
      <c r="BB1537" s="143"/>
      <c r="BC1537" s="143"/>
      <c r="BD1537" s="143"/>
      <c r="BE1537" s="143"/>
      <c r="BF1537" s="143"/>
      <c r="BG1537" s="143"/>
      <c r="BH1537" s="143"/>
      <c r="BI1537" s="143"/>
      <c r="BJ1537" s="143"/>
      <c r="BK1537" s="143"/>
      <c r="BL1537" s="143"/>
      <c r="BM1537" s="143"/>
      <c r="BN1537" s="143"/>
      <c r="BO1537" s="143"/>
      <c r="BP1537" s="143"/>
      <c r="BT1537" s="143"/>
      <c r="BU1537" s="143"/>
      <c r="BV1537" s="143"/>
    </row>
    <row r="1538" spans="1:74" s="142" customFormat="1" x14ac:dyDescent="0.25">
      <c r="A1538" s="206"/>
      <c r="B1538" s="160"/>
      <c r="C1538" s="161"/>
      <c r="D1538" s="206"/>
      <c r="E1538" s="206"/>
      <c r="F1538" s="206"/>
      <c r="G1538" s="206"/>
      <c r="H1538" s="161"/>
      <c r="I1538" s="206"/>
      <c r="J1538" s="206"/>
      <c r="L1538" s="206"/>
      <c r="M1538" s="153"/>
      <c r="N1538" s="126"/>
      <c r="O1538" s="153"/>
      <c r="P1538" s="153"/>
      <c r="Q1538" s="153"/>
      <c r="R1538" s="153"/>
      <c r="AG1538" s="162"/>
      <c r="AH1538" s="162"/>
      <c r="AI1538" s="162"/>
      <c r="AM1538" s="143"/>
      <c r="AN1538" s="143"/>
      <c r="AO1538" s="143"/>
      <c r="AP1538" s="143"/>
      <c r="AQ1538" s="143"/>
      <c r="AR1538" s="143"/>
      <c r="AS1538" s="143"/>
      <c r="AT1538" s="143"/>
      <c r="AU1538" s="143"/>
      <c r="AV1538" s="143"/>
      <c r="AW1538" s="143"/>
      <c r="AX1538" s="143"/>
      <c r="AY1538" s="143"/>
      <c r="AZ1538" s="143"/>
      <c r="BA1538" s="143"/>
      <c r="BB1538" s="143"/>
      <c r="BC1538" s="143"/>
      <c r="BD1538" s="143"/>
      <c r="BE1538" s="143"/>
      <c r="BF1538" s="143"/>
      <c r="BG1538" s="143"/>
      <c r="BH1538" s="143"/>
      <c r="BI1538" s="143"/>
      <c r="BJ1538" s="143"/>
      <c r="BK1538" s="143"/>
      <c r="BL1538" s="143"/>
      <c r="BM1538" s="143"/>
      <c r="BN1538" s="143"/>
      <c r="BO1538" s="143"/>
      <c r="BP1538" s="143"/>
      <c r="BT1538" s="143"/>
      <c r="BU1538" s="143"/>
      <c r="BV1538" s="143"/>
    </row>
    <row r="1539" spans="1:74" s="142" customFormat="1" x14ac:dyDescent="0.25">
      <c r="A1539" s="206"/>
      <c r="B1539" s="160"/>
      <c r="C1539" s="161"/>
      <c r="D1539" s="206"/>
      <c r="E1539" s="206"/>
      <c r="F1539" s="206"/>
      <c r="G1539" s="206"/>
      <c r="H1539" s="161"/>
      <c r="I1539" s="206"/>
      <c r="J1539" s="206"/>
      <c r="L1539" s="206"/>
      <c r="M1539" s="153"/>
      <c r="N1539" s="126"/>
      <c r="O1539" s="153"/>
      <c r="P1539" s="153"/>
      <c r="Q1539" s="153"/>
      <c r="R1539" s="153"/>
      <c r="AG1539" s="162"/>
      <c r="AH1539" s="162"/>
      <c r="AI1539" s="162"/>
      <c r="AM1539" s="143"/>
      <c r="AN1539" s="143"/>
      <c r="AO1539" s="143"/>
      <c r="AP1539" s="143"/>
      <c r="AQ1539" s="143"/>
      <c r="AR1539" s="143"/>
      <c r="AS1539" s="143"/>
      <c r="AT1539" s="143"/>
      <c r="AU1539" s="143"/>
      <c r="AV1539" s="143"/>
      <c r="AW1539" s="143"/>
      <c r="AX1539" s="143"/>
      <c r="AY1539" s="143"/>
      <c r="AZ1539" s="143"/>
      <c r="BA1539" s="143"/>
      <c r="BB1539" s="143"/>
      <c r="BC1539" s="143"/>
      <c r="BD1539" s="143"/>
      <c r="BE1539" s="143"/>
      <c r="BF1539" s="143"/>
      <c r="BG1539" s="143"/>
      <c r="BH1539" s="143"/>
      <c r="BI1539" s="143"/>
      <c r="BJ1539" s="143"/>
      <c r="BK1539" s="143"/>
      <c r="BL1539" s="143"/>
      <c r="BM1539" s="143"/>
      <c r="BN1539" s="143"/>
      <c r="BO1539" s="143"/>
      <c r="BP1539" s="143"/>
      <c r="BT1539" s="143"/>
      <c r="BU1539" s="143"/>
      <c r="BV1539" s="143"/>
    </row>
    <row r="1540" spans="1:74" s="142" customFormat="1" x14ac:dyDescent="0.25">
      <c r="A1540" s="206"/>
      <c r="B1540" s="160"/>
      <c r="C1540" s="161"/>
      <c r="D1540" s="206"/>
      <c r="E1540" s="206"/>
      <c r="F1540" s="206"/>
      <c r="G1540" s="206"/>
      <c r="H1540" s="161"/>
      <c r="I1540" s="206"/>
      <c r="J1540" s="206"/>
      <c r="L1540" s="206"/>
      <c r="M1540" s="153"/>
      <c r="N1540" s="126"/>
      <c r="O1540" s="153"/>
      <c r="P1540" s="153"/>
      <c r="Q1540" s="153"/>
      <c r="R1540" s="153"/>
      <c r="AG1540" s="162"/>
      <c r="AH1540" s="162"/>
      <c r="AI1540" s="162"/>
      <c r="AM1540" s="143"/>
      <c r="AN1540" s="143"/>
      <c r="AO1540" s="143"/>
      <c r="AP1540" s="143"/>
      <c r="AQ1540" s="143"/>
      <c r="AR1540" s="143"/>
      <c r="AS1540" s="143"/>
      <c r="AT1540" s="143"/>
      <c r="AU1540" s="143"/>
      <c r="AV1540" s="143"/>
      <c r="AW1540" s="143"/>
      <c r="AX1540" s="143"/>
      <c r="AY1540" s="143"/>
      <c r="AZ1540" s="143"/>
      <c r="BA1540" s="143"/>
      <c r="BB1540" s="143"/>
      <c r="BC1540" s="143"/>
      <c r="BD1540" s="143"/>
      <c r="BE1540" s="143"/>
      <c r="BF1540" s="143"/>
      <c r="BG1540" s="143"/>
      <c r="BH1540" s="143"/>
      <c r="BI1540" s="143"/>
      <c r="BJ1540" s="143"/>
      <c r="BK1540" s="143"/>
      <c r="BL1540" s="143"/>
      <c r="BM1540" s="143"/>
      <c r="BN1540" s="143"/>
      <c r="BO1540" s="143"/>
      <c r="BP1540" s="143"/>
      <c r="BT1540" s="143"/>
      <c r="BU1540" s="143"/>
      <c r="BV1540" s="143"/>
    </row>
    <row r="1541" spans="1:74" s="142" customFormat="1" x14ac:dyDescent="0.25">
      <c r="A1541" s="206"/>
      <c r="B1541" s="160"/>
      <c r="C1541" s="161"/>
      <c r="D1541" s="206"/>
      <c r="E1541" s="206"/>
      <c r="F1541" s="206"/>
      <c r="G1541" s="206"/>
      <c r="H1541" s="161"/>
      <c r="I1541" s="206"/>
      <c r="J1541" s="206"/>
      <c r="L1541" s="206"/>
      <c r="M1541" s="153"/>
      <c r="N1541" s="126"/>
      <c r="O1541" s="153"/>
      <c r="P1541" s="153"/>
      <c r="Q1541" s="153"/>
      <c r="R1541" s="153"/>
      <c r="AG1541" s="162"/>
      <c r="AH1541" s="162"/>
      <c r="AI1541" s="162"/>
      <c r="AM1541" s="143"/>
      <c r="AN1541" s="143"/>
      <c r="AO1541" s="143"/>
      <c r="AP1541" s="143"/>
      <c r="AQ1541" s="143"/>
      <c r="AR1541" s="143"/>
      <c r="AS1541" s="143"/>
      <c r="AT1541" s="143"/>
      <c r="AU1541" s="143"/>
      <c r="AV1541" s="143"/>
      <c r="AW1541" s="143"/>
      <c r="AX1541" s="143"/>
      <c r="AY1541" s="143"/>
      <c r="AZ1541" s="143"/>
      <c r="BA1541" s="143"/>
      <c r="BB1541" s="143"/>
      <c r="BC1541" s="143"/>
      <c r="BD1541" s="143"/>
      <c r="BE1541" s="143"/>
      <c r="BF1541" s="143"/>
      <c r="BG1541" s="143"/>
      <c r="BH1541" s="143"/>
      <c r="BI1541" s="143"/>
      <c r="BJ1541" s="143"/>
      <c r="BK1541" s="143"/>
      <c r="BL1541" s="143"/>
      <c r="BM1541" s="143"/>
      <c r="BN1541" s="143"/>
      <c r="BO1541" s="143"/>
      <c r="BP1541" s="143"/>
      <c r="BT1541" s="143"/>
      <c r="BU1541" s="143"/>
      <c r="BV1541" s="143"/>
    </row>
    <row r="1542" spans="1:74" s="142" customFormat="1" x14ac:dyDescent="0.25">
      <c r="A1542" s="206"/>
      <c r="B1542" s="160"/>
      <c r="C1542" s="161"/>
      <c r="D1542" s="206"/>
      <c r="E1542" s="206"/>
      <c r="F1542" s="206"/>
      <c r="G1542" s="206"/>
      <c r="H1542" s="161"/>
      <c r="I1542" s="206"/>
      <c r="J1542" s="206"/>
      <c r="L1542" s="206"/>
      <c r="M1542" s="153"/>
      <c r="N1542" s="126"/>
      <c r="O1542" s="153"/>
      <c r="P1542" s="153"/>
      <c r="Q1542" s="153"/>
      <c r="R1542" s="153"/>
      <c r="AG1542" s="162"/>
      <c r="AH1542" s="162"/>
      <c r="AI1542" s="162"/>
      <c r="AM1542" s="143"/>
      <c r="AN1542" s="143"/>
      <c r="AO1542" s="143"/>
      <c r="AP1542" s="143"/>
      <c r="AQ1542" s="143"/>
      <c r="AR1542" s="143"/>
      <c r="AS1542" s="143"/>
      <c r="AT1542" s="143"/>
      <c r="AU1542" s="143"/>
      <c r="AV1542" s="143"/>
      <c r="AW1542" s="143"/>
      <c r="AX1542" s="143"/>
      <c r="AY1542" s="143"/>
      <c r="AZ1542" s="143"/>
      <c r="BA1542" s="143"/>
      <c r="BB1542" s="143"/>
      <c r="BC1542" s="143"/>
      <c r="BD1542" s="143"/>
      <c r="BE1542" s="143"/>
      <c r="BF1542" s="143"/>
      <c r="BG1542" s="143"/>
      <c r="BH1542" s="143"/>
      <c r="BI1542" s="143"/>
      <c r="BJ1542" s="143"/>
      <c r="BK1542" s="143"/>
      <c r="BL1542" s="143"/>
      <c r="BM1542" s="143"/>
      <c r="BN1542" s="143"/>
      <c r="BO1542" s="143"/>
      <c r="BP1542" s="143"/>
      <c r="BT1542" s="143"/>
      <c r="BU1542" s="143"/>
      <c r="BV1542" s="143"/>
    </row>
    <row r="1543" spans="1:74" s="142" customFormat="1" x14ac:dyDescent="0.25">
      <c r="A1543" s="206"/>
      <c r="B1543" s="160"/>
      <c r="C1543" s="161"/>
      <c r="D1543" s="206"/>
      <c r="E1543" s="206"/>
      <c r="F1543" s="206"/>
      <c r="G1543" s="206"/>
      <c r="H1543" s="161"/>
      <c r="I1543" s="206"/>
      <c r="J1543" s="206"/>
      <c r="L1543" s="206"/>
      <c r="M1543" s="153"/>
      <c r="N1543" s="126"/>
      <c r="O1543" s="153"/>
      <c r="P1543" s="153"/>
      <c r="Q1543" s="153"/>
      <c r="R1543" s="153"/>
      <c r="AG1543" s="162"/>
      <c r="AH1543" s="162"/>
      <c r="AI1543" s="162"/>
      <c r="AM1543" s="143"/>
      <c r="AN1543" s="143"/>
      <c r="AO1543" s="143"/>
      <c r="AP1543" s="143"/>
      <c r="AQ1543" s="143"/>
      <c r="AR1543" s="143"/>
      <c r="AS1543" s="143"/>
      <c r="AT1543" s="143"/>
      <c r="AU1543" s="143"/>
      <c r="AV1543" s="143"/>
      <c r="AW1543" s="143"/>
      <c r="AX1543" s="143"/>
      <c r="AY1543" s="143"/>
      <c r="AZ1543" s="143"/>
      <c r="BA1543" s="143"/>
      <c r="BB1543" s="143"/>
      <c r="BC1543" s="143"/>
      <c r="BD1543" s="143"/>
      <c r="BE1543" s="143"/>
      <c r="BF1543" s="143"/>
      <c r="BG1543" s="143"/>
      <c r="BH1543" s="143"/>
      <c r="BI1543" s="143"/>
      <c r="BJ1543" s="143"/>
      <c r="BK1543" s="143"/>
      <c r="BL1543" s="143"/>
      <c r="BM1543" s="143"/>
      <c r="BN1543" s="143"/>
      <c r="BO1543" s="143"/>
      <c r="BP1543" s="143"/>
      <c r="BT1543" s="143"/>
      <c r="BU1543" s="143"/>
      <c r="BV1543" s="143"/>
    </row>
    <row r="1544" spans="1:74" s="142" customFormat="1" x14ac:dyDescent="0.25">
      <c r="A1544" s="206"/>
      <c r="B1544" s="160"/>
      <c r="C1544" s="161"/>
      <c r="D1544" s="206"/>
      <c r="E1544" s="206"/>
      <c r="F1544" s="206"/>
      <c r="G1544" s="206"/>
      <c r="H1544" s="161"/>
      <c r="I1544" s="206"/>
      <c r="J1544" s="206"/>
      <c r="L1544" s="206"/>
      <c r="M1544" s="153"/>
      <c r="N1544" s="126"/>
      <c r="O1544" s="153"/>
      <c r="P1544" s="153"/>
      <c r="Q1544" s="153"/>
      <c r="R1544" s="153"/>
      <c r="AG1544" s="162"/>
      <c r="AH1544" s="162"/>
      <c r="AI1544" s="162"/>
      <c r="AM1544" s="143"/>
      <c r="AN1544" s="143"/>
      <c r="AO1544" s="143"/>
      <c r="AP1544" s="143"/>
      <c r="AQ1544" s="143"/>
      <c r="AR1544" s="143"/>
      <c r="AS1544" s="143"/>
      <c r="AT1544" s="143"/>
      <c r="AU1544" s="143"/>
      <c r="AV1544" s="143"/>
      <c r="AW1544" s="143"/>
      <c r="AX1544" s="143"/>
      <c r="AY1544" s="143"/>
      <c r="AZ1544" s="143"/>
      <c r="BA1544" s="143"/>
      <c r="BB1544" s="143"/>
      <c r="BC1544" s="143"/>
      <c r="BD1544" s="143"/>
      <c r="BE1544" s="143"/>
      <c r="BF1544" s="143"/>
      <c r="BG1544" s="143"/>
      <c r="BH1544" s="143"/>
      <c r="BI1544" s="143"/>
      <c r="BJ1544" s="143"/>
      <c r="BK1544" s="143"/>
      <c r="BL1544" s="143"/>
      <c r="BM1544" s="143"/>
      <c r="BN1544" s="143"/>
      <c r="BO1544" s="143"/>
      <c r="BP1544" s="143"/>
      <c r="BT1544" s="143"/>
      <c r="BU1544" s="143"/>
      <c r="BV1544" s="143"/>
    </row>
    <row r="1545" spans="1:74" s="142" customFormat="1" x14ac:dyDescent="0.25">
      <c r="A1545" s="206"/>
      <c r="B1545" s="160"/>
      <c r="C1545" s="161"/>
      <c r="D1545" s="206"/>
      <c r="E1545" s="206"/>
      <c r="F1545" s="206"/>
      <c r="G1545" s="206"/>
      <c r="H1545" s="161"/>
      <c r="I1545" s="206"/>
      <c r="J1545" s="206"/>
      <c r="L1545" s="206"/>
      <c r="M1545" s="153"/>
      <c r="N1545" s="126"/>
      <c r="O1545" s="153"/>
      <c r="P1545" s="153"/>
      <c r="Q1545" s="153"/>
      <c r="R1545" s="153"/>
      <c r="AG1545" s="162"/>
      <c r="AH1545" s="162"/>
      <c r="AI1545" s="162"/>
      <c r="AM1545" s="143"/>
      <c r="AN1545" s="143"/>
      <c r="AO1545" s="143"/>
      <c r="AP1545" s="143"/>
      <c r="AQ1545" s="143"/>
      <c r="AR1545" s="143"/>
      <c r="AS1545" s="143"/>
      <c r="AT1545" s="143"/>
      <c r="AU1545" s="143"/>
      <c r="AV1545" s="143"/>
      <c r="AW1545" s="143"/>
      <c r="AX1545" s="143"/>
      <c r="AY1545" s="143"/>
      <c r="AZ1545" s="143"/>
      <c r="BA1545" s="143"/>
      <c r="BB1545" s="143"/>
      <c r="BC1545" s="143"/>
      <c r="BD1545" s="143"/>
      <c r="BE1545" s="143"/>
      <c r="BF1545" s="143"/>
      <c r="BG1545" s="143"/>
      <c r="BH1545" s="143"/>
      <c r="BI1545" s="143"/>
      <c r="BJ1545" s="143"/>
      <c r="BK1545" s="143"/>
      <c r="BL1545" s="143"/>
      <c r="BM1545" s="143"/>
      <c r="BN1545" s="143"/>
      <c r="BO1545" s="143"/>
      <c r="BP1545" s="143"/>
      <c r="BT1545" s="143"/>
      <c r="BU1545" s="143"/>
      <c r="BV1545" s="143"/>
    </row>
    <row r="1546" spans="1:74" s="142" customFormat="1" x14ac:dyDescent="0.25">
      <c r="A1546" s="206"/>
      <c r="B1546" s="160"/>
      <c r="C1546" s="161"/>
      <c r="D1546" s="206"/>
      <c r="E1546" s="206"/>
      <c r="F1546" s="206"/>
      <c r="G1546" s="206"/>
      <c r="H1546" s="161"/>
      <c r="I1546" s="206"/>
      <c r="J1546" s="206"/>
      <c r="L1546" s="206"/>
      <c r="M1546" s="153"/>
      <c r="N1546" s="126"/>
      <c r="O1546" s="153"/>
      <c r="P1546" s="153"/>
      <c r="Q1546" s="153"/>
      <c r="R1546" s="153"/>
      <c r="AG1546" s="162"/>
      <c r="AH1546" s="162"/>
      <c r="AI1546" s="162"/>
      <c r="AM1546" s="143"/>
      <c r="AN1546" s="143"/>
      <c r="AO1546" s="143"/>
      <c r="AP1546" s="143"/>
      <c r="AQ1546" s="143"/>
      <c r="AR1546" s="143"/>
      <c r="AS1546" s="143"/>
      <c r="AT1546" s="143"/>
      <c r="AU1546" s="143"/>
      <c r="AV1546" s="143"/>
      <c r="AW1546" s="143"/>
      <c r="AX1546" s="143"/>
      <c r="AY1546" s="143"/>
      <c r="AZ1546" s="143"/>
      <c r="BA1546" s="143"/>
      <c r="BB1546" s="143"/>
      <c r="BC1546" s="143"/>
      <c r="BD1546" s="143"/>
      <c r="BE1546" s="143"/>
      <c r="BF1546" s="143"/>
      <c r="BG1546" s="143"/>
      <c r="BH1546" s="143"/>
      <c r="BI1546" s="143"/>
      <c r="BJ1546" s="143"/>
      <c r="BK1546" s="143"/>
      <c r="BL1546" s="143"/>
      <c r="BM1546" s="143"/>
      <c r="BN1546" s="143"/>
      <c r="BO1546" s="143"/>
      <c r="BP1546" s="143"/>
      <c r="BT1546" s="143"/>
      <c r="BU1546" s="143"/>
      <c r="BV1546" s="143"/>
    </row>
    <row r="1547" spans="1:74" s="142" customFormat="1" x14ac:dyDescent="0.25">
      <c r="A1547" s="206"/>
      <c r="B1547" s="160"/>
      <c r="C1547" s="161"/>
      <c r="D1547" s="206"/>
      <c r="E1547" s="206"/>
      <c r="F1547" s="206"/>
      <c r="G1547" s="206"/>
      <c r="H1547" s="161"/>
      <c r="I1547" s="206"/>
      <c r="J1547" s="206"/>
      <c r="L1547" s="206"/>
      <c r="M1547" s="153"/>
      <c r="N1547" s="126"/>
      <c r="O1547" s="153"/>
      <c r="P1547" s="153"/>
      <c r="Q1547" s="153"/>
      <c r="R1547" s="153"/>
      <c r="AG1547" s="162"/>
      <c r="AH1547" s="162"/>
      <c r="AI1547" s="162"/>
      <c r="AM1547" s="143"/>
      <c r="AN1547" s="143"/>
      <c r="AO1547" s="143"/>
      <c r="AP1547" s="143"/>
      <c r="AQ1547" s="143"/>
      <c r="AR1547" s="143"/>
      <c r="AS1547" s="143"/>
      <c r="AT1547" s="143"/>
      <c r="AU1547" s="143"/>
      <c r="AV1547" s="143"/>
      <c r="AW1547" s="143"/>
      <c r="AX1547" s="143"/>
      <c r="AY1547" s="143"/>
      <c r="AZ1547" s="143"/>
      <c r="BA1547" s="143"/>
      <c r="BB1547" s="143"/>
      <c r="BC1547" s="143"/>
      <c r="BD1547" s="143"/>
      <c r="BE1547" s="143"/>
      <c r="BF1547" s="143"/>
      <c r="BG1547" s="143"/>
      <c r="BH1547" s="143"/>
      <c r="BI1547" s="143"/>
      <c r="BJ1547" s="143"/>
      <c r="BK1547" s="143"/>
      <c r="BL1547" s="143"/>
      <c r="BM1547" s="143"/>
      <c r="BN1547" s="143"/>
      <c r="BO1547" s="143"/>
      <c r="BP1547" s="143"/>
      <c r="BT1547" s="143"/>
      <c r="BU1547" s="143"/>
      <c r="BV1547" s="143"/>
    </row>
    <row r="1548" spans="1:74" s="142" customFormat="1" x14ac:dyDescent="0.25">
      <c r="A1548" s="206"/>
      <c r="B1548" s="160"/>
      <c r="C1548" s="161"/>
      <c r="D1548" s="206"/>
      <c r="E1548" s="206"/>
      <c r="F1548" s="206"/>
      <c r="G1548" s="206"/>
      <c r="H1548" s="161"/>
      <c r="I1548" s="206"/>
      <c r="J1548" s="206"/>
      <c r="L1548" s="206"/>
      <c r="M1548" s="153"/>
      <c r="N1548" s="126"/>
      <c r="O1548" s="153"/>
      <c r="P1548" s="153"/>
      <c r="Q1548" s="153"/>
      <c r="R1548" s="153"/>
      <c r="AG1548" s="162"/>
      <c r="AH1548" s="162"/>
      <c r="AI1548" s="162"/>
      <c r="AM1548" s="143"/>
      <c r="AN1548" s="143"/>
      <c r="AO1548" s="143"/>
      <c r="AP1548" s="143"/>
      <c r="AQ1548" s="143"/>
      <c r="AR1548" s="143"/>
      <c r="AS1548" s="143"/>
      <c r="AT1548" s="143"/>
      <c r="AU1548" s="143"/>
      <c r="AV1548" s="143"/>
      <c r="AW1548" s="143"/>
      <c r="AX1548" s="143"/>
      <c r="AY1548" s="143"/>
      <c r="AZ1548" s="143"/>
      <c r="BA1548" s="143"/>
      <c r="BB1548" s="143"/>
      <c r="BC1548" s="143"/>
      <c r="BD1548" s="143"/>
      <c r="BE1548" s="143"/>
      <c r="BF1548" s="143"/>
      <c r="BG1548" s="143"/>
      <c r="BH1548" s="143"/>
      <c r="BI1548" s="143"/>
      <c r="BJ1548" s="143"/>
      <c r="BK1548" s="143"/>
      <c r="BL1548" s="143"/>
      <c r="BM1548" s="143"/>
      <c r="BN1548" s="143"/>
      <c r="BO1548" s="143"/>
      <c r="BP1548" s="143"/>
      <c r="BT1548" s="143"/>
      <c r="BU1548" s="143"/>
      <c r="BV1548" s="143"/>
    </row>
    <row r="1549" spans="1:74" s="142" customFormat="1" x14ac:dyDescent="0.25">
      <c r="A1549" s="206"/>
      <c r="B1549" s="160"/>
      <c r="C1549" s="161"/>
      <c r="D1549" s="206"/>
      <c r="E1549" s="206"/>
      <c r="F1549" s="206"/>
      <c r="G1549" s="206"/>
      <c r="H1549" s="161"/>
      <c r="I1549" s="206"/>
      <c r="J1549" s="206"/>
      <c r="L1549" s="206"/>
      <c r="M1549" s="153"/>
      <c r="N1549" s="126"/>
      <c r="O1549" s="153"/>
      <c r="P1549" s="153"/>
      <c r="Q1549" s="153"/>
      <c r="R1549" s="153"/>
      <c r="AG1549" s="162"/>
      <c r="AH1549" s="162"/>
      <c r="AI1549" s="162"/>
      <c r="AM1549" s="143"/>
      <c r="AN1549" s="143"/>
      <c r="AO1549" s="143"/>
      <c r="AP1549" s="143"/>
      <c r="AQ1549" s="143"/>
      <c r="AR1549" s="143"/>
      <c r="AS1549" s="143"/>
      <c r="AT1549" s="143"/>
      <c r="AU1549" s="143"/>
      <c r="AV1549" s="143"/>
      <c r="AW1549" s="143"/>
      <c r="AX1549" s="143"/>
      <c r="AY1549" s="143"/>
      <c r="AZ1549" s="143"/>
      <c r="BA1549" s="143"/>
      <c r="BB1549" s="143"/>
      <c r="BC1549" s="143"/>
      <c r="BD1549" s="143"/>
      <c r="BE1549" s="143"/>
      <c r="BF1549" s="143"/>
      <c r="BG1549" s="143"/>
      <c r="BH1549" s="143"/>
      <c r="BI1549" s="143"/>
      <c r="BJ1549" s="143"/>
      <c r="BK1549" s="143"/>
      <c r="BL1549" s="143"/>
      <c r="BM1549" s="143"/>
      <c r="BN1549" s="143"/>
      <c r="BO1549" s="143"/>
      <c r="BP1549" s="143"/>
      <c r="BT1549" s="143"/>
      <c r="BU1549" s="143"/>
      <c r="BV1549" s="143"/>
    </row>
    <row r="1550" spans="1:74" s="142" customFormat="1" x14ac:dyDescent="0.25">
      <c r="A1550" s="206"/>
      <c r="B1550" s="160"/>
      <c r="C1550" s="161"/>
      <c r="D1550" s="206"/>
      <c r="E1550" s="206"/>
      <c r="F1550" s="206"/>
      <c r="G1550" s="206"/>
      <c r="H1550" s="161"/>
      <c r="I1550" s="206"/>
      <c r="J1550" s="206"/>
      <c r="L1550" s="206"/>
      <c r="M1550" s="153"/>
      <c r="N1550" s="126"/>
      <c r="O1550" s="153"/>
      <c r="P1550" s="153"/>
      <c r="Q1550" s="153"/>
      <c r="R1550" s="153"/>
      <c r="AG1550" s="162"/>
      <c r="AH1550" s="162"/>
      <c r="AI1550" s="162"/>
      <c r="AM1550" s="143"/>
      <c r="AN1550" s="143"/>
      <c r="AO1550" s="143"/>
      <c r="AP1550" s="143"/>
      <c r="AQ1550" s="143"/>
      <c r="AR1550" s="143"/>
      <c r="AS1550" s="143"/>
      <c r="AT1550" s="143"/>
      <c r="AU1550" s="143"/>
      <c r="AV1550" s="143"/>
      <c r="AW1550" s="143"/>
      <c r="AX1550" s="143"/>
      <c r="AY1550" s="143"/>
      <c r="AZ1550" s="143"/>
      <c r="BA1550" s="143"/>
      <c r="BB1550" s="143"/>
      <c r="BC1550" s="143"/>
      <c r="BD1550" s="143"/>
      <c r="BE1550" s="143"/>
      <c r="BF1550" s="143"/>
      <c r="BG1550" s="143"/>
      <c r="BH1550" s="143"/>
      <c r="BI1550" s="143"/>
      <c r="BJ1550" s="143"/>
      <c r="BK1550" s="143"/>
      <c r="BL1550" s="143"/>
      <c r="BM1550" s="143"/>
      <c r="BN1550" s="143"/>
      <c r="BO1550" s="143"/>
      <c r="BP1550" s="143"/>
      <c r="BT1550" s="143"/>
      <c r="BU1550" s="143"/>
      <c r="BV1550" s="143"/>
    </row>
    <row r="1551" spans="1:74" s="142" customFormat="1" x14ac:dyDescent="0.25">
      <c r="A1551" s="206"/>
      <c r="B1551" s="160"/>
      <c r="C1551" s="161"/>
      <c r="D1551" s="206"/>
      <c r="E1551" s="206"/>
      <c r="F1551" s="206"/>
      <c r="G1551" s="206"/>
      <c r="H1551" s="161"/>
      <c r="I1551" s="206"/>
      <c r="J1551" s="206"/>
      <c r="L1551" s="206"/>
      <c r="M1551" s="153"/>
      <c r="N1551" s="126"/>
      <c r="O1551" s="153"/>
      <c r="P1551" s="153"/>
      <c r="Q1551" s="153"/>
      <c r="R1551" s="153"/>
      <c r="AG1551" s="162"/>
      <c r="AH1551" s="162"/>
      <c r="AI1551" s="162"/>
      <c r="AM1551" s="143"/>
      <c r="AN1551" s="143"/>
      <c r="AO1551" s="143"/>
      <c r="AP1551" s="143"/>
      <c r="AQ1551" s="143"/>
      <c r="AR1551" s="143"/>
      <c r="AS1551" s="143"/>
      <c r="AT1551" s="143"/>
      <c r="AU1551" s="143"/>
      <c r="AV1551" s="143"/>
      <c r="AW1551" s="143"/>
      <c r="AX1551" s="143"/>
      <c r="AY1551" s="143"/>
      <c r="AZ1551" s="143"/>
      <c r="BA1551" s="143"/>
      <c r="BB1551" s="143"/>
      <c r="BC1551" s="143"/>
      <c r="BD1551" s="143"/>
      <c r="BE1551" s="143"/>
      <c r="BF1551" s="143"/>
      <c r="BG1551" s="143"/>
      <c r="BH1551" s="143"/>
      <c r="BI1551" s="143"/>
      <c r="BJ1551" s="143"/>
      <c r="BK1551" s="143"/>
      <c r="BL1551" s="143"/>
      <c r="BM1551" s="143"/>
      <c r="BN1551" s="143"/>
      <c r="BO1551" s="143"/>
      <c r="BP1551" s="143"/>
      <c r="BT1551" s="143"/>
      <c r="BU1551" s="143"/>
      <c r="BV1551" s="143"/>
    </row>
    <row r="1552" spans="1:74" s="142" customFormat="1" x14ac:dyDescent="0.25">
      <c r="A1552" s="206"/>
      <c r="B1552" s="160"/>
      <c r="C1552" s="161"/>
      <c r="D1552" s="206"/>
      <c r="E1552" s="206"/>
      <c r="F1552" s="206"/>
      <c r="G1552" s="206"/>
      <c r="H1552" s="161"/>
      <c r="I1552" s="206"/>
      <c r="J1552" s="206"/>
      <c r="L1552" s="206"/>
      <c r="M1552" s="153"/>
      <c r="N1552" s="126"/>
      <c r="O1552" s="153"/>
      <c r="P1552" s="153"/>
      <c r="Q1552" s="153"/>
      <c r="R1552" s="153"/>
      <c r="AG1552" s="162"/>
      <c r="AH1552" s="162"/>
      <c r="AI1552" s="162"/>
      <c r="AM1552" s="143"/>
      <c r="AN1552" s="143"/>
      <c r="AO1552" s="143"/>
      <c r="AP1552" s="143"/>
      <c r="AQ1552" s="143"/>
      <c r="AR1552" s="143"/>
      <c r="AS1552" s="143"/>
      <c r="AT1552" s="143"/>
      <c r="AU1552" s="143"/>
      <c r="AV1552" s="143"/>
      <c r="AW1552" s="143"/>
      <c r="AX1552" s="143"/>
      <c r="AY1552" s="143"/>
      <c r="AZ1552" s="143"/>
      <c r="BA1552" s="143"/>
      <c r="BB1552" s="143"/>
      <c r="BC1552" s="143"/>
      <c r="BD1552" s="143"/>
      <c r="BE1552" s="143"/>
      <c r="BF1552" s="143"/>
      <c r="BG1552" s="143"/>
      <c r="BH1552" s="143"/>
      <c r="BI1552" s="143"/>
      <c r="BJ1552" s="143"/>
      <c r="BK1552" s="143"/>
      <c r="BL1552" s="143"/>
      <c r="BM1552" s="143"/>
      <c r="BN1552" s="143"/>
      <c r="BO1552" s="143"/>
      <c r="BP1552" s="143"/>
      <c r="BT1552" s="143"/>
      <c r="BU1552" s="143"/>
      <c r="BV1552" s="143"/>
    </row>
    <row r="1553" spans="1:74" s="142" customFormat="1" x14ac:dyDescent="0.25">
      <c r="A1553" s="206"/>
      <c r="B1553" s="160"/>
      <c r="C1553" s="161"/>
      <c r="D1553" s="206"/>
      <c r="E1553" s="206"/>
      <c r="F1553" s="206"/>
      <c r="G1553" s="206"/>
      <c r="H1553" s="161"/>
      <c r="I1553" s="206"/>
      <c r="J1553" s="206"/>
      <c r="L1553" s="206"/>
      <c r="M1553" s="153"/>
      <c r="N1553" s="126"/>
      <c r="O1553" s="153"/>
      <c r="P1553" s="153"/>
      <c r="Q1553" s="153"/>
      <c r="R1553" s="153"/>
      <c r="AG1553" s="162"/>
      <c r="AH1553" s="162"/>
      <c r="AI1553" s="162"/>
      <c r="AM1553" s="143"/>
      <c r="AN1553" s="143"/>
      <c r="AO1553" s="143"/>
      <c r="AP1553" s="143"/>
      <c r="AQ1553" s="143"/>
      <c r="AR1553" s="143"/>
      <c r="AS1553" s="143"/>
      <c r="AT1553" s="143"/>
      <c r="AU1553" s="143"/>
      <c r="AV1553" s="143"/>
      <c r="AW1553" s="143"/>
      <c r="AX1553" s="143"/>
      <c r="AY1553" s="143"/>
      <c r="AZ1553" s="143"/>
      <c r="BA1553" s="143"/>
      <c r="BB1553" s="143"/>
      <c r="BC1553" s="143"/>
      <c r="BD1553" s="143"/>
      <c r="BE1553" s="143"/>
      <c r="BF1553" s="143"/>
      <c r="BG1553" s="143"/>
      <c r="BH1553" s="143"/>
      <c r="BI1553" s="143"/>
      <c r="BJ1553" s="143"/>
      <c r="BK1553" s="143"/>
      <c r="BL1553" s="143"/>
      <c r="BM1553" s="143"/>
      <c r="BN1553" s="143"/>
      <c r="BO1553" s="143"/>
      <c r="BP1553" s="143"/>
      <c r="BT1553" s="143"/>
      <c r="BU1553" s="143"/>
      <c r="BV1553" s="143"/>
    </row>
    <row r="1554" spans="1:74" s="142" customFormat="1" x14ac:dyDescent="0.25">
      <c r="A1554" s="206"/>
      <c r="B1554" s="160"/>
      <c r="C1554" s="161"/>
      <c r="D1554" s="206"/>
      <c r="E1554" s="206"/>
      <c r="F1554" s="206"/>
      <c r="G1554" s="206"/>
      <c r="H1554" s="161"/>
      <c r="I1554" s="206"/>
      <c r="J1554" s="206"/>
      <c r="L1554" s="206"/>
      <c r="M1554" s="153"/>
      <c r="N1554" s="126"/>
      <c r="O1554" s="153"/>
      <c r="P1554" s="153"/>
      <c r="Q1554" s="153"/>
      <c r="R1554" s="153"/>
      <c r="AG1554" s="162"/>
      <c r="AH1554" s="162"/>
      <c r="AI1554" s="162"/>
      <c r="AM1554" s="143"/>
      <c r="AN1554" s="143"/>
      <c r="AO1554" s="143"/>
      <c r="AP1554" s="143"/>
      <c r="AQ1554" s="143"/>
      <c r="AR1554" s="143"/>
      <c r="AS1554" s="143"/>
      <c r="AT1554" s="143"/>
      <c r="AU1554" s="143"/>
      <c r="AV1554" s="143"/>
      <c r="AW1554" s="143"/>
      <c r="AX1554" s="143"/>
      <c r="AY1554" s="143"/>
      <c r="AZ1554" s="143"/>
      <c r="BA1554" s="143"/>
      <c r="BB1554" s="143"/>
      <c r="BC1554" s="143"/>
      <c r="BD1554" s="143"/>
      <c r="BE1554" s="143"/>
      <c r="BF1554" s="143"/>
      <c r="BG1554" s="143"/>
      <c r="BH1554" s="143"/>
      <c r="BI1554" s="143"/>
      <c r="BJ1554" s="143"/>
      <c r="BK1554" s="143"/>
      <c r="BL1554" s="143"/>
      <c r="BM1554" s="143"/>
      <c r="BN1554" s="143"/>
      <c r="BO1554" s="143"/>
      <c r="BP1554" s="143"/>
      <c r="BT1554" s="143"/>
      <c r="BU1554" s="143"/>
      <c r="BV1554" s="143"/>
    </row>
    <row r="1555" spans="1:74" s="142" customFormat="1" x14ac:dyDescent="0.25">
      <c r="A1555" s="206"/>
      <c r="B1555" s="160"/>
      <c r="C1555" s="161"/>
      <c r="D1555" s="206"/>
      <c r="E1555" s="206"/>
      <c r="F1555" s="206"/>
      <c r="G1555" s="206"/>
      <c r="H1555" s="161"/>
      <c r="I1555" s="206"/>
      <c r="J1555" s="206"/>
      <c r="L1555" s="206"/>
      <c r="M1555" s="153"/>
      <c r="N1555" s="126"/>
      <c r="O1555" s="153"/>
      <c r="P1555" s="153"/>
      <c r="Q1555" s="153"/>
      <c r="R1555" s="153"/>
      <c r="AG1555" s="162"/>
      <c r="AH1555" s="162"/>
      <c r="AI1555" s="162"/>
      <c r="AM1555" s="143"/>
      <c r="AN1555" s="143"/>
      <c r="AO1555" s="143"/>
      <c r="AP1555" s="143"/>
      <c r="AQ1555" s="143"/>
      <c r="AR1555" s="143"/>
      <c r="AS1555" s="143"/>
      <c r="AT1555" s="143"/>
      <c r="AU1555" s="143"/>
      <c r="AV1555" s="143"/>
      <c r="AW1555" s="143"/>
      <c r="AX1555" s="143"/>
      <c r="AY1555" s="143"/>
      <c r="AZ1555" s="143"/>
      <c r="BA1555" s="143"/>
      <c r="BB1555" s="143"/>
      <c r="BC1555" s="143"/>
      <c r="BD1555" s="143"/>
      <c r="BE1555" s="143"/>
      <c r="BF1555" s="143"/>
      <c r="BG1555" s="143"/>
      <c r="BH1555" s="143"/>
      <c r="BI1555" s="143"/>
      <c r="BJ1555" s="143"/>
      <c r="BK1555" s="143"/>
      <c r="BL1555" s="143"/>
      <c r="BM1555" s="143"/>
      <c r="BN1555" s="143"/>
      <c r="BO1555" s="143"/>
      <c r="BP1555" s="143"/>
      <c r="BT1555" s="143"/>
      <c r="BU1555" s="143"/>
      <c r="BV1555" s="143"/>
    </row>
    <row r="1556" spans="1:74" s="142" customFormat="1" x14ac:dyDescent="0.25">
      <c r="A1556" s="206"/>
      <c r="B1556" s="160"/>
      <c r="C1556" s="161"/>
      <c r="D1556" s="206"/>
      <c r="E1556" s="206"/>
      <c r="F1556" s="206"/>
      <c r="G1556" s="206"/>
      <c r="H1556" s="161"/>
      <c r="I1556" s="206"/>
      <c r="J1556" s="206"/>
      <c r="L1556" s="206"/>
      <c r="M1556" s="153"/>
      <c r="N1556" s="126"/>
      <c r="O1556" s="153"/>
      <c r="P1556" s="153"/>
      <c r="Q1556" s="153"/>
      <c r="R1556" s="153"/>
      <c r="AG1556" s="162"/>
      <c r="AH1556" s="162"/>
      <c r="AI1556" s="162"/>
      <c r="AM1556" s="143"/>
      <c r="AN1556" s="143"/>
      <c r="AO1556" s="143"/>
      <c r="AP1556" s="143"/>
      <c r="AQ1556" s="143"/>
      <c r="AR1556" s="143"/>
      <c r="AS1556" s="143"/>
      <c r="AT1556" s="143"/>
      <c r="AU1556" s="143"/>
      <c r="AV1556" s="143"/>
      <c r="AW1556" s="143"/>
      <c r="AX1556" s="143"/>
      <c r="AY1556" s="143"/>
      <c r="AZ1556" s="143"/>
      <c r="BA1556" s="143"/>
      <c r="BB1556" s="143"/>
      <c r="BC1556" s="143"/>
      <c r="BD1556" s="143"/>
      <c r="BE1556" s="143"/>
      <c r="BF1556" s="143"/>
      <c r="BG1556" s="143"/>
      <c r="BH1556" s="143"/>
      <c r="BI1556" s="143"/>
      <c r="BJ1556" s="143"/>
      <c r="BK1556" s="143"/>
      <c r="BL1556" s="143"/>
      <c r="BM1556" s="143"/>
      <c r="BN1556" s="143"/>
      <c r="BO1556" s="143"/>
      <c r="BP1556" s="143"/>
      <c r="BT1556" s="143"/>
      <c r="BU1556" s="143"/>
      <c r="BV1556" s="143"/>
    </row>
    <row r="1557" spans="1:74" s="142" customFormat="1" x14ac:dyDescent="0.25">
      <c r="A1557" s="206"/>
      <c r="B1557" s="160"/>
      <c r="C1557" s="161"/>
      <c r="D1557" s="206"/>
      <c r="E1557" s="206"/>
      <c r="F1557" s="206"/>
      <c r="G1557" s="206"/>
      <c r="H1557" s="161"/>
      <c r="I1557" s="206"/>
      <c r="J1557" s="206"/>
      <c r="L1557" s="206"/>
      <c r="M1557" s="153"/>
      <c r="N1557" s="126"/>
      <c r="O1557" s="153"/>
      <c r="P1557" s="153"/>
      <c r="Q1557" s="153"/>
      <c r="R1557" s="153"/>
      <c r="AG1557" s="162"/>
      <c r="AH1557" s="162"/>
      <c r="AI1557" s="162"/>
      <c r="AM1557" s="143"/>
      <c r="AN1557" s="143"/>
      <c r="AO1557" s="143"/>
      <c r="AP1557" s="143"/>
      <c r="AQ1557" s="143"/>
      <c r="AR1557" s="143"/>
      <c r="AS1557" s="143"/>
      <c r="AT1557" s="143"/>
      <c r="AU1557" s="143"/>
      <c r="AV1557" s="143"/>
      <c r="AW1557" s="143"/>
      <c r="AX1557" s="143"/>
      <c r="AY1557" s="143"/>
      <c r="AZ1557" s="143"/>
      <c r="BA1557" s="143"/>
      <c r="BB1557" s="143"/>
      <c r="BC1557" s="143"/>
      <c r="BD1557" s="143"/>
      <c r="BE1557" s="143"/>
      <c r="BF1557" s="143"/>
      <c r="BG1557" s="143"/>
      <c r="BH1557" s="143"/>
      <c r="BI1557" s="143"/>
      <c r="BJ1557" s="143"/>
      <c r="BK1557" s="143"/>
      <c r="BL1557" s="143"/>
      <c r="BM1557" s="143"/>
      <c r="BN1557" s="143"/>
      <c r="BO1557" s="143"/>
      <c r="BP1557" s="143"/>
      <c r="BT1557" s="143"/>
      <c r="BU1557" s="143"/>
      <c r="BV1557" s="143"/>
    </row>
    <row r="1558" spans="1:74" s="142" customFormat="1" x14ac:dyDescent="0.25">
      <c r="A1558" s="206"/>
      <c r="B1558" s="160"/>
      <c r="C1558" s="161"/>
      <c r="D1558" s="206"/>
      <c r="E1558" s="206"/>
      <c r="F1558" s="206"/>
      <c r="G1558" s="206"/>
      <c r="H1558" s="161"/>
      <c r="I1558" s="206"/>
      <c r="J1558" s="206"/>
      <c r="L1558" s="206"/>
      <c r="M1558" s="153"/>
      <c r="N1558" s="126"/>
      <c r="O1558" s="153"/>
      <c r="P1558" s="153"/>
      <c r="Q1558" s="153"/>
      <c r="R1558" s="153"/>
      <c r="AG1558" s="162"/>
      <c r="AH1558" s="162"/>
      <c r="AI1558" s="162"/>
      <c r="AM1558" s="143"/>
      <c r="AN1558" s="143"/>
      <c r="AO1558" s="143"/>
      <c r="AP1558" s="143"/>
      <c r="AQ1558" s="143"/>
      <c r="AR1558" s="143"/>
      <c r="AS1558" s="143"/>
      <c r="AT1558" s="143"/>
      <c r="AU1558" s="143"/>
      <c r="AV1558" s="143"/>
      <c r="AW1558" s="143"/>
      <c r="AX1558" s="143"/>
      <c r="AY1558" s="143"/>
      <c r="AZ1558" s="143"/>
      <c r="BA1558" s="143"/>
      <c r="BB1558" s="143"/>
      <c r="BC1558" s="143"/>
      <c r="BD1558" s="143"/>
      <c r="BE1558" s="143"/>
      <c r="BF1558" s="143"/>
      <c r="BG1558" s="143"/>
      <c r="BH1558" s="143"/>
      <c r="BI1558" s="143"/>
      <c r="BJ1558" s="143"/>
      <c r="BK1558" s="143"/>
      <c r="BL1558" s="143"/>
      <c r="BM1558" s="143"/>
      <c r="BN1558" s="143"/>
      <c r="BO1558" s="143"/>
      <c r="BP1558" s="143"/>
      <c r="BT1558" s="143"/>
      <c r="BU1558" s="143"/>
      <c r="BV1558" s="143"/>
    </row>
    <row r="1559" spans="1:74" s="142" customFormat="1" x14ac:dyDescent="0.25">
      <c r="A1559" s="206"/>
      <c r="B1559" s="160"/>
      <c r="C1559" s="161"/>
      <c r="D1559" s="206"/>
      <c r="E1559" s="206"/>
      <c r="F1559" s="206"/>
      <c r="G1559" s="206"/>
      <c r="H1559" s="161"/>
      <c r="I1559" s="206"/>
      <c r="J1559" s="206"/>
      <c r="L1559" s="206"/>
      <c r="M1559" s="153"/>
      <c r="N1559" s="126"/>
      <c r="O1559" s="153"/>
      <c r="P1559" s="153"/>
      <c r="Q1559" s="153"/>
      <c r="R1559" s="153"/>
      <c r="AG1559" s="162"/>
      <c r="AH1559" s="162"/>
      <c r="AI1559" s="162"/>
      <c r="AM1559" s="143"/>
      <c r="AN1559" s="143"/>
      <c r="AO1559" s="143"/>
      <c r="AP1559" s="143"/>
      <c r="AQ1559" s="143"/>
      <c r="AR1559" s="143"/>
      <c r="AS1559" s="143"/>
      <c r="AT1559" s="143"/>
      <c r="AU1559" s="143"/>
      <c r="AV1559" s="143"/>
      <c r="AW1559" s="143"/>
      <c r="AX1559" s="143"/>
      <c r="AY1559" s="143"/>
      <c r="AZ1559" s="143"/>
      <c r="BA1559" s="143"/>
      <c r="BB1559" s="143"/>
      <c r="BC1559" s="143"/>
      <c r="BD1559" s="143"/>
      <c r="BE1559" s="143"/>
      <c r="BF1559" s="143"/>
      <c r="BG1559" s="143"/>
      <c r="BH1559" s="143"/>
      <c r="BI1559" s="143"/>
      <c r="BJ1559" s="143"/>
      <c r="BK1559" s="143"/>
      <c r="BL1559" s="143"/>
      <c r="BM1559" s="143"/>
      <c r="BN1559" s="143"/>
      <c r="BO1559" s="143"/>
      <c r="BP1559" s="143"/>
      <c r="BT1559" s="143"/>
      <c r="BU1559" s="143"/>
      <c r="BV1559" s="143"/>
    </row>
    <row r="1560" spans="1:74" s="142" customFormat="1" x14ac:dyDescent="0.25">
      <c r="A1560" s="206"/>
      <c r="B1560" s="160"/>
      <c r="C1560" s="161"/>
      <c r="D1560" s="206"/>
      <c r="E1560" s="206"/>
      <c r="F1560" s="206"/>
      <c r="G1560" s="206"/>
      <c r="H1560" s="161"/>
      <c r="I1560" s="206"/>
      <c r="J1560" s="206"/>
      <c r="L1560" s="206"/>
      <c r="M1560" s="153"/>
      <c r="N1560" s="126"/>
      <c r="O1560" s="153"/>
      <c r="P1560" s="153"/>
      <c r="Q1560" s="153"/>
      <c r="R1560" s="153"/>
      <c r="AG1560" s="162"/>
      <c r="AH1560" s="162"/>
      <c r="AI1560" s="162"/>
      <c r="AM1560" s="143"/>
      <c r="AN1560" s="143"/>
      <c r="AO1560" s="143"/>
      <c r="AP1560" s="143"/>
      <c r="AQ1560" s="143"/>
      <c r="AR1560" s="143"/>
      <c r="AS1560" s="143"/>
      <c r="AT1560" s="143"/>
      <c r="AU1560" s="143"/>
      <c r="AV1560" s="143"/>
      <c r="AW1560" s="143"/>
      <c r="AX1560" s="143"/>
      <c r="AY1560" s="143"/>
      <c r="AZ1560" s="143"/>
      <c r="BA1560" s="143"/>
      <c r="BB1560" s="143"/>
      <c r="BC1560" s="143"/>
      <c r="BD1560" s="143"/>
      <c r="BE1560" s="143"/>
      <c r="BF1560" s="143"/>
      <c r="BG1560" s="143"/>
      <c r="BH1560" s="143"/>
      <c r="BI1560" s="143"/>
      <c r="BJ1560" s="143"/>
      <c r="BK1560" s="143"/>
      <c r="BL1560" s="143"/>
      <c r="BM1560" s="143"/>
      <c r="BN1560" s="143"/>
      <c r="BO1560" s="143"/>
      <c r="BP1560" s="143"/>
      <c r="BT1560" s="143"/>
      <c r="BU1560" s="143"/>
      <c r="BV1560" s="143"/>
    </row>
    <row r="1561" spans="1:74" s="142" customFormat="1" x14ac:dyDescent="0.25">
      <c r="A1561" s="206"/>
      <c r="B1561" s="160"/>
      <c r="C1561" s="161"/>
      <c r="D1561" s="206"/>
      <c r="E1561" s="206"/>
      <c r="F1561" s="206"/>
      <c r="G1561" s="206"/>
      <c r="H1561" s="161"/>
      <c r="I1561" s="206"/>
      <c r="J1561" s="206"/>
      <c r="L1561" s="206"/>
      <c r="M1561" s="153"/>
      <c r="N1561" s="126"/>
      <c r="O1561" s="153"/>
      <c r="P1561" s="153"/>
      <c r="Q1561" s="153"/>
      <c r="R1561" s="153"/>
      <c r="AG1561" s="162"/>
      <c r="AH1561" s="162"/>
      <c r="AI1561" s="162"/>
      <c r="AM1561" s="143"/>
      <c r="AN1561" s="143"/>
      <c r="AO1561" s="143"/>
      <c r="AP1561" s="143"/>
      <c r="AQ1561" s="143"/>
      <c r="AR1561" s="143"/>
      <c r="AS1561" s="143"/>
      <c r="AT1561" s="143"/>
      <c r="AU1561" s="143"/>
      <c r="AV1561" s="143"/>
      <c r="AW1561" s="143"/>
      <c r="AX1561" s="143"/>
      <c r="AY1561" s="143"/>
      <c r="AZ1561" s="143"/>
      <c r="BA1561" s="143"/>
      <c r="BB1561" s="143"/>
      <c r="BC1561" s="143"/>
      <c r="BD1561" s="143"/>
      <c r="BE1561" s="143"/>
      <c r="BF1561" s="143"/>
      <c r="BG1561" s="143"/>
      <c r="BH1561" s="143"/>
      <c r="BI1561" s="143"/>
      <c r="BJ1561" s="143"/>
      <c r="BK1561" s="143"/>
      <c r="BL1561" s="143"/>
      <c r="BM1561" s="143"/>
      <c r="BN1561" s="143"/>
      <c r="BO1561" s="143"/>
      <c r="BP1561" s="143"/>
      <c r="BT1561" s="143"/>
      <c r="BU1561" s="143"/>
      <c r="BV1561" s="143"/>
    </row>
    <row r="1562" spans="1:74" s="142" customFormat="1" x14ac:dyDescent="0.25">
      <c r="A1562" s="206"/>
      <c r="B1562" s="160"/>
      <c r="C1562" s="161"/>
      <c r="D1562" s="206"/>
      <c r="E1562" s="206"/>
      <c r="F1562" s="206"/>
      <c r="G1562" s="206"/>
      <c r="H1562" s="161"/>
      <c r="I1562" s="206"/>
      <c r="J1562" s="206"/>
      <c r="L1562" s="206"/>
      <c r="M1562" s="153"/>
      <c r="N1562" s="126"/>
      <c r="O1562" s="153"/>
      <c r="P1562" s="153"/>
      <c r="Q1562" s="153"/>
      <c r="R1562" s="153"/>
      <c r="AG1562" s="162"/>
      <c r="AH1562" s="162"/>
      <c r="AI1562" s="162"/>
      <c r="AM1562" s="143"/>
      <c r="AN1562" s="143"/>
      <c r="AO1562" s="143"/>
      <c r="AP1562" s="143"/>
      <c r="AQ1562" s="143"/>
      <c r="AR1562" s="143"/>
      <c r="AS1562" s="143"/>
      <c r="AT1562" s="143"/>
      <c r="AU1562" s="143"/>
      <c r="AV1562" s="143"/>
      <c r="AW1562" s="143"/>
      <c r="AX1562" s="143"/>
      <c r="AY1562" s="143"/>
      <c r="AZ1562" s="143"/>
      <c r="BA1562" s="143"/>
      <c r="BB1562" s="143"/>
      <c r="BC1562" s="143"/>
      <c r="BD1562" s="143"/>
      <c r="BE1562" s="143"/>
      <c r="BF1562" s="143"/>
      <c r="BG1562" s="143"/>
      <c r="BH1562" s="143"/>
      <c r="BI1562" s="143"/>
      <c r="BJ1562" s="143"/>
      <c r="BK1562" s="143"/>
      <c r="BL1562" s="143"/>
      <c r="BM1562" s="143"/>
      <c r="BN1562" s="143"/>
      <c r="BO1562" s="143"/>
      <c r="BP1562" s="143"/>
      <c r="BT1562" s="143"/>
      <c r="BU1562" s="143"/>
      <c r="BV1562" s="143"/>
    </row>
    <row r="1563" spans="1:74" s="142" customFormat="1" x14ac:dyDescent="0.25">
      <c r="A1563" s="206"/>
      <c r="B1563" s="160"/>
      <c r="C1563" s="161"/>
      <c r="D1563" s="206"/>
      <c r="E1563" s="206"/>
      <c r="F1563" s="206"/>
      <c r="G1563" s="206"/>
      <c r="H1563" s="161"/>
      <c r="I1563" s="206"/>
      <c r="J1563" s="206"/>
      <c r="L1563" s="206"/>
      <c r="M1563" s="153"/>
      <c r="N1563" s="126"/>
      <c r="O1563" s="153"/>
      <c r="P1563" s="153"/>
      <c r="Q1563" s="153"/>
      <c r="R1563" s="153"/>
      <c r="AG1563" s="162"/>
      <c r="AH1563" s="162"/>
      <c r="AI1563" s="162"/>
      <c r="AM1563" s="143"/>
      <c r="AN1563" s="143"/>
      <c r="AO1563" s="143"/>
      <c r="AP1563" s="143"/>
      <c r="AQ1563" s="143"/>
      <c r="AR1563" s="143"/>
      <c r="AS1563" s="143"/>
      <c r="AT1563" s="143"/>
      <c r="AU1563" s="143"/>
      <c r="AV1563" s="143"/>
      <c r="AW1563" s="143"/>
      <c r="AX1563" s="143"/>
      <c r="AY1563" s="143"/>
      <c r="AZ1563" s="143"/>
      <c r="BA1563" s="143"/>
      <c r="BB1563" s="143"/>
      <c r="BC1563" s="143"/>
      <c r="BD1563" s="143"/>
      <c r="BE1563" s="143"/>
      <c r="BF1563" s="143"/>
      <c r="BG1563" s="143"/>
      <c r="BH1563" s="143"/>
      <c r="BI1563" s="143"/>
      <c r="BJ1563" s="143"/>
      <c r="BK1563" s="143"/>
      <c r="BL1563" s="143"/>
      <c r="BM1563" s="143"/>
      <c r="BN1563" s="143"/>
      <c r="BO1563" s="143"/>
      <c r="BP1563" s="143"/>
      <c r="BT1563" s="143"/>
      <c r="BU1563" s="143"/>
      <c r="BV1563" s="143"/>
    </row>
    <row r="1564" spans="1:74" s="142" customFormat="1" x14ac:dyDescent="0.25">
      <c r="A1564" s="206"/>
      <c r="B1564" s="160"/>
      <c r="C1564" s="161"/>
      <c r="D1564" s="206"/>
      <c r="E1564" s="206"/>
      <c r="F1564" s="206"/>
      <c r="G1564" s="206"/>
      <c r="H1564" s="161"/>
      <c r="I1564" s="206"/>
      <c r="J1564" s="206"/>
      <c r="L1564" s="206"/>
      <c r="M1564" s="153"/>
      <c r="N1564" s="126"/>
      <c r="O1564" s="153"/>
      <c r="P1564" s="153"/>
      <c r="Q1564" s="153"/>
      <c r="R1564" s="153"/>
      <c r="AG1564" s="162"/>
      <c r="AH1564" s="162"/>
      <c r="AI1564" s="162"/>
      <c r="AM1564" s="143"/>
      <c r="AN1564" s="143"/>
      <c r="AO1564" s="143"/>
      <c r="AP1564" s="143"/>
      <c r="AQ1564" s="143"/>
      <c r="AR1564" s="143"/>
      <c r="AS1564" s="143"/>
      <c r="AT1564" s="143"/>
      <c r="AU1564" s="143"/>
      <c r="AV1564" s="143"/>
      <c r="AW1564" s="143"/>
      <c r="AX1564" s="143"/>
      <c r="AY1564" s="143"/>
      <c r="AZ1564" s="143"/>
      <c r="BA1564" s="143"/>
      <c r="BB1564" s="143"/>
      <c r="BC1564" s="143"/>
      <c r="BD1564" s="143"/>
      <c r="BE1564" s="143"/>
      <c r="BF1564" s="143"/>
      <c r="BG1564" s="143"/>
      <c r="BH1564" s="143"/>
      <c r="BI1564" s="143"/>
      <c r="BJ1564" s="143"/>
      <c r="BK1564" s="143"/>
      <c r="BL1564" s="143"/>
      <c r="BM1564" s="143"/>
      <c r="BN1564" s="143"/>
      <c r="BO1564" s="143"/>
      <c r="BP1564" s="143"/>
      <c r="BT1564" s="143"/>
      <c r="BU1564" s="143"/>
      <c r="BV1564" s="143"/>
    </row>
    <row r="1565" spans="1:74" s="142" customFormat="1" x14ac:dyDescent="0.25">
      <c r="A1565" s="206"/>
      <c r="B1565" s="160"/>
      <c r="C1565" s="161"/>
      <c r="D1565" s="206"/>
      <c r="E1565" s="206"/>
      <c r="F1565" s="206"/>
      <c r="G1565" s="206"/>
      <c r="H1565" s="161"/>
      <c r="I1565" s="206"/>
      <c r="J1565" s="206"/>
      <c r="L1565" s="206"/>
      <c r="M1565" s="153"/>
      <c r="N1565" s="126"/>
      <c r="O1565" s="153"/>
      <c r="P1565" s="153"/>
      <c r="Q1565" s="153"/>
      <c r="R1565" s="153"/>
      <c r="AG1565" s="162"/>
      <c r="AH1565" s="162"/>
      <c r="AI1565" s="162"/>
      <c r="AM1565" s="143"/>
      <c r="AN1565" s="143"/>
      <c r="AO1565" s="143"/>
      <c r="AP1565" s="143"/>
      <c r="AQ1565" s="143"/>
      <c r="AR1565" s="143"/>
      <c r="AS1565" s="143"/>
      <c r="AT1565" s="143"/>
      <c r="AU1565" s="143"/>
      <c r="AV1565" s="143"/>
      <c r="AW1565" s="143"/>
      <c r="AX1565" s="143"/>
      <c r="AY1565" s="143"/>
      <c r="AZ1565" s="143"/>
      <c r="BA1565" s="143"/>
      <c r="BB1565" s="143"/>
      <c r="BC1565" s="143"/>
      <c r="BD1565" s="143"/>
      <c r="BE1565" s="143"/>
      <c r="BF1565" s="143"/>
      <c r="BG1565" s="143"/>
      <c r="BH1565" s="143"/>
      <c r="BI1565" s="143"/>
      <c r="BJ1565" s="143"/>
      <c r="BK1565" s="143"/>
      <c r="BL1565" s="143"/>
      <c r="BM1565" s="143"/>
      <c r="BN1565" s="143"/>
      <c r="BO1565" s="143"/>
      <c r="BP1565" s="143"/>
      <c r="BT1565" s="143"/>
      <c r="BU1565" s="143"/>
      <c r="BV1565" s="143"/>
    </row>
    <row r="1566" spans="1:74" s="142" customFormat="1" x14ac:dyDescent="0.25">
      <c r="A1566" s="206"/>
      <c r="B1566" s="160"/>
      <c r="C1566" s="161"/>
      <c r="D1566" s="206"/>
      <c r="E1566" s="206"/>
      <c r="F1566" s="206"/>
      <c r="G1566" s="206"/>
      <c r="H1566" s="161"/>
      <c r="I1566" s="206"/>
      <c r="J1566" s="206"/>
      <c r="L1566" s="206"/>
      <c r="M1566" s="153"/>
      <c r="N1566" s="126"/>
      <c r="O1566" s="153"/>
      <c r="P1566" s="153"/>
      <c r="Q1566" s="153"/>
      <c r="R1566" s="153"/>
      <c r="AG1566" s="162"/>
      <c r="AH1566" s="162"/>
      <c r="AI1566" s="162"/>
      <c r="AM1566" s="143"/>
      <c r="AN1566" s="143"/>
      <c r="AO1566" s="143"/>
      <c r="AP1566" s="143"/>
      <c r="AQ1566" s="143"/>
      <c r="AR1566" s="143"/>
      <c r="AS1566" s="143"/>
      <c r="AT1566" s="143"/>
      <c r="AU1566" s="143"/>
      <c r="AV1566" s="143"/>
      <c r="AW1566" s="143"/>
      <c r="AX1566" s="143"/>
      <c r="AY1566" s="143"/>
      <c r="AZ1566" s="143"/>
      <c r="BA1566" s="143"/>
      <c r="BB1566" s="143"/>
      <c r="BC1566" s="143"/>
      <c r="BD1566" s="143"/>
      <c r="BE1566" s="143"/>
      <c r="BF1566" s="143"/>
      <c r="BG1566" s="143"/>
      <c r="BH1566" s="143"/>
      <c r="BI1566" s="143"/>
      <c r="BJ1566" s="143"/>
      <c r="BK1566" s="143"/>
      <c r="BL1566" s="143"/>
      <c r="BM1566" s="143"/>
      <c r="BN1566" s="143"/>
      <c r="BO1566" s="143"/>
      <c r="BP1566" s="143"/>
      <c r="BT1566" s="143"/>
      <c r="BU1566" s="143"/>
      <c r="BV1566" s="143"/>
    </row>
    <row r="1567" spans="1:74" s="142" customFormat="1" x14ac:dyDescent="0.25">
      <c r="A1567" s="206"/>
      <c r="B1567" s="160"/>
      <c r="C1567" s="161"/>
      <c r="D1567" s="206"/>
      <c r="E1567" s="206"/>
      <c r="F1567" s="206"/>
      <c r="G1567" s="206"/>
      <c r="H1567" s="161"/>
      <c r="I1567" s="206"/>
      <c r="J1567" s="206"/>
      <c r="L1567" s="206"/>
      <c r="M1567" s="153"/>
      <c r="N1567" s="126"/>
      <c r="O1567" s="153"/>
      <c r="P1567" s="153"/>
      <c r="Q1567" s="153"/>
      <c r="R1567" s="153"/>
      <c r="AG1567" s="162"/>
      <c r="AH1567" s="162"/>
      <c r="AI1567" s="162"/>
      <c r="AM1567" s="143"/>
      <c r="AN1567" s="143"/>
      <c r="AO1567" s="143"/>
      <c r="AP1567" s="143"/>
      <c r="AQ1567" s="143"/>
      <c r="AR1567" s="143"/>
      <c r="AS1567" s="143"/>
      <c r="AT1567" s="143"/>
      <c r="AU1567" s="143"/>
      <c r="AV1567" s="143"/>
      <c r="AW1567" s="143"/>
      <c r="AX1567" s="143"/>
      <c r="AY1567" s="143"/>
      <c r="AZ1567" s="143"/>
      <c r="BA1567" s="143"/>
      <c r="BB1567" s="143"/>
      <c r="BC1567" s="143"/>
      <c r="BD1567" s="143"/>
      <c r="BE1567" s="143"/>
      <c r="BF1567" s="143"/>
      <c r="BG1567" s="143"/>
      <c r="BH1567" s="143"/>
      <c r="BI1567" s="143"/>
      <c r="BJ1567" s="143"/>
      <c r="BK1567" s="143"/>
      <c r="BL1567" s="143"/>
      <c r="BM1567" s="143"/>
      <c r="BN1567" s="143"/>
      <c r="BO1567" s="143"/>
      <c r="BP1567" s="143"/>
      <c r="BT1567" s="143"/>
      <c r="BU1567" s="143"/>
      <c r="BV1567" s="143"/>
    </row>
    <row r="1568" spans="1:74" s="142" customFormat="1" x14ac:dyDescent="0.25">
      <c r="A1568" s="206"/>
      <c r="B1568" s="160"/>
      <c r="C1568" s="161"/>
      <c r="D1568" s="206"/>
      <c r="E1568" s="206"/>
      <c r="F1568" s="206"/>
      <c r="G1568" s="206"/>
      <c r="H1568" s="161"/>
      <c r="I1568" s="206"/>
      <c r="J1568" s="206"/>
      <c r="L1568" s="206"/>
      <c r="M1568" s="153"/>
      <c r="N1568" s="126"/>
      <c r="O1568" s="153"/>
      <c r="P1568" s="153"/>
      <c r="Q1568" s="153"/>
      <c r="R1568" s="153"/>
      <c r="AG1568" s="162"/>
      <c r="AH1568" s="162"/>
      <c r="AI1568" s="162"/>
      <c r="AM1568" s="143"/>
      <c r="AN1568" s="143"/>
      <c r="AO1568" s="143"/>
      <c r="AP1568" s="143"/>
      <c r="AQ1568" s="143"/>
      <c r="AR1568" s="143"/>
      <c r="AS1568" s="143"/>
      <c r="AT1568" s="143"/>
      <c r="AU1568" s="143"/>
      <c r="AV1568" s="143"/>
      <c r="AW1568" s="143"/>
      <c r="AX1568" s="143"/>
      <c r="AY1568" s="143"/>
      <c r="AZ1568" s="143"/>
      <c r="BA1568" s="143"/>
      <c r="BB1568" s="143"/>
      <c r="BC1568" s="143"/>
      <c r="BD1568" s="143"/>
      <c r="BE1568" s="143"/>
      <c r="BF1568" s="143"/>
      <c r="BG1568" s="143"/>
      <c r="BH1568" s="143"/>
      <c r="BI1568" s="143"/>
      <c r="BJ1568" s="143"/>
      <c r="BK1568" s="143"/>
      <c r="BL1568" s="143"/>
      <c r="BM1568" s="143"/>
      <c r="BN1568" s="143"/>
      <c r="BO1568" s="143"/>
      <c r="BP1568" s="143"/>
      <c r="BT1568" s="143"/>
      <c r="BU1568" s="143"/>
      <c r="BV1568" s="143"/>
    </row>
    <row r="1569" spans="1:74" s="142" customFormat="1" x14ac:dyDescent="0.25">
      <c r="A1569" s="206"/>
      <c r="B1569" s="160"/>
      <c r="C1569" s="161"/>
      <c r="D1569" s="206"/>
      <c r="E1569" s="206"/>
      <c r="F1569" s="206"/>
      <c r="G1569" s="206"/>
      <c r="H1569" s="161"/>
      <c r="I1569" s="206"/>
      <c r="J1569" s="206"/>
      <c r="L1569" s="206"/>
      <c r="M1569" s="153"/>
      <c r="N1569" s="126"/>
      <c r="O1569" s="153"/>
      <c r="P1569" s="153"/>
      <c r="Q1569" s="153"/>
      <c r="R1569" s="153"/>
      <c r="AG1569" s="162"/>
      <c r="AH1569" s="162"/>
      <c r="AI1569" s="162"/>
      <c r="AM1569" s="143"/>
      <c r="AN1569" s="143"/>
      <c r="AO1569" s="143"/>
      <c r="AP1569" s="143"/>
      <c r="AQ1569" s="143"/>
      <c r="AR1569" s="143"/>
      <c r="AS1569" s="143"/>
      <c r="AT1569" s="143"/>
      <c r="AU1569" s="143"/>
      <c r="AV1569" s="143"/>
      <c r="AW1569" s="143"/>
      <c r="AX1569" s="143"/>
      <c r="AY1569" s="143"/>
      <c r="AZ1569" s="143"/>
      <c r="BA1569" s="143"/>
      <c r="BB1569" s="143"/>
      <c r="BC1569" s="143"/>
      <c r="BD1569" s="143"/>
      <c r="BE1569" s="143"/>
      <c r="BF1569" s="143"/>
      <c r="BG1569" s="143"/>
      <c r="BH1569" s="143"/>
      <c r="BI1569" s="143"/>
      <c r="BJ1569" s="143"/>
      <c r="BK1569" s="143"/>
      <c r="BL1569" s="143"/>
      <c r="BM1569" s="143"/>
      <c r="BN1569" s="143"/>
      <c r="BO1569" s="143"/>
      <c r="BP1569" s="143"/>
      <c r="BT1569" s="143"/>
      <c r="BU1569" s="143"/>
      <c r="BV1569" s="143"/>
    </row>
    <row r="1570" spans="1:74" s="142" customFormat="1" x14ac:dyDescent="0.25">
      <c r="A1570" s="206"/>
      <c r="B1570" s="160"/>
      <c r="C1570" s="161"/>
      <c r="D1570" s="206"/>
      <c r="E1570" s="206"/>
      <c r="F1570" s="206"/>
      <c r="G1570" s="206"/>
      <c r="H1570" s="161"/>
      <c r="I1570" s="206"/>
      <c r="J1570" s="206"/>
      <c r="L1570" s="206"/>
      <c r="M1570" s="153"/>
      <c r="N1570" s="126"/>
      <c r="O1570" s="153"/>
      <c r="P1570" s="153"/>
      <c r="Q1570" s="153"/>
      <c r="R1570" s="153"/>
      <c r="AG1570" s="162"/>
      <c r="AH1570" s="162"/>
      <c r="AI1570" s="162"/>
      <c r="AM1570" s="143"/>
      <c r="AN1570" s="143"/>
      <c r="AO1570" s="143"/>
      <c r="AP1570" s="143"/>
      <c r="AQ1570" s="143"/>
      <c r="AR1570" s="143"/>
      <c r="AS1570" s="143"/>
      <c r="AT1570" s="143"/>
      <c r="AU1570" s="143"/>
      <c r="AV1570" s="143"/>
      <c r="AW1570" s="143"/>
      <c r="AX1570" s="143"/>
      <c r="AY1570" s="143"/>
      <c r="AZ1570" s="143"/>
      <c r="BA1570" s="143"/>
      <c r="BB1570" s="143"/>
      <c r="BC1570" s="143"/>
      <c r="BD1570" s="143"/>
      <c r="BE1570" s="143"/>
      <c r="BF1570" s="143"/>
      <c r="BG1570" s="143"/>
      <c r="BH1570" s="143"/>
      <c r="BI1570" s="143"/>
      <c r="BJ1570" s="143"/>
      <c r="BK1570" s="143"/>
      <c r="BL1570" s="143"/>
      <c r="BM1570" s="143"/>
      <c r="BN1570" s="143"/>
      <c r="BO1570" s="143"/>
      <c r="BP1570" s="143"/>
      <c r="BT1570" s="143"/>
      <c r="BU1570" s="143"/>
      <c r="BV1570" s="143"/>
    </row>
    <row r="1571" spans="1:74" s="142" customFormat="1" x14ac:dyDescent="0.25">
      <c r="A1571" s="206"/>
      <c r="B1571" s="160"/>
      <c r="C1571" s="161"/>
      <c r="D1571" s="206"/>
      <c r="E1571" s="206"/>
      <c r="F1571" s="206"/>
      <c r="G1571" s="206"/>
      <c r="H1571" s="161"/>
      <c r="I1571" s="206"/>
      <c r="J1571" s="206"/>
      <c r="L1571" s="206"/>
      <c r="M1571" s="153"/>
      <c r="N1571" s="126"/>
      <c r="O1571" s="153"/>
      <c r="P1571" s="153"/>
      <c r="Q1571" s="153"/>
      <c r="R1571" s="153"/>
      <c r="AG1571" s="162"/>
      <c r="AH1571" s="162"/>
      <c r="AI1571" s="162"/>
      <c r="AM1571" s="143"/>
      <c r="AN1571" s="143"/>
      <c r="AO1571" s="143"/>
      <c r="AP1571" s="143"/>
      <c r="AQ1571" s="143"/>
      <c r="AR1571" s="143"/>
      <c r="AS1571" s="143"/>
      <c r="AT1571" s="143"/>
      <c r="AU1571" s="143"/>
      <c r="AV1571" s="143"/>
      <c r="AW1571" s="143"/>
      <c r="AX1571" s="143"/>
      <c r="AY1571" s="143"/>
      <c r="AZ1571" s="143"/>
      <c r="BA1571" s="143"/>
      <c r="BB1571" s="143"/>
      <c r="BC1571" s="143"/>
      <c r="BD1571" s="143"/>
      <c r="BE1571" s="143"/>
      <c r="BF1571" s="143"/>
      <c r="BG1571" s="143"/>
      <c r="BH1571" s="143"/>
      <c r="BI1571" s="143"/>
      <c r="BJ1571" s="143"/>
      <c r="BK1571" s="143"/>
      <c r="BL1571" s="143"/>
      <c r="BM1571" s="143"/>
      <c r="BN1571" s="143"/>
      <c r="BO1571" s="143"/>
      <c r="BP1571" s="143"/>
      <c r="BT1571" s="143"/>
      <c r="BU1571" s="143"/>
      <c r="BV1571" s="143"/>
    </row>
    <row r="1572" spans="1:74" s="142" customFormat="1" x14ac:dyDescent="0.25">
      <c r="A1572" s="206"/>
      <c r="B1572" s="160"/>
      <c r="C1572" s="161"/>
      <c r="D1572" s="206"/>
      <c r="E1572" s="206"/>
      <c r="F1572" s="206"/>
      <c r="G1572" s="206"/>
      <c r="H1572" s="161"/>
      <c r="I1572" s="206"/>
      <c r="J1572" s="206"/>
      <c r="L1572" s="206"/>
      <c r="M1572" s="153"/>
      <c r="N1572" s="126"/>
      <c r="O1572" s="153"/>
      <c r="P1572" s="153"/>
      <c r="Q1572" s="153"/>
      <c r="R1572" s="153"/>
      <c r="AG1572" s="162"/>
      <c r="AH1572" s="162"/>
      <c r="AI1572" s="162"/>
      <c r="AM1572" s="143"/>
      <c r="AN1572" s="143"/>
      <c r="AO1572" s="143"/>
      <c r="AP1572" s="143"/>
      <c r="AQ1572" s="143"/>
      <c r="AR1572" s="143"/>
      <c r="AS1572" s="143"/>
      <c r="AT1572" s="143"/>
      <c r="AU1572" s="143"/>
      <c r="AV1572" s="143"/>
      <c r="AW1572" s="143"/>
      <c r="AX1572" s="143"/>
      <c r="AY1572" s="143"/>
      <c r="AZ1572" s="143"/>
      <c r="BA1572" s="143"/>
      <c r="BB1572" s="143"/>
      <c r="BC1572" s="143"/>
      <c r="BD1572" s="143"/>
      <c r="BE1572" s="143"/>
      <c r="BF1572" s="143"/>
      <c r="BG1572" s="143"/>
      <c r="BH1572" s="143"/>
      <c r="BI1572" s="143"/>
      <c r="BJ1572" s="143"/>
      <c r="BK1572" s="143"/>
      <c r="BL1572" s="143"/>
      <c r="BM1572" s="143"/>
      <c r="BN1572" s="143"/>
      <c r="BO1572" s="143"/>
      <c r="BP1572" s="143"/>
      <c r="BT1572" s="143"/>
      <c r="BU1572" s="143"/>
      <c r="BV1572" s="143"/>
    </row>
    <row r="1573" spans="1:74" s="142" customFormat="1" x14ac:dyDescent="0.25">
      <c r="A1573" s="206"/>
      <c r="B1573" s="160"/>
      <c r="C1573" s="161"/>
      <c r="D1573" s="206"/>
      <c r="E1573" s="206"/>
      <c r="F1573" s="206"/>
      <c r="G1573" s="206"/>
      <c r="H1573" s="161"/>
      <c r="I1573" s="206"/>
      <c r="J1573" s="206"/>
      <c r="L1573" s="206"/>
      <c r="M1573" s="153"/>
      <c r="N1573" s="126"/>
      <c r="O1573" s="153"/>
      <c r="P1573" s="153"/>
      <c r="Q1573" s="153"/>
      <c r="R1573" s="153"/>
      <c r="AG1573" s="162"/>
      <c r="AH1573" s="162"/>
      <c r="AI1573" s="162"/>
      <c r="AM1573" s="143"/>
      <c r="AN1573" s="143"/>
      <c r="AO1573" s="143"/>
      <c r="AP1573" s="143"/>
      <c r="AQ1573" s="143"/>
      <c r="AR1573" s="143"/>
      <c r="AS1573" s="143"/>
      <c r="AT1573" s="143"/>
      <c r="AU1573" s="143"/>
      <c r="AV1573" s="143"/>
      <c r="AW1573" s="143"/>
      <c r="AX1573" s="143"/>
      <c r="AY1573" s="143"/>
      <c r="AZ1573" s="143"/>
      <c r="BA1573" s="143"/>
      <c r="BB1573" s="143"/>
      <c r="BC1573" s="143"/>
      <c r="BD1573" s="143"/>
      <c r="BE1573" s="143"/>
      <c r="BF1573" s="143"/>
      <c r="BG1573" s="143"/>
      <c r="BH1573" s="143"/>
      <c r="BI1573" s="143"/>
      <c r="BJ1573" s="143"/>
      <c r="BK1573" s="143"/>
      <c r="BL1573" s="143"/>
      <c r="BM1573" s="143"/>
      <c r="BN1573" s="143"/>
      <c r="BO1573" s="143"/>
      <c r="BP1573" s="143"/>
      <c r="BT1573" s="143"/>
      <c r="BU1573" s="143"/>
      <c r="BV1573" s="143"/>
    </row>
    <row r="1574" spans="1:74" s="142" customFormat="1" x14ac:dyDescent="0.25">
      <c r="A1574" s="206"/>
      <c r="B1574" s="160"/>
      <c r="C1574" s="161"/>
      <c r="D1574" s="206"/>
      <c r="E1574" s="206"/>
      <c r="F1574" s="206"/>
      <c r="G1574" s="206"/>
      <c r="H1574" s="161"/>
      <c r="I1574" s="206"/>
      <c r="J1574" s="206"/>
      <c r="L1574" s="206"/>
      <c r="M1574" s="153"/>
      <c r="N1574" s="126"/>
      <c r="O1574" s="153"/>
      <c r="P1574" s="153"/>
      <c r="Q1574" s="153"/>
      <c r="R1574" s="153"/>
      <c r="AG1574" s="162"/>
      <c r="AH1574" s="162"/>
      <c r="AI1574" s="162"/>
      <c r="AM1574" s="143"/>
      <c r="AN1574" s="143"/>
      <c r="AO1574" s="143"/>
      <c r="AP1574" s="143"/>
      <c r="AQ1574" s="143"/>
      <c r="AR1574" s="143"/>
      <c r="AS1574" s="143"/>
      <c r="AT1574" s="143"/>
      <c r="AU1574" s="143"/>
      <c r="AV1574" s="143"/>
      <c r="AW1574" s="143"/>
      <c r="AX1574" s="143"/>
      <c r="AY1574" s="143"/>
      <c r="AZ1574" s="143"/>
      <c r="BA1574" s="143"/>
      <c r="BB1574" s="143"/>
      <c r="BC1574" s="143"/>
      <c r="BD1574" s="143"/>
      <c r="BE1574" s="143"/>
      <c r="BF1574" s="143"/>
      <c r="BG1574" s="143"/>
      <c r="BH1574" s="143"/>
      <c r="BI1574" s="143"/>
      <c r="BJ1574" s="143"/>
      <c r="BK1574" s="143"/>
      <c r="BL1574" s="143"/>
      <c r="BM1574" s="143"/>
      <c r="BN1574" s="143"/>
      <c r="BO1574" s="143"/>
      <c r="BP1574" s="143"/>
      <c r="BT1574" s="143"/>
      <c r="BU1574" s="143"/>
      <c r="BV1574" s="143"/>
    </row>
    <row r="1575" spans="1:74" s="142" customFormat="1" x14ac:dyDescent="0.25">
      <c r="A1575" s="206"/>
      <c r="B1575" s="160"/>
      <c r="C1575" s="161"/>
      <c r="D1575" s="206"/>
      <c r="E1575" s="206"/>
      <c r="F1575" s="206"/>
      <c r="G1575" s="206"/>
      <c r="H1575" s="161"/>
      <c r="I1575" s="206"/>
      <c r="J1575" s="206"/>
      <c r="L1575" s="206"/>
      <c r="M1575" s="153"/>
      <c r="N1575" s="126"/>
      <c r="O1575" s="153"/>
      <c r="P1575" s="153"/>
      <c r="Q1575" s="153"/>
      <c r="R1575" s="153"/>
      <c r="AG1575" s="162"/>
      <c r="AH1575" s="162"/>
      <c r="AI1575" s="162"/>
      <c r="AM1575" s="143"/>
      <c r="AN1575" s="143"/>
      <c r="AO1575" s="143"/>
      <c r="AP1575" s="143"/>
      <c r="AQ1575" s="143"/>
      <c r="AR1575" s="143"/>
      <c r="AS1575" s="143"/>
      <c r="AT1575" s="143"/>
      <c r="AU1575" s="143"/>
      <c r="AV1575" s="143"/>
      <c r="AW1575" s="143"/>
      <c r="AX1575" s="143"/>
      <c r="AY1575" s="143"/>
      <c r="AZ1575" s="143"/>
      <c r="BA1575" s="143"/>
      <c r="BB1575" s="143"/>
      <c r="BC1575" s="143"/>
      <c r="BD1575" s="143"/>
      <c r="BE1575" s="143"/>
      <c r="BF1575" s="143"/>
      <c r="BG1575" s="143"/>
      <c r="BH1575" s="143"/>
      <c r="BI1575" s="143"/>
      <c r="BJ1575" s="143"/>
      <c r="BK1575" s="143"/>
      <c r="BL1575" s="143"/>
      <c r="BM1575" s="143"/>
      <c r="BN1575" s="143"/>
      <c r="BO1575" s="143"/>
      <c r="BP1575" s="143"/>
      <c r="BT1575" s="143"/>
      <c r="BU1575" s="143"/>
      <c r="BV1575" s="143"/>
    </row>
    <row r="1576" spans="1:74" s="142" customFormat="1" x14ac:dyDescent="0.25">
      <c r="A1576" s="206"/>
      <c r="B1576" s="160"/>
      <c r="C1576" s="161"/>
      <c r="D1576" s="206"/>
      <c r="E1576" s="206"/>
      <c r="F1576" s="206"/>
      <c r="G1576" s="206"/>
      <c r="H1576" s="161"/>
      <c r="I1576" s="206"/>
      <c r="J1576" s="206"/>
      <c r="L1576" s="206"/>
      <c r="M1576" s="153"/>
      <c r="N1576" s="126"/>
      <c r="O1576" s="153"/>
      <c r="P1576" s="153"/>
      <c r="Q1576" s="153"/>
      <c r="R1576" s="153"/>
      <c r="AG1576" s="162"/>
      <c r="AH1576" s="162"/>
      <c r="AI1576" s="162"/>
      <c r="AM1576" s="143"/>
      <c r="AN1576" s="143"/>
      <c r="AO1576" s="143"/>
      <c r="AP1576" s="143"/>
      <c r="AQ1576" s="143"/>
      <c r="AR1576" s="143"/>
      <c r="AS1576" s="143"/>
      <c r="AT1576" s="143"/>
      <c r="AU1576" s="143"/>
      <c r="AV1576" s="143"/>
      <c r="AW1576" s="143"/>
      <c r="AX1576" s="143"/>
      <c r="AY1576" s="143"/>
      <c r="AZ1576" s="143"/>
      <c r="BA1576" s="143"/>
      <c r="BB1576" s="143"/>
      <c r="BC1576" s="143"/>
      <c r="BD1576" s="143"/>
      <c r="BE1576" s="143"/>
      <c r="BF1576" s="143"/>
      <c r="BG1576" s="143"/>
      <c r="BH1576" s="143"/>
      <c r="BI1576" s="143"/>
      <c r="BJ1576" s="143"/>
      <c r="BK1576" s="143"/>
      <c r="BL1576" s="143"/>
      <c r="BM1576" s="143"/>
      <c r="BN1576" s="143"/>
      <c r="BO1576" s="143"/>
      <c r="BP1576" s="143"/>
      <c r="BT1576" s="143"/>
      <c r="BU1576" s="143"/>
      <c r="BV1576" s="143"/>
    </row>
    <row r="1577" spans="1:74" s="142" customFormat="1" x14ac:dyDescent="0.25">
      <c r="A1577" s="206"/>
      <c r="B1577" s="160"/>
      <c r="C1577" s="161"/>
      <c r="D1577" s="206"/>
      <c r="E1577" s="206"/>
      <c r="F1577" s="206"/>
      <c r="G1577" s="206"/>
      <c r="H1577" s="161"/>
      <c r="I1577" s="206"/>
      <c r="J1577" s="206"/>
      <c r="L1577" s="206"/>
      <c r="M1577" s="153"/>
      <c r="N1577" s="126"/>
      <c r="O1577" s="153"/>
      <c r="P1577" s="153"/>
      <c r="Q1577" s="153"/>
      <c r="R1577" s="153"/>
      <c r="AG1577" s="162"/>
      <c r="AH1577" s="162"/>
      <c r="AI1577" s="162"/>
      <c r="AM1577" s="143"/>
      <c r="AN1577" s="143"/>
      <c r="AO1577" s="143"/>
      <c r="AP1577" s="143"/>
      <c r="AQ1577" s="143"/>
      <c r="AR1577" s="143"/>
      <c r="AS1577" s="143"/>
      <c r="AT1577" s="143"/>
      <c r="AU1577" s="143"/>
      <c r="AV1577" s="143"/>
      <c r="AW1577" s="143"/>
      <c r="AX1577" s="143"/>
      <c r="AY1577" s="143"/>
      <c r="AZ1577" s="143"/>
      <c r="BA1577" s="143"/>
      <c r="BB1577" s="143"/>
      <c r="BC1577" s="143"/>
      <c r="BD1577" s="143"/>
      <c r="BE1577" s="143"/>
      <c r="BF1577" s="143"/>
      <c r="BG1577" s="143"/>
      <c r="BH1577" s="143"/>
      <c r="BI1577" s="143"/>
      <c r="BJ1577" s="143"/>
      <c r="BK1577" s="143"/>
      <c r="BL1577" s="143"/>
      <c r="BM1577" s="143"/>
      <c r="BN1577" s="143"/>
      <c r="BO1577" s="143"/>
      <c r="BP1577" s="143"/>
      <c r="BT1577" s="143"/>
      <c r="BU1577" s="143"/>
      <c r="BV1577" s="143"/>
    </row>
    <row r="1578" spans="1:74" s="142" customFormat="1" x14ac:dyDescent="0.25">
      <c r="A1578" s="206"/>
      <c r="B1578" s="160"/>
      <c r="C1578" s="161"/>
      <c r="D1578" s="206"/>
      <c r="E1578" s="206"/>
      <c r="F1578" s="206"/>
      <c r="G1578" s="206"/>
      <c r="H1578" s="161"/>
      <c r="I1578" s="206"/>
      <c r="J1578" s="206"/>
      <c r="L1578" s="206"/>
      <c r="M1578" s="153"/>
      <c r="N1578" s="126"/>
      <c r="O1578" s="153"/>
      <c r="P1578" s="153"/>
      <c r="Q1578" s="153"/>
      <c r="R1578" s="153"/>
      <c r="AG1578" s="162"/>
      <c r="AH1578" s="162"/>
      <c r="AI1578" s="162"/>
      <c r="AM1578" s="143"/>
      <c r="AN1578" s="143"/>
      <c r="AO1578" s="143"/>
      <c r="AP1578" s="143"/>
      <c r="AQ1578" s="143"/>
      <c r="AR1578" s="143"/>
      <c r="AS1578" s="143"/>
      <c r="AT1578" s="143"/>
      <c r="AU1578" s="143"/>
      <c r="AV1578" s="143"/>
      <c r="AW1578" s="143"/>
      <c r="AX1578" s="143"/>
      <c r="AY1578" s="143"/>
      <c r="AZ1578" s="143"/>
      <c r="BA1578" s="143"/>
      <c r="BB1578" s="143"/>
      <c r="BC1578" s="143"/>
      <c r="BD1578" s="143"/>
      <c r="BE1578" s="143"/>
      <c r="BF1578" s="143"/>
      <c r="BG1578" s="143"/>
      <c r="BH1578" s="143"/>
      <c r="BI1578" s="143"/>
      <c r="BJ1578" s="143"/>
      <c r="BK1578" s="143"/>
      <c r="BL1578" s="143"/>
      <c r="BM1578" s="143"/>
      <c r="BN1578" s="143"/>
      <c r="BO1578" s="143"/>
      <c r="BP1578" s="143"/>
      <c r="BT1578" s="143"/>
      <c r="BU1578" s="143"/>
      <c r="BV1578" s="143"/>
    </row>
    <row r="1579" spans="1:74" s="142" customFormat="1" x14ac:dyDescent="0.25">
      <c r="A1579" s="206"/>
      <c r="B1579" s="160"/>
      <c r="C1579" s="161"/>
      <c r="D1579" s="206"/>
      <c r="E1579" s="206"/>
      <c r="F1579" s="206"/>
      <c r="G1579" s="206"/>
      <c r="H1579" s="161"/>
      <c r="I1579" s="206"/>
      <c r="J1579" s="206"/>
      <c r="L1579" s="206"/>
      <c r="M1579" s="153"/>
      <c r="N1579" s="126"/>
      <c r="O1579" s="153"/>
      <c r="P1579" s="153"/>
      <c r="Q1579" s="153"/>
      <c r="R1579" s="153"/>
      <c r="AG1579" s="162"/>
      <c r="AH1579" s="162"/>
      <c r="AI1579" s="162"/>
      <c r="AM1579" s="143"/>
      <c r="AN1579" s="143"/>
      <c r="AO1579" s="143"/>
      <c r="AP1579" s="143"/>
      <c r="AQ1579" s="143"/>
      <c r="AR1579" s="143"/>
      <c r="AS1579" s="143"/>
      <c r="AT1579" s="143"/>
      <c r="AU1579" s="143"/>
      <c r="AV1579" s="143"/>
      <c r="AW1579" s="143"/>
      <c r="AX1579" s="143"/>
      <c r="AY1579" s="143"/>
      <c r="AZ1579" s="143"/>
      <c r="BA1579" s="143"/>
      <c r="BB1579" s="143"/>
      <c r="BC1579" s="143"/>
      <c r="BD1579" s="143"/>
      <c r="BE1579" s="143"/>
      <c r="BF1579" s="143"/>
      <c r="BG1579" s="143"/>
      <c r="BH1579" s="143"/>
      <c r="BI1579" s="143"/>
      <c r="BJ1579" s="143"/>
      <c r="BK1579" s="143"/>
      <c r="BL1579" s="143"/>
      <c r="BM1579" s="143"/>
      <c r="BN1579" s="143"/>
      <c r="BO1579" s="143"/>
      <c r="BP1579" s="143"/>
      <c r="BT1579" s="143"/>
      <c r="BU1579" s="143"/>
      <c r="BV1579" s="143"/>
    </row>
    <row r="1580" spans="1:74" s="142" customFormat="1" x14ac:dyDescent="0.25">
      <c r="A1580" s="206"/>
      <c r="B1580" s="160"/>
      <c r="C1580" s="161"/>
      <c r="D1580" s="206"/>
      <c r="E1580" s="206"/>
      <c r="F1580" s="206"/>
      <c r="G1580" s="206"/>
      <c r="H1580" s="161"/>
      <c r="I1580" s="206"/>
      <c r="J1580" s="206"/>
      <c r="L1580" s="206"/>
      <c r="M1580" s="153"/>
      <c r="N1580" s="126"/>
      <c r="O1580" s="153"/>
      <c r="P1580" s="153"/>
      <c r="Q1580" s="153"/>
      <c r="R1580" s="153"/>
      <c r="AG1580" s="162"/>
      <c r="AH1580" s="162"/>
      <c r="AI1580" s="162"/>
      <c r="AM1580" s="143"/>
      <c r="AN1580" s="143"/>
      <c r="AO1580" s="143"/>
      <c r="AP1580" s="143"/>
      <c r="AQ1580" s="143"/>
      <c r="AR1580" s="143"/>
      <c r="AS1580" s="143"/>
      <c r="AT1580" s="143"/>
      <c r="AU1580" s="143"/>
      <c r="AV1580" s="143"/>
      <c r="AW1580" s="143"/>
      <c r="AX1580" s="143"/>
      <c r="AY1580" s="143"/>
      <c r="AZ1580" s="143"/>
      <c r="BA1580" s="143"/>
      <c r="BB1580" s="143"/>
      <c r="BC1580" s="143"/>
      <c r="BD1580" s="143"/>
      <c r="BE1580" s="143"/>
      <c r="BF1580" s="143"/>
      <c r="BG1580" s="143"/>
      <c r="BH1580" s="143"/>
      <c r="BI1580" s="143"/>
      <c r="BJ1580" s="143"/>
      <c r="BK1580" s="143"/>
      <c r="BL1580" s="143"/>
      <c r="BM1580" s="143"/>
      <c r="BN1580" s="143"/>
      <c r="BO1580" s="143"/>
      <c r="BP1580" s="143"/>
      <c r="BT1580" s="143"/>
      <c r="BU1580" s="143"/>
      <c r="BV1580" s="143"/>
    </row>
    <row r="1581" spans="1:74" s="142" customFormat="1" x14ac:dyDescent="0.25">
      <c r="A1581" s="206"/>
      <c r="B1581" s="160"/>
      <c r="C1581" s="161"/>
      <c r="D1581" s="206"/>
      <c r="E1581" s="206"/>
      <c r="F1581" s="206"/>
      <c r="G1581" s="206"/>
      <c r="H1581" s="161"/>
      <c r="I1581" s="206"/>
      <c r="J1581" s="206"/>
      <c r="L1581" s="206"/>
      <c r="M1581" s="153"/>
      <c r="N1581" s="126"/>
      <c r="O1581" s="153"/>
      <c r="P1581" s="153"/>
      <c r="Q1581" s="153"/>
      <c r="R1581" s="153"/>
      <c r="AG1581" s="162"/>
      <c r="AH1581" s="162"/>
      <c r="AI1581" s="162"/>
      <c r="AM1581" s="143"/>
      <c r="AN1581" s="143"/>
      <c r="AO1581" s="143"/>
      <c r="AP1581" s="143"/>
      <c r="AQ1581" s="143"/>
      <c r="AR1581" s="143"/>
      <c r="AS1581" s="143"/>
      <c r="AT1581" s="143"/>
      <c r="AU1581" s="143"/>
      <c r="AV1581" s="143"/>
      <c r="AW1581" s="143"/>
      <c r="AX1581" s="143"/>
      <c r="AY1581" s="143"/>
      <c r="AZ1581" s="143"/>
      <c r="BA1581" s="143"/>
      <c r="BB1581" s="143"/>
      <c r="BC1581" s="143"/>
      <c r="BD1581" s="143"/>
      <c r="BE1581" s="143"/>
      <c r="BF1581" s="143"/>
      <c r="BG1581" s="143"/>
      <c r="BH1581" s="143"/>
      <c r="BI1581" s="143"/>
      <c r="BJ1581" s="143"/>
      <c r="BK1581" s="143"/>
      <c r="BL1581" s="143"/>
      <c r="BM1581" s="143"/>
      <c r="BN1581" s="143"/>
      <c r="BO1581" s="143"/>
      <c r="BP1581" s="143"/>
      <c r="BT1581" s="143"/>
      <c r="BU1581" s="143"/>
      <c r="BV1581" s="143"/>
    </row>
    <row r="1582" spans="1:74" s="142" customFormat="1" x14ac:dyDescent="0.25">
      <c r="A1582" s="206"/>
      <c r="B1582" s="160"/>
      <c r="C1582" s="161"/>
      <c r="D1582" s="206"/>
      <c r="E1582" s="206"/>
      <c r="F1582" s="206"/>
      <c r="G1582" s="206"/>
      <c r="H1582" s="161"/>
      <c r="I1582" s="206"/>
      <c r="J1582" s="206"/>
      <c r="L1582" s="206"/>
      <c r="M1582" s="153"/>
      <c r="N1582" s="126"/>
      <c r="O1582" s="153"/>
      <c r="P1582" s="153"/>
      <c r="Q1582" s="153"/>
      <c r="R1582" s="153"/>
      <c r="AG1582" s="162"/>
      <c r="AH1582" s="162"/>
      <c r="AI1582" s="162"/>
      <c r="AM1582" s="143"/>
      <c r="AN1582" s="143"/>
      <c r="AO1582" s="143"/>
      <c r="AP1582" s="143"/>
      <c r="AQ1582" s="143"/>
      <c r="AR1582" s="143"/>
      <c r="AS1582" s="143"/>
      <c r="AT1582" s="143"/>
      <c r="AU1582" s="143"/>
      <c r="AV1582" s="143"/>
      <c r="AW1582" s="143"/>
      <c r="AX1582" s="143"/>
      <c r="AY1582" s="143"/>
      <c r="AZ1582" s="143"/>
      <c r="BA1582" s="143"/>
      <c r="BB1582" s="143"/>
      <c r="BC1582" s="143"/>
      <c r="BD1582" s="143"/>
      <c r="BE1582" s="143"/>
      <c r="BF1582" s="143"/>
      <c r="BG1582" s="143"/>
      <c r="BH1582" s="143"/>
      <c r="BI1582" s="143"/>
      <c r="BJ1582" s="143"/>
      <c r="BK1582" s="143"/>
      <c r="BL1582" s="143"/>
      <c r="BM1582" s="143"/>
      <c r="BN1582" s="143"/>
      <c r="BO1582" s="143"/>
      <c r="BP1582" s="143"/>
      <c r="BT1582" s="143"/>
      <c r="BU1582" s="143"/>
      <c r="BV1582" s="143"/>
    </row>
    <row r="1583" spans="1:74" s="142" customFormat="1" x14ac:dyDescent="0.25">
      <c r="A1583" s="206"/>
      <c r="B1583" s="160"/>
      <c r="C1583" s="161"/>
      <c r="D1583" s="206"/>
      <c r="E1583" s="206"/>
      <c r="F1583" s="206"/>
      <c r="G1583" s="206"/>
      <c r="H1583" s="161"/>
      <c r="I1583" s="206"/>
      <c r="J1583" s="206"/>
      <c r="L1583" s="206"/>
      <c r="M1583" s="153"/>
      <c r="N1583" s="126"/>
      <c r="O1583" s="153"/>
      <c r="P1583" s="153"/>
      <c r="Q1583" s="153"/>
      <c r="R1583" s="153"/>
      <c r="AG1583" s="162"/>
      <c r="AH1583" s="162"/>
      <c r="AI1583" s="162"/>
      <c r="AM1583" s="143"/>
      <c r="AN1583" s="143"/>
      <c r="AO1583" s="143"/>
      <c r="AP1583" s="143"/>
      <c r="AQ1583" s="143"/>
      <c r="AR1583" s="143"/>
      <c r="AS1583" s="143"/>
      <c r="AT1583" s="143"/>
      <c r="AU1583" s="143"/>
      <c r="AV1583" s="143"/>
      <c r="AW1583" s="143"/>
      <c r="AX1583" s="143"/>
      <c r="AY1583" s="143"/>
      <c r="AZ1583" s="143"/>
      <c r="BA1583" s="143"/>
      <c r="BB1583" s="143"/>
      <c r="BC1583" s="143"/>
      <c r="BD1583" s="143"/>
      <c r="BE1583" s="143"/>
      <c r="BF1583" s="143"/>
      <c r="BG1583" s="143"/>
      <c r="BH1583" s="143"/>
      <c r="BI1583" s="143"/>
      <c r="BJ1583" s="143"/>
      <c r="BK1583" s="143"/>
      <c r="BL1583" s="143"/>
      <c r="BM1583" s="143"/>
      <c r="BN1583" s="143"/>
      <c r="BO1583" s="143"/>
      <c r="BP1583" s="143"/>
      <c r="BT1583" s="143"/>
      <c r="BU1583" s="143"/>
      <c r="BV1583" s="143"/>
    </row>
    <row r="1584" spans="1:74" s="142" customFormat="1" x14ac:dyDescent="0.25">
      <c r="A1584" s="206"/>
      <c r="B1584" s="160"/>
      <c r="C1584" s="161"/>
      <c r="D1584" s="206"/>
      <c r="E1584" s="206"/>
      <c r="F1584" s="206"/>
      <c r="G1584" s="206"/>
      <c r="H1584" s="161"/>
      <c r="I1584" s="206"/>
      <c r="J1584" s="206"/>
      <c r="L1584" s="206"/>
      <c r="M1584" s="153"/>
      <c r="N1584" s="126"/>
      <c r="O1584" s="153"/>
      <c r="P1584" s="153"/>
      <c r="Q1584" s="153"/>
      <c r="R1584" s="153"/>
      <c r="AG1584" s="162"/>
      <c r="AH1584" s="162"/>
      <c r="AI1584" s="162"/>
      <c r="AM1584" s="143"/>
      <c r="AN1584" s="143"/>
      <c r="AO1584" s="143"/>
      <c r="AP1584" s="143"/>
      <c r="AQ1584" s="143"/>
      <c r="AR1584" s="143"/>
      <c r="AS1584" s="143"/>
      <c r="AT1584" s="143"/>
      <c r="AU1584" s="143"/>
      <c r="AV1584" s="143"/>
      <c r="AW1584" s="143"/>
      <c r="AX1584" s="143"/>
      <c r="AY1584" s="143"/>
      <c r="AZ1584" s="143"/>
      <c r="BA1584" s="143"/>
      <c r="BB1584" s="143"/>
      <c r="BC1584" s="143"/>
      <c r="BD1584" s="143"/>
      <c r="BE1584" s="143"/>
      <c r="BF1584" s="143"/>
      <c r="BG1584" s="143"/>
      <c r="BH1584" s="143"/>
      <c r="BI1584" s="143"/>
      <c r="BJ1584" s="143"/>
      <c r="BK1584" s="143"/>
      <c r="BL1584" s="143"/>
      <c r="BM1584" s="143"/>
      <c r="BN1584" s="143"/>
      <c r="BO1584" s="143"/>
      <c r="BP1584" s="143"/>
      <c r="BT1584" s="143"/>
      <c r="BU1584" s="143"/>
      <c r="BV1584" s="143"/>
    </row>
    <row r="1585" spans="1:74" s="142" customFormat="1" x14ac:dyDescent="0.25">
      <c r="A1585" s="206"/>
      <c r="B1585" s="160"/>
      <c r="C1585" s="161"/>
      <c r="D1585" s="206"/>
      <c r="E1585" s="206"/>
      <c r="F1585" s="206"/>
      <c r="G1585" s="206"/>
      <c r="H1585" s="161"/>
      <c r="I1585" s="206"/>
      <c r="J1585" s="206"/>
      <c r="L1585" s="206"/>
      <c r="M1585" s="153"/>
      <c r="N1585" s="126"/>
      <c r="O1585" s="153"/>
      <c r="P1585" s="153"/>
      <c r="Q1585" s="153"/>
      <c r="R1585" s="153"/>
      <c r="AG1585" s="162"/>
      <c r="AH1585" s="162"/>
      <c r="AI1585" s="162"/>
      <c r="AM1585" s="143"/>
      <c r="AN1585" s="143"/>
      <c r="AO1585" s="143"/>
      <c r="AP1585" s="143"/>
      <c r="AQ1585" s="143"/>
      <c r="AR1585" s="143"/>
      <c r="AS1585" s="143"/>
      <c r="AT1585" s="143"/>
      <c r="AU1585" s="143"/>
      <c r="AV1585" s="143"/>
      <c r="AW1585" s="143"/>
      <c r="AX1585" s="143"/>
      <c r="AY1585" s="143"/>
      <c r="AZ1585" s="143"/>
      <c r="BA1585" s="143"/>
      <c r="BB1585" s="143"/>
      <c r="BC1585" s="143"/>
      <c r="BD1585" s="143"/>
      <c r="BE1585" s="143"/>
      <c r="BF1585" s="143"/>
      <c r="BG1585" s="143"/>
      <c r="BH1585" s="143"/>
      <c r="BI1585" s="143"/>
      <c r="BJ1585" s="143"/>
      <c r="BK1585" s="143"/>
      <c r="BL1585" s="143"/>
      <c r="BM1585" s="143"/>
      <c r="BN1585" s="143"/>
      <c r="BO1585" s="143"/>
      <c r="BP1585" s="143"/>
      <c r="BT1585" s="143"/>
      <c r="BU1585" s="143"/>
      <c r="BV1585" s="143"/>
    </row>
    <row r="1586" spans="1:74" s="142" customFormat="1" x14ac:dyDescent="0.25">
      <c r="A1586" s="206"/>
      <c r="B1586" s="160"/>
      <c r="C1586" s="161"/>
      <c r="D1586" s="206"/>
      <c r="E1586" s="206"/>
      <c r="F1586" s="206"/>
      <c r="G1586" s="206"/>
      <c r="H1586" s="161"/>
      <c r="I1586" s="206"/>
      <c r="J1586" s="206"/>
      <c r="L1586" s="206"/>
      <c r="M1586" s="153"/>
      <c r="N1586" s="126"/>
      <c r="O1586" s="153"/>
      <c r="P1586" s="153"/>
      <c r="Q1586" s="153"/>
      <c r="R1586" s="153"/>
      <c r="AG1586" s="162"/>
      <c r="AH1586" s="162"/>
      <c r="AI1586" s="162"/>
      <c r="AM1586" s="143"/>
      <c r="AN1586" s="143"/>
      <c r="AO1586" s="143"/>
      <c r="AP1586" s="143"/>
      <c r="AQ1586" s="143"/>
      <c r="AR1586" s="143"/>
      <c r="AS1586" s="143"/>
      <c r="AT1586" s="143"/>
      <c r="AU1586" s="143"/>
      <c r="AV1586" s="143"/>
      <c r="AW1586" s="143"/>
      <c r="AX1586" s="143"/>
      <c r="AY1586" s="143"/>
      <c r="AZ1586" s="143"/>
      <c r="BA1586" s="143"/>
      <c r="BB1586" s="143"/>
      <c r="BC1586" s="143"/>
      <c r="BD1586" s="143"/>
      <c r="BE1586" s="143"/>
      <c r="BF1586" s="143"/>
      <c r="BG1586" s="143"/>
      <c r="BH1586" s="143"/>
      <c r="BI1586" s="143"/>
      <c r="BJ1586" s="143"/>
      <c r="BK1586" s="143"/>
      <c r="BL1586" s="143"/>
      <c r="BM1586" s="143"/>
      <c r="BN1586" s="143"/>
      <c r="BO1586" s="143"/>
      <c r="BP1586" s="143"/>
      <c r="BT1586" s="143"/>
      <c r="BU1586" s="143"/>
      <c r="BV1586" s="143"/>
    </row>
    <row r="1587" spans="1:74" s="142" customFormat="1" x14ac:dyDescent="0.25">
      <c r="A1587" s="206"/>
      <c r="B1587" s="160"/>
      <c r="C1587" s="161"/>
      <c r="D1587" s="206"/>
      <c r="E1587" s="206"/>
      <c r="F1587" s="206"/>
      <c r="G1587" s="206"/>
      <c r="H1587" s="161"/>
      <c r="I1587" s="206"/>
      <c r="J1587" s="206"/>
      <c r="L1587" s="206"/>
      <c r="M1587" s="153"/>
      <c r="N1587" s="126"/>
      <c r="O1587" s="153"/>
      <c r="P1587" s="153"/>
      <c r="Q1587" s="153"/>
      <c r="R1587" s="153"/>
      <c r="AG1587" s="162"/>
      <c r="AH1587" s="162"/>
      <c r="AI1587" s="162"/>
      <c r="AM1587" s="143"/>
      <c r="AN1587" s="143"/>
      <c r="AO1587" s="143"/>
      <c r="AP1587" s="143"/>
      <c r="AQ1587" s="143"/>
      <c r="AR1587" s="143"/>
      <c r="AS1587" s="143"/>
      <c r="AT1587" s="143"/>
      <c r="AU1587" s="143"/>
      <c r="AV1587" s="143"/>
      <c r="AW1587" s="143"/>
      <c r="AX1587" s="143"/>
      <c r="AY1587" s="143"/>
      <c r="AZ1587" s="143"/>
      <c r="BA1587" s="143"/>
      <c r="BB1587" s="143"/>
      <c r="BC1587" s="143"/>
      <c r="BD1587" s="143"/>
      <c r="BE1587" s="143"/>
      <c r="BF1587" s="143"/>
      <c r="BG1587" s="143"/>
      <c r="BH1587" s="143"/>
      <c r="BI1587" s="143"/>
      <c r="BJ1587" s="143"/>
      <c r="BK1587" s="143"/>
      <c r="BL1587" s="143"/>
      <c r="BM1587" s="143"/>
      <c r="BN1587" s="143"/>
      <c r="BO1587" s="143"/>
      <c r="BP1587" s="143"/>
      <c r="BT1587" s="143"/>
      <c r="BU1587" s="143"/>
      <c r="BV1587" s="143"/>
    </row>
    <row r="1588" spans="1:74" s="142" customFormat="1" x14ac:dyDescent="0.25">
      <c r="A1588" s="206"/>
      <c r="B1588" s="160"/>
      <c r="C1588" s="161"/>
      <c r="D1588" s="206"/>
      <c r="E1588" s="206"/>
      <c r="F1588" s="206"/>
      <c r="G1588" s="206"/>
      <c r="H1588" s="161"/>
      <c r="I1588" s="206"/>
      <c r="J1588" s="206"/>
      <c r="L1588" s="206"/>
      <c r="M1588" s="153"/>
      <c r="N1588" s="126"/>
      <c r="O1588" s="153"/>
      <c r="P1588" s="153"/>
      <c r="Q1588" s="153"/>
      <c r="R1588" s="153"/>
      <c r="AG1588" s="162"/>
      <c r="AH1588" s="162"/>
      <c r="AI1588" s="162"/>
      <c r="AM1588" s="143"/>
      <c r="AN1588" s="143"/>
      <c r="AO1588" s="143"/>
      <c r="AP1588" s="143"/>
      <c r="AQ1588" s="143"/>
      <c r="AR1588" s="143"/>
      <c r="AS1588" s="143"/>
      <c r="AT1588" s="143"/>
      <c r="AU1588" s="143"/>
      <c r="AV1588" s="143"/>
      <c r="AW1588" s="143"/>
      <c r="AX1588" s="143"/>
      <c r="AY1588" s="143"/>
      <c r="AZ1588" s="143"/>
      <c r="BA1588" s="143"/>
      <c r="BB1588" s="143"/>
      <c r="BC1588" s="143"/>
      <c r="BD1588" s="143"/>
      <c r="BE1588" s="143"/>
      <c r="BF1588" s="143"/>
      <c r="BG1588" s="143"/>
      <c r="BH1588" s="143"/>
      <c r="BI1588" s="143"/>
      <c r="BJ1588" s="143"/>
      <c r="BK1588" s="143"/>
      <c r="BL1588" s="143"/>
      <c r="BM1588" s="143"/>
      <c r="BN1588" s="143"/>
      <c r="BO1588" s="143"/>
      <c r="BP1588" s="143"/>
      <c r="BT1588" s="143"/>
      <c r="BU1588" s="143"/>
      <c r="BV1588" s="143"/>
    </row>
    <row r="1589" spans="1:74" s="142" customFormat="1" x14ac:dyDescent="0.25">
      <c r="A1589" s="206"/>
      <c r="B1589" s="160"/>
      <c r="C1589" s="161"/>
      <c r="D1589" s="206"/>
      <c r="E1589" s="206"/>
      <c r="F1589" s="206"/>
      <c r="G1589" s="206"/>
      <c r="H1589" s="161"/>
      <c r="I1589" s="206"/>
      <c r="J1589" s="206"/>
      <c r="L1589" s="206"/>
      <c r="M1589" s="153"/>
      <c r="N1589" s="126"/>
      <c r="O1589" s="153"/>
      <c r="P1589" s="153"/>
      <c r="Q1589" s="153"/>
      <c r="R1589" s="153"/>
      <c r="AG1589" s="162"/>
      <c r="AH1589" s="162"/>
      <c r="AI1589" s="162"/>
      <c r="AM1589" s="143"/>
      <c r="AN1589" s="143"/>
      <c r="AO1589" s="143"/>
      <c r="AP1589" s="143"/>
      <c r="AQ1589" s="143"/>
      <c r="AR1589" s="143"/>
      <c r="AS1589" s="143"/>
      <c r="AT1589" s="143"/>
      <c r="AU1589" s="143"/>
      <c r="AV1589" s="143"/>
      <c r="AW1589" s="143"/>
      <c r="AX1589" s="143"/>
      <c r="AY1589" s="143"/>
      <c r="AZ1589" s="143"/>
      <c r="BA1589" s="143"/>
      <c r="BB1589" s="143"/>
      <c r="BC1589" s="143"/>
      <c r="BD1589" s="143"/>
      <c r="BE1589" s="143"/>
      <c r="BF1589" s="143"/>
      <c r="BG1589" s="143"/>
      <c r="BH1589" s="143"/>
      <c r="BI1589" s="143"/>
      <c r="BJ1589" s="143"/>
      <c r="BK1589" s="143"/>
      <c r="BL1589" s="143"/>
      <c r="BM1589" s="143"/>
      <c r="BN1589" s="143"/>
      <c r="BO1589" s="143"/>
      <c r="BP1589" s="143"/>
      <c r="BT1589" s="143"/>
      <c r="BU1589" s="143"/>
      <c r="BV1589" s="143"/>
    </row>
    <row r="1590" spans="1:74" s="142" customFormat="1" x14ac:dyDescent="0.25">
      <c r="A1590" s="206"/>
      <c r="B1590" s="160"/>
      <c r="C1590" s="161"/>
      <c r="D1590" s="206"/>
      <c r="E1590" s="206"/>
      <c r="F1590" s="206"/>
      <c r="G1590" s="206"/>
      <c r="H1590" s="161"/>
      <c r="I1590" s="206"/>
      <c r="J1590" s="206"/>
      <c r="L1590" s="206"/>
      <c r="M1590" s="153"/>
      <c r="N1590" s="126"/>
      <c r="O1590" s="153"/>
      <c r="P1590" s="153"/>
      <c r="Q1590" s="153"/>
      <c r="R1590" s="153"/>
      <c r="AG1590" s="162"/>
      <c r="AH1590" s="162"/>
      <c r="AI1590" s="162"/>
      <c r="AM1590" s="143"/>
      <c r="AN1590" s="143"/>
      <c r="AO1590" s="143"/>
      <c r="AP1590" s="143"/>
      <c r="AQ1590" s="143"/>
      <c r="AR1590" s="143"/>
      <c r="AS1590" s="143"/>
      <c r="AT1590" s="143"/>
      <c r="AU1590" s="143"/>
      <c r="AV1590" s="143"/>
      <c r="AW1590" s="143"/>
      <c r="AX1590" s="143"/>
      <c r="AY1590" s="143"/>
      <c r="AZ1590" s="143"/>
      <c r="BA1590" s="143"/>
      <c r="BB1590" s="143"/>
      <c r="BC1590" s="143"/>
      <c r="BD1590" s="143"/>
      <c r="BE1590" s="143"/>
      <c r="BF1590" s="143"/>
      <c r="BG1590" s="143"/>
      <c r="BH1590" s="143"/>
      <c r="BI1590" s="143"/>
      <c r="BJ1590" s="143"/>
      <c r="BK1590" s="143"/>
      <c r="BL1590" s="143"/>
      <c r="BM1590" s="143"/>
      <c r="BN1590" s="143"/>
      <c r="BO1590" s="143"/>
      <c r="BP1590" s="143"/>
      <c r="BT1590" s="143"/>
      <c r="BU1590" s="143"/>
      <c r="BV1590" s="143"/>
    </row>
    <row r="1591" spans="1:74" s="142" customFormat="1" x14ac:dyDescent="0.25">
      <c r="A1591" s="206"/>
      <c r="B1591" s="160"/>
      <c r="C1591" s="161"/>
      <c r="D1591" s="206"/>
      <c r="E1591" s="206"/>
      <c r="F1591" s="206"/>
      <c r="G1591" s="206"/>
      <c r="H1591" s="161"/>
      <c r="I1591" s="206"/>
      <c r="J1591" s="206"/>
      <c r="L1591" s="206"/>
      <c r="M1591" s="153"/>
      <c r="N1591" s="126"/>
      <c r="O1591" s="153"/>
      <c r="P1591" s="153"/>
      <c r="Q1591" s="153"/>
      <c r="R1591" s="153"/>
      <c r="AG1591" s="162"/>
      <c r="AH1591" s="162"/>
      <c r="AI1591" s="162"/>
      <c r="AM1591" s="143"/>
      <c r="AN1591" s="143"/>
      <c r="AO1591" s="143"/>
      <c r="AP1591" s="143"/>
      <c r="AQ1591" s="143"/>
      <c r="AR1591" s="143"/>
      <c r="AS1591" s="143"/>
      <c r="AT1591" s="143"/>
      <c r="AU1591" s="143"/>
      <c r="AV1591" s="143"/>
      <c r="AW1591" s="143"/>
      <c r="AX1591" s="143"/>
      <c r="AY1591" s="143"/>
      <c r="AZ1591" s="143"/>
      <c r="BA1591" s="143"/>
      <c r="BB1591" s="143"/>
      <c r="BC1591" s="143"/>
      <c r="BD1591" s="143"/>
      <c r="BE1591" s="143"/>
      <c r="BF1591" s="143"/>
      <c r="BG1591" s="143"/>
      <c r="BH1591" s="143"/>
      <c r="BI1591" s="143"/>
      <c r="BJ1591" s="143"/>
      <c r="BK1591" s="143"/>
      <c r="BL1591" s="143"/>
      <c r="BM1591" s="143"/>
      <c r="BN1591" s="143"/>
      <c r="BO1591" s="143"/>
      <c r="BP1591" s="143"/>
      <c r="BT1591" s="143"/>
      <c r="BU1591" s="143"/>
      <c r="BV1591" s="143"/>
    </row>
    <row r="1592" spans="1:74" s="142" customFormat="1" x14ac:dyDescent="0.25">
      <c r="A1592" s="206"/>
      <c r="B1592" s="160"/>
      <c r="C1592" s="161"/>
      <c r="D1592" s="206"/>
      <c r="E1592" s="206"/>
      <c r="F1592" s="206"/>
      <c r="G1592" s="206"/>
      <c r="H1592" s="161"/>
      <c r="I1592" s="206"/>
      <c r="J1592" s="206"/>
      <c r="L1592" s="206"/>
      <c r="M1592" s="153"/>
      <c r="N1592" s="126"/>
      <c r="O1592" s="153"/>
      <c r="P1592" s="153"/>
      <c r="Q1592" s="153"/>
      <c r="R1592" s="153"/>
      <c r="AG1592" s="162"/>
      <c r="AH1592" s="162"/>
      <c r="AI1592" s="162"/>
      <c r="AM1592" s="143"/>
      <c r="AN1592" s="143"/>
      <c r="AO1592" s="143"/>
      <c r="AP1592" s="143"/>
      <c r="AQ1592" s="143"/>
      <c r="AR1592" s="143"/>
      <c r="AS1592" s="143"/>
      <c r="AT1592" s="143"/>
      <c r="AU1592" s="143"/>
      <c r="AV1592" s="143"/>
      <c r="AW1592" s="143"/>
      <c r="AX1592" s="143"/>
      <c r="AY1592" s="143"/>
      <c r="AZ1592" s="143"/>
      <c r="BA1592" s="143"/>
      <c r="BB1592" s="143"/>
      <c r="BC1592" s="143"/>
      <c r="BD1592" s="143"/>
      <c r="BE1592" s="143"/>
      <c r="BF1592" s="143"/>
      <c r="BG1592" s="143"/>
      <c r="BH1592" s="143"/>
      <c r="BI1592" s="143"/>
      <c r="BJ1592" s="143"/>
      <c r="BK1592" s="143"/>
      <c r="BL1592" s="143"/>
      <c r="BM1592" s="143"/>
      <c r="BN1592" s="143"/>
      <c r="BO1592" s="143"/>
      <c r="BP1592" s="143"/>
      <c r="BT1592" s="143"/>
      <c r="BU1592" s="143"/>
      <c r="BV1592" s="143"/>
    </row>
    <row r="1593" spans="1:74" s="142" customFormat="1" x14ac:dyDescent="0.25">
      <c r="A1593" s="206"/>
      <c r="B1593" s="160"/>
      <c r="C1593" s="161"/>
      <c r="D1593" s="206"/>
      <c r="E1593" s="206"/>
      <c r="F1593" s="206"/>
      <c r="G1593" s="206"/>
      <c r="H1593" s="161"/>
      <c r="I1593" s="206"/>
      <c r="J1593" s="206"/>
      <c r="L1593" s="206"/>
      <c r="M1593" s="153"/>
      <c r="N1593" s="126"/>
      <c r="O1593" s="153"/>
      <c r="P1593" s="153"/>
      <c r="Q1593" s="153"/>
      <c r="R1593" s="153"/>
      <c r="AG1593" s="162"/>
      <c r="AH1593" s="162"/>
      <c r="AI1593" s="162"/>
      <c r="AM1593" s="143"/>
      <c r="AN1593" s="143"/>
      <c r="AO1593" s="143"/>
      <c r="AP1593" s="143"/>
      <c r="AQ1593" s="143"/>
      <c r="AR1593" s="143"/>
      <c r="AS1593" s="143"/>
      <c r="AT1593" s="143"/>
      <c r="AU1593" s="143"/>
      <c r="AV1593" s="143"/>
      <c r="AW1593" s="143"/>
      <c r="AX1593" s="143"/>
      <c r="AY1593" s="143"/>
      <c r="AZ1593" s="143"/>
      <c r="BA1593" s="143"/>
      <c r="BB1593" s="143"/>
      <c r="BC1593" s="143"/>
      <c r="BD1593" s="143"/>
      <c r="BE1593" s="143"/>
      <c r="BF1593" s="143"/>
      <c r="BG1593" s="143"/>
      <c r="BH1593" s="143"/>
      <c r="BI1593" s="143"/>
      <c r="BJ1593" s="143"/>
      <c r="BK1593" s="143"/>
      <c r="BL1593" s="143"/>
      <c r="BM1593" s="143"/>
      <c r="BN1593" s="143"/>
      <c r="BO1593" s="143"/>
      <c r="BP1593" s="143"/>
      <c r="BT1593" s="143"/>
      <c r="BU1593" s="143"/>
      <c r="BV1593" s="143"/>
    </row>
    <row r="1594" spans="1:74" s="142" customFormat="1" x14ac:dyDescent="0.25">
      <c r="A1594" s="206"/>
      <c r="B1594" s="160"/>
      <c r="C1594" s="161"/>
      <c r="D1594" s="206"/>
      <c r="E1594" s="206"/>
      <c r="F1594" s="206"/>
      <c r="G1594" s="206"/>
      <c r="H1594" s="161"/>
      <c r="I1594" s="206"/>
      <c r="J1594" s="206"/>
      <c r="L1594" s="206"/>
      <c r="M1594" s="153"/>
      <c r="N1594" s="126"/>
      <c r="O1594" s="153"/>
      <c r="P1594" s="153"/>
      <c r="Q1594" s="153"/>
      <c r="R1594" s="153"/>
      <c r="AG1594" s="162"/>
      <c r="AH1594" s="162"/>
      <c r="AI1594" s="162"/>
      <c r="AM1594" s="143"/>
      <c r="AN1594" s="143"/>
      <c r="AO1594" s="143"/>
      <c r="AP1594" s="143"/>
      <c r="AQ1594" s="143"/>
      <c r="AR1594" s="143"/>
      <c r="AS1594" s="143"/>
      <c r="AT1594" s="143"/>
      <c r="AU1594" s="143"/>
      <c r="AV1594" s="143"/>
      <c r="AW1594" s="143"/>
      <c r="AX1594" s="143"/>
      <c r="AY1594" s="143"/>
      <c r="AZ1594" s="143"/>
      <c r="BA1594" s="143"/>
      <c r="BB1594" s="143"/>
      <c r="BC1594" s="143"/>
      <c r="BD1594" s="143"/>
      <c r="BE1594" s="143"/>
      <c r="BF1594" s="143"/>
      <c r="BG1594" s="143"/>
      <c r="BH1594" s="143"/>
      <c r="BI1594" s="143"/>
      <c r="BJ1594" s="143"/>
      <c r="BK1594" s="143"/>
      <c r="BL1594" s="143"/>
      <c r="BM1594" s="143"/>
      <c r="BN1594" s="143"/>
      <c r="BO1594" s="143"/>
      <c r="BP1594" s="143"/>
      <c r="BT1594" s="143"/>
      <c r="BU1594" s="143"/>
      <c r="BV1594" s="143"/>
    </row>
    <row r="1595" spans="1:74" s="142" customFormat="1" x14ac:dyDescent="0.25">
      <c r="A1595" s="206"/>
      <c r="B1595" s="160"/>
      <c r="C1595" s="161"/>
      <c r="D1595" s="206"/>
      <c r="E1595" s="206"/>
      <c r="F1595" s="206"/>
      <c r="G1595" s="206"/>
      <c r="H1595" s="161"/>
      <c r="I1595" s="206"/>
      <c r="J1595" s="206"/>
      <c r="L1595" s="206"/>
      <c r="M1595" s="153"/>
      <c r="N1595" s="126"/>
      <c r="O1595" s="153"/>
      <c r="P1595" s="153"/>
      <c r="Q1595" s="153"/>
      <c r="R1595" s="153"/>
      <c r="AG1595" s="162"/>
      <c r="AH1595" s="162"/>
      <c r="AI1595" s="162"/>
      <c r="AM1595" s="143"/>
      <c r="AN1595" s="143"/>
      <c r="AO1595" s="143"/>
      <c r="AP1595" s="143"/>
      <c r="AQ1595" s="143"/>
      <c r="AR1595" s="143"/>
      <c r="AS1595" s="143"/>
      <c r="AT1595" s="143"/>
      <c r="AU1595" s="143"/>
      <c r="AV1595" s="143"/>
      <c r="AW1595" s="143"/>
      <c r="AX1595" s="143"/>
      <c r="AY1595" s="143"/>
      <c r="AZ1595" s="143"/>
      <c r="BA1595" s="143"/>
      <c r="BB1595" s="143"/>
      <c r="BC1595" s="143"/>
      <c r="BD1595" s="143"/>
      <c r="BE1595" s="143"/>
      <c r="BF1595" s="143"/>
      <c r="BG1595" s="143"/>
      <c r="BH1595" s="143"/>
      <c r="BI1595" s="143"/>
      <c r="BJ1595" s="143"/>
      <c r="BK1595" s="143"/>
      <c r="BL1595" s="143"/>
      <c r="BM1595" s="143"/>
      <c r="BN1595" s="143"/>
      <c r="BO1595" s="143"/>
      <c r="BP1595" s="143"/>
      <c r="BT1595" s="143"/>
      <c r="BU1595" s="143"/>
      <c r="BV1595" s="143"/>
    </row>
    <row r="1596" spans="1:74" s="142" customFormat="1" x14ac:dyDescent="0.25">
      <c r="A1596" s="206"/>
      <c r="B1596" s="160"/>
      <c r="C1596" s="161"/>
      <c r="D1596" s="206"/>
      <c r="E1596" s="206"/>
      <c r="F1596" s="206"/>
      <c r="G1596" s="206"/>
      <c r="H1596" s="161"/>
      <c r="I1596" s="206"/>
      <c r="J1596" s="206"/>
      <c r="L1596" s="206"/>
      <c r="M1596" s="153"/>
      <c r="N1596" s="126"/>
      <c r="O1596" s="153"/>
      <c r="P1596" s="153"/>
      <c r="Q1596" s="153"/>
      <c r="R1596" s="153"/>
      <c r="AG1596" s="162"/>
      <c r="AH1596" s="162"/>
      <c r="AI1596" s="162"/>
      <c r="AM1596" s="143"/>
      <c r="AN1596" s="143"/>
      <c r="AO1596" s="143"/>
      <c r="AP1596" s="143"/>
      <c r="AQ1596" s="143"/>
      <c r="AR1596" s="143"/>
      <c r="AS1596" s="143"/>
      <c r="AT1596" s="143"/>
      <c r="AU1596" s="143"/>
      <c r="AV1596" s="143"/>
      <c r="AW1596" s="143"/>
      <c r="AX1596" s="143"/>
      <c r="AY1596" s="143"/>
      <c r="AZ1596" s="143"/>
      <c r="BA1596" s="143"/>
      <c r="BB1596" s="143"/>
      <c r="BC1596" s="143"/>
      <c r="BD1596" s="143"/>
      <c r="BE1596" s="143"/>
      <c r="BF1596" s="143"/>
      <c r="BG1596" s="143"/>
      <c r="BH1596" s="143"/>
      <c r="BI1596" s="143"/>
      <c r="BJ1596" s="143"/>
      <c r="BK1596" s="143"/>
      <c r="BL1596" s="143"/>
      <c r="BM1596" s="143"/>
      <c r="BN1596" s="143"/>
      <c r="BO1596" s="143"/>
      <c r="BP1596" s="143"/>
      <c r="BT1596" s="143"/>
      <c r="BU1596" s="143"/>
      <c r="BV1596" s="143"/>
    </row>
    <row r="1597" spans="1:74" s="142" customFormat="1" x14ac:dyDescent="0.25">
      <c r="A1597" s="206"/>
      <c r="B1597" s="160"/>
      <c r="C1597" s="161"/>
      <c r="D1597" s="206"/>
      <c r="E1597" s="206"/>
      <c r="F1597" s="206"/>
      <c r="G1597" s="206"/>
      <c r="H1597" s="161"/>
      <c r="I1597" s="206"/>
      <c r="J1597" s="206"/>
      <c r="L1597" s="206"/>
      <c r="M1597" s="153"/>
      <c r="N1597" s="126"/>
      <c r="O1597" s="153"/>
      <c r="P1597" s="153"/>
      <c r="Q1597" s="153"/>
      <c r="R1597" s="153"/>
      <c r="AG1597" s="162"/>
      <c r="AH1597" s="162"/>
      <c r="AI1597" s="162"/>
      <c r="AM1597" s="143"/>
      <c r="AN1597" s="143"/>
      <c r="AO1597" s="143"/>
      <c r="AP1597" s="143"/>
      <c r="AQ1597" s="143"/>
      <c r="AR1597" s="143"/>
      <c r="AS1597" s="143"/>
      <c r="AT1597" s="143"/>
      <c r="AU1597" s="143"/>
      <c r="AV1597" s="143"/>
      <c r="AW1597" s="143"/>
      <c r="AX1597" s="143"/>
      <c r="AY1597" s="143"/>
      <c r="AZ1597" s="143"/>
      <c r="BA1597" s="143"/>
      <c r="BB1597" s="143"/>
      <c r="BC1597" s="143"/>
      <c r="BD1597" s="143"/>
      <c r="BE1597" s="143"/>
      <c r="BF1597" s="143"/>
      <c r="BG1597" s="143"/>
      <c r="BH1597" s="143"/>
      <c r="BI1597" s="143"/>
      <c r="BJ1597" s="143"/>
      <c r="BK1597" s="143"/>
      <c r="BL1597" s="143"/>
      <c r="BM1597" s="143"/>
      <c r="BN1597" s="143"/>
      <c r="BO1597" s="143"/>
      <c r="BP1597" s="143"/>
      <c r="BT1597" s="143"/>
      <c r="BU1597" s="143"/>
      <c r="BV1597" s="143"/>
    </row>
    <row r="1598" spans="1:74" s="142" customFormat="1" x14ac:dyDescent="0.25">
      <c r="A1598" s="206"/>
      <c r="B1598" s="160"/>
      <c r="C1598" s="161"/>
      <c r="D1598" s="206"/>
      <c r="E1598" s="206"/>
      <c r="F1598" s="206"/>
      <c r="G1598" s="206"/>
      <c r="H1598" s="161"/>
      <c r="I1598" s="206"/>
      <c r="J1598" s="206"/>
      <c r="L1598" s="206"/>
      <c r="M1598" s="153"/>
      <c r="N1598" s="126"/>
      <c r="O1598" s="153"/>
      <c r="P1598" s="153"/>
      <c r="Q1598" s="153"/>
      <c r="R1598" s="153"/>
      <c r="AG1598" s="162"/>
      <c r="AH1598" s="162"/>
      <c r="AI1598" s="162"/>
      <c r="AM1598" s="143"/>
      <c r="AN1598" s="143"/>
      <c r="AO1598" s="143"/>
      <c r="AP1598" s="143"/>
      <c r="AQ1598" s="143"/>
      <c r="AR1598" s="143"/>
      <c r="AS1598" s="143"/>
      <c r="AT1598" s="143"/>
      <c r="AU1598" s="143"/>
      <c r="AV1598" s="143"/>
      <c r="AW1598" s="143"/>
      <c r="AX1598" s="143"/>
      <c r="AY1598" s="143"/>
      <c r="AZ1598" s="143"/>
      <c r="BA1598" s="143"/>
      <c r="BB1598" s="143"/>
      <c r="BC1598" s="143"/>
      <c r="BD1598" s="143"/>
      <c r="BE1598" s="143"/>
      <c r="BF1598" s="143"/>
      <c r="BG1598" s="143"/>
      <c r="BH1598" s="143"/>
      <c r="BI1598" s="143"/>
      <c r="BJ1598" s="143"/>
      <c r="BK1598" s="143"/>
      <c r="BL1598" s="143"/>
      <c r="BM1598" s="143"/>
      <c r="BN1598" s="143"/>
      <c r="BO1598" s="143"/>
      <c r="BP1598" s="143"/>
      <c r="BT1598" s="143"/>
      <c r="BU1598" s="143"/>
      <c r="BV1598" s="143"/>
    </row>
    <row r="1599" spans="1:74" s="142" customFormat="1" x14ac:dyDescent="0.25">
      <c r="A1599" s="206"/>
      <c r="B1599" s="160"/>
      <c r="C1599" s="161"/>
      <c r="D1599" s="206"/>
      <c r="E1599" s="206"/>
      <c r="F1599" s="206"/>
      <c r="G1599" s="206"/>
      <c r="H1599" s="161"/>
      <c r="I1599" s="206"/>
      <c r="J1599" s="206"/>
      <c r="L1599" s="206"/>
      <c r="M1599" s="153"/>
      <c r="N1599" s="126"/>
      <c r="O1599" s="153"/>
      <c r="P1599" s="153"/>
      <c r="Q1599" s="153"/>
      <c r="R1599" s="153"/>
      <c r="AG1599" s="162"/>
      <c r="AH1599" s="162"/>
      <c r="AI1599" s="162"/>
      <c r="AM1599" s="143"/>
      <c r="AN1599" s="143"/>
      <c r="AO1599" s="143"/>
      <c r="AP1599" s="143"/>
      <c r="AQ1599" s="143"/>
      <c r="AR1599" s="143"/>
      <c r="AS1599" s="143"/>
      <c r="AT1599" s="143"/>
      <c r="AU1599" s="143"/>
      <c r="AV1599" s="143"/>
      <c r="AW1599" s="143"/>
      <c r="AX1599" s="143"/>
      <c r="AY1599" s="143"/>
      <c r="AZ1599" s="143"/>
      <c r="BA1599" s="143"/>
      <c r="BB1599" s="143"/>
      <c r="BC1599" s="143"/>
      <c r="BD1599" s="143"/>
      <c r="BE1599" s="143"/>
      <c r="BF1599" s="143"/>
      <c r="BG1599" s="143"/>
      <c r="BH1599" s="143"/>
      <c r="BI1599" s="143"/>
      <c r="BJ1599" s="143"/>
      <c r="BK1599" s="143"/>
      <c r="BL1599" s="143"/>
      <c r="BM1599" s="143"/>
      <c r="BN1599" s="143"/>
      <c r="BO1599" s="143"/>
      <c r="BP1599" s="143"/>
      <c r="BT1599" s="143"/>
      <c r="BU1599" s="143"/>
      <c r="BV1599" s="143"/>
    </row>
    <row r="1600" spans="1:74" s="142" customFormat="1" x14ac:dyDescent="0.25">
      <c r="A1600" s="206"/>
      <c r="B1600" s="160"/>
      <c r="C1600" s="161"/>
      <c r="D1600" s="206"/>
      <c r="E1600" s="206"/>
      <c r="F1600" s="206"/>
      <c r="G1600" s="206"/>
      <c r="H1600" s="161"/>
      <c r="I1600" s="206"/>
      <c r="J1600" s="206"/>
      <c r="L1600" s="206"/>
      <c r="M1600" s="153"/>
      <c r="N1600" s="126"/>
      <c r="O1600" s="153"/>
      <c r="P1600" s="153"/>
      <c r="Q1600" s="153"/>
      <c r="R1600" s="153"/>
      <c r="AG1600" s="162"/>
      <c r="AH1600" s="162"/>
      <c r="AI1600" s="162"/>
      <c r="AM1600" s="143"/>
      <c r="AN1600" s="143"/>
      <c r="AO1600" s="143"/>
      <c r="AP1600" s="143"/>
      <c r="AQ1600" s="143"/>
      <c r="AR1600" s="143"/>
      <c r="AS1600" s="143"/>
      <c r="AT1600" s="143"/>
      <c r="AU1600" s="143"/>
      <c r="AV1600" s="143"/>
      <c r="AW1600" s="143"/>
      <c r="AX1600" s="143"/>
      <c r="AY1600" s="143"/>
      <c r="AZ1600" s="143"/>
      <c r="BA1600" s="143"/>
      <c r="BB1600" s="143"/>
      <c r="BC1600" s="143"/>
      <c r="BD1600" s="143"/>
      <c r="BE1600" s="143"/>
      <c r="BF1600" s="143"/>
      <c r="BG1600" s="143"/>
      <c r="BH1600" s="143"/>
      <c r="BI1600" s="143"/>
      <c r="BJ1600" s="143"/>
      <c r="BK1600" s="143"/>
      <c r="BL1600" s="143"/>
      <c r="BM1600" s="143"/>
      <c r="BN1600" s="143"/>
      <c r="BO1600" s="143"/>
      <c r="BP1600" s="143"/>
      <c r="BT1600" s="143"/>
      <c r="BU1600" s="143"/>
      <c r="BV1600" s="143"/>
    </row>
    <row r="1601" spans="1:74" s="142" customFormat="1" x14ac:dyDescent="0.25">
      <c r="A1601" s="206"/>
      <c r="B1601" s="160"/>
      <c r="C1601" s="161"/>
      <c r="D1601" s="206"/>
      <c r="E1601" s="206"/>
      <c r="F1601" s="206"/>
      <c r="G1601" s="206"/>
      <c r="H1601" s="161"/>
      <c r="I1601" s="206"/>
      <c r="J1601" s="206"/>
      <c r="L1601" s="206"/>
      <c r="M1601" s="153"/>
      <c r="N1601" s="126"/>
      <c r="O1601" s="153"/>
      <c r="P1601" s="153"/>
      <c r="Q1601" s="153"/>
      <c r="R1601" s="153"/>
      <c r="AG1601" s="162"/>
      <c r="AH1601" s="162"/>
      <c r="AI1601" s="162"/>
      <c r="AM1601" s="143"/>
      <c r="AN1601" s="143"/>
      <c r="AO1601" s="143"/>
      <c r="AP1601" s="143"/>
      <c r="AQ1601" s="143"/>
      <c r="AR1601" s="143"/>
      <c r="AS1601" s="143"/>
      <c r="AT1601" s="143"/>
      <c r="AU1601" s="143"/>
      <c r="AV1601" s="143"/>
      <c r="AW1601" s="143"/>
      <c r="AX1601" s="143"/>
      <c r="AY1601" s="143"/>
      <c r="AZ1601" s="143"/>
      <c r="BA1601" s="143"/>
      <c r="BB1601" s="143"/>
      <c r="BC1601" s="143"/>
      <c r="BD1601" s="143"/>
      <c r="BE1601" s="143"/>
      <c r="BF1601" s="143"/>
      <c r="BG1601" s="143"/>
      <c r="BH1601" s="143"/>
      <c r="BI1601" s="143"/>
      <c r="BJ1601" s="143"/>
      <c r="BK1601" s="143"/>
      <c r="BL1601" s="143"/>
      <c r="BM1601" s="143"/>
      <c r="BN1601" s="143"/>
      <c r="BO1601" s="143"/>
      <c r="BP1601" s="143"/>
      <c r="BT1601" s="143"/>
      <c r="BU1601" s="143"/>
      <c r="BV1601" s="143"/>
    </row>
    <row r="1602" spans="1:74" s="142" customFormat="1" x14ac:dyDescent="0.25">
      <c r="A1602" s="206"/>
      <c r="B1602" s="160"/>
      <c r="C1602" s="161"/>
      <c r="D1602" s="206"/>
      <c r="E1602" s="206"/>
      <c r="F1602" s="206"/>
      <c r="G1602" s="206"/>
      <c r="H1602" s="161"/>
      <c r="I1602" s="206"/>
      <c r="J1602" s="206"/>
      <c r="L1602" s="206"/>
      <c r="M1602" s="153"/>
      <c r="N1602" s="126"/>
      <c r="O1602" s="153"/>
      <c r="P1602" s="153"/>
      <c r="Q1602" s="153"/>
      <c r="R1602" s="153"/>
      <c r="AG1602" s="162"/>
      <c r="AH1602" s="162"/>
      <c r="AI1602" s="162"/>
      <c r="AM1602" s="143"/>
      <c r="AN1602" s="143"/>
      <c r="AO1602" s="143"/>
      <c r="AP1602" s="143"/>
      <c r="AQ1602" s="143"/>
      <c r="AR1602" s="143"/>
      <c r="AS1602" s="143"/>
      <c r="AT1602" s="143"/>
      <c r="AU1602" s="143"/>
      <c r="AV1602" s="143"/>
      <c r="AW1602" s="143"/>
      <c r="AX1602" s="143"/>
      <c r="AY1602" s="143"/>
      <c r="AZ1602" s="143"/>
      <c r="BA1602" s="143"/>
      <c r="BB1602" s="143"/>
      <c r="BC1602" s="143"/>
      <c r="BD1602" s="143"/>
      <c r="BE1602" s="143"/>
      <c r="BF1602" s="143"/>
      <c r="BG1602" s="143"/>
      <c r="BH1602" s="143"/>
      <c r="BI1602" s="143"/>
      <c r="BJ1602" s="143"/>
      <c r="BK1602" s="143"/>
      <c r="BL1602" s="143"/>
      <c r="BM1602" s="143"/>
      <c r="BN1602" s="143"/>
      <c r="BO1602" s="143"/>
      <c r="BP1602" s="143"/>
      <c r="BT1602" s="143"/>
      <c r="BU1602" s="143"/>
      <c r="BV1602" s="143"/>
    </row>
    <row r="1603" spans="1:74" s="142" customFormat="1" x14ac:dyDescent="0.25">
      <c r="A1603" s="206"/>
      <c r="B1603" s="160"/>
      <c r="C1603" s="161"/>
      <c r="D1603" s="206"/>
      <c r="E1603" s="206"/>
      <c r="F1603" s="206"/>
      <c r="G1603" s="206"/>
      <c r="H1603" s="161"/>
      <c r="I1603" s="206"/>
      <c r="J1603" s="206"/>
      <c r="L1603" s="206"/>
      <c r="M1603" s="153"/>
      <c r="N1603" s="126"/>
      <c r="O1603" s="153"/>
      <c r="P1603" s="153"/>
      <c r="Q1603" s="153"/>
      <c r="R1603" s="153"/>
      <c r="AG1603" s="162"/>
      <c r="AH1603" s="162"/>
      <c r="AI1603" s="162"/>
      <c r="AM1603" s="143"/>
      <c r="AN1603" s="143"/>
      <c r="AO1603" s="143"/>
      <c r="AP1603" s="143"/>
      <c r="AQ1603" s="143"/>
      <c r="AR1603" s="143"/>
      <c r="AS1603" s="143"/>
      <c r="AT1603" s="143"/>
      <c r="AU1603" s="143"/>
      <c r="AV1603" s="143"/>
      <c r="AW1603" s="143"/>
      <c r="AX1603" s="143"/>
      <c r="AY1603" s="143"/>
      <c r="AZ1603" s="143"/>
      <c r="BA1603" s="143"/>
      <c r="BB1603" s="143"/>
      <c r="BC1603" s="143"/>
      <c r="BD1603" s="143"/>
      <c r="BE1603" s="143"/>
      <c r="BF1603" s="143"/>
      <c r="BG1603" s="143"/>
      <c r="BH1603" s="143"/>
      <c r="BI1603" s="143"/>
      <c r="BJ1603" s="143"/>
      <c r="BK1603" s="143"/>
      <c r="BL1603" s="143"/>
      <c r="BM1603" s="143"/>
      <c r="BN1603" s="143"/>
      <c r="BO1603" s="143"/>
      <c r="BP1603" s="143"/>
      <c r="BT1603" s="143"/>
      <c r="BU1603" s="143"/>
      <c r="BV1603" s="143"/>
    </row>
    <row r="1604" spans="1:74" s="142" customFormat="1" x14ac:dyDescent="0.25">
      <c r="A1604" s="206"/>
      <c r="B1604" s="160"/>
      <c r="C1604" s="161"/>
      <c r="D1604" s="206"/>
      <c r="E1604" s="206"/>
      <c r="F1604" s="206"/>
      <c r="G1604" s="206"/>
      <c r="H1604" s="161"/>
      <c r="I1604" s="206"/>
      <c r="J1604" s="206"/>
      <c r="L1604" s="206"/>
      <c r="M1604" s="153"/>
      <c r="N1604" s="126"/>
      <c r="O1604" s="153"/>
      <c r="P1604" s="153"/>
      <c r="Q1604" s="153"/>
      <c r="R1604" s="153"/>
      <c r="AG1604" s="162"/>
      <c r="AH1604" s="162"/>
      <c r="AI1604" s="162"/>
      <c r="AM1604" s="143"/>
      <c r="AN1604" s="143"/>
      <c r="AO1604" s="143"/>
      <c r="AP1604" s="143"/>
      <c r="AQ1604" s="143"/>
      <c r="AR1604" s="143"/>
      <c r="AS1604" s="143"/>
      <c r="AT1604" s="143"/>
      <c r="AU1604" s="143"/>
      <c r="AV1604" s="143"/>
      <c r="AW1604" s="143"/>
      <c r="AX1604" s="143"/>
      <c r="AY1604" s="143"/>
      <c r="AZ1604" s="143"/>
      <c r="BA1604" s="143"/>
      <c r="BB1604" s="143"/>
      <c r="BC1604" s="143"/>
      <c r="BD1604" s="143"/>
      <c r="BE1604" s="143"/>
      <c r="BF1604" s="143"/>
      <c r="BG1604" s="143"/>
      <c r="BH1604" s="143"/>
      <c r="BI1604" s="143"/>
      <c r="BJ1604" s="143"/>
      <c r="BK1604" s="143"/>
      <c r="BL1604" s="143"/>
      <c r="BM1604" s="143"/>
      <c r="BN1604" s="143"/>
      <c r="BO1604" s="143"/>
      <c r="BP1604" s="143"/>
      <c r="BT1604" s="143"/>
      <c r="BU1604" s="143"/>
      <c r="BV1604" s="143"/>
    </row>
    <row r="1605" spans="1:74" s="142" customFormat="1" x14ac:dyDescent="0.25">
      <c r="A1605" s="206"/>
      <c r="B1605" s="160"/>
      <c r="C1605" s="161"/>
      <c r="D1605" s="206"/>
      <c r="E1605" s="206"/>
      <c r="F1605" s="206"/>
      <c r="G1605" s="206"/>
      <c r="H1605" s="161"/>
      <c r="I1605" s="206"/>
      <c r="J1605" s="206"/>
      <c r="L1605" s="206"/>
      <c r="M1605" s="153"/>
      <c r="N1605" s="126"/>
      <c r="O1605" s="153"/>
      <c r="P1605" s="153"/>
      <c r="Q1605" s="153"/>
      <c r="R1605" s="153"/>
      <c r="AG1605" s="162"/>
      <c r="AH1605" s="162"/>
      <c r="AI1605" s="162"/>
      <c r="AM1605" s="143"/>
      <c r="AN1605" s="143"/>
      <c r="AO1605" s="143"/>
      <c r="AP1605" s="143"/>
      <c r="AQ1605" s="143"/>
      <c r="AR1605" s="143"/>
      <c r="AS1605" s="143"/>
      <c r="AT1605" s="143"/>
      <c r="AU1605" s="143"/>
      <c r="AV1605" s="143"/>
      <c r="AW1605" s="143"/>
      <c r="AX1605" s="143"/>
      <c r="AY1605" s="143"/>
      <c r="AZ1605" s="143"/>
      <c r="BA1605" s="143"/>
      <c r="BB1605" s="143"/>
      <c r="BC1605" s="143"/>
      <c r="BD1605" s="143"/>
      <c r="BE1605" s="143"/>
      <c r="BF1605" s="143"/>
      <c r="BG1605" s="143"/>
      <c r="BH1605" s="143"/>
      <c r="BI1605" s="143"/>
      <c r="BJ1605" s="143"/>
      <c r="BK1605" s="143"/>
      <c r="BL1605" s="143"/>
      <c r="BM1605" s="143"/>
      <c r="BN1605" s="143"/>
      <c r="BO1605" s="143"/>
      <c r="BP1605" s="143"/>
      <c r="BT1605" s="143"/>
      <c r="BU1605" s="143"/>
      <c r="BV1605" s="143"/>
    </row>
    <row r="1606" spans="1:74" s="142" customFormat="1" x14ac:dyDescent="0.25">
      <c r="A1606" s="206"/>
      <c r="B1606" s="160"/>
      <c r="C1606" s="161"/>
      <c r="D1606" s="206"/>
      <c r="E1606" s="206"/>
      <c r="F1606" s="206"/>
      <c r="G1606" s="206"/>
      <c r="H1606" s="161"/>
      <c r="I1606" s="206"/>
      <c r="J1606" s="206"/>
      <c r="L1606" s="206"/>
      <c r="M1606" s="153"/>
      <c r="N1606" s="126"/>
      <c r="O1606" s="153"/>
      <c r="P1606" s="153"/>
      <c r="Q1606" s="153"/>
      <c r="R1606" s="153"/>
      <c r="AG1606" s="162"/>
      <c r="AH1606" s="162"/>
      <c r="AI1606" s="162"/>
      <c r="AM1606" s="143"/>
      <c r="AN1606" s="143"/>
      <c r="AO1606" s="143"/>
      <c r="AP1606" s="143"/>
      <c r="AQ1606" s="143"/>
      <c r="AR1606" s="143"/>
      <c r="AS1606" s="143"/>
      <c r="AT1606" s="143"/>
      <c r="AU1606" s="143"/>
      <c r="AV1606" s="143"/>
      <c r="AW1606" s="143"/>
      <c r="AX1606" s="143"/>
      <c r="AY1606" s="143"/>
      <c r="AZ1606" s="143"/>
      <c r="BA1606" s="143"/>
      <c r="BB1606" s="143"/>
      <c r="BC1606" s="143"/>
      <c r="BD1606" s="143"/>
      <c r="BE1606" s="143"/>
      <c r="BF1606" s="143"/>
      <c r="BG1606" s="143"/>
      <c r="BH1606" s="143"/>
      <c r="BI1606" s="143"/>
      <c r="BJ1606" s="143"/>
      <c r="BK1606" s="143"/>
      <c r="BL1606" s="143"/>
      <c r="BM1606" s="143"/>
      <c r="BN1606" s="143"/>
      <c r="BO1606" s="143"/>
      <c r="BP1606" s="143"/>
      <c r="BT1606" s="143"/>
      <c r="BU1606" s="143"/>
      <c r="BV1606" s="143"/>
    </row>
    <row r="1607" spans="1:74" s="142" customFormat="1" x14ac:dyDescent="0.25">
      <c r="A1607" s="206"/>
      <c r="B1607" s="160"/>
      <c r="C1607" s="161"/>
      <c r="D1607" s="206"/>
      <c r="E1607" s="206"/>
      <c r="F1607" s="206"/>
      <c r="G1607" s="206"/>
      <c r="H1607" s="161"/>
      <c r="I1607" s="206"/>
      <c r="J1607" s="206"/>
      <c r="L1607" s="206"/>
      <c r="M1607" s="153"/>
      <c r="N1607" s="126"/>
      <c r="O1607" s="153"/>
      <c r="P1607" s="153"/>
      <c r="Q1607" s="153"/>
      <c r="R1607" s="153"/>
      <c r="AG1607" s="162"/>
      <c r="AH1607" s="162"/>
      <c r="AI1607" s="162"/>
      <c r="AM1607" s="143"/>
      <c r="AN1607" s="143"/>
      <c r="AO1607" s="143"/>
      <c r="AP1607" s="143"/>
      <c r="AQ1607" s="143"/>
      <c r="AR1607" s="143"/>
      <c r="AS1607" s="143"/>
      <c r="AT1607" s="143"/>
      <c r="AU1607" s="143"/>
      <c r="AV1607" s="143"/>
      <c r="AW1607" s="143"/>
      <c r="AX1607" s="143"/>
      <c r="AY1607" s="143"/>
      <c r="AZ1607" s="143"/>
      <c r="BA1607" s="143"/>
      <c r="BB1607" s="143"/>
      <c r="BC1607" s="143"/>
      <c r="BD1607" s="143"/>
      <c r="BE1607" s="143"/>
      <c r="BF1607" s="143"/>
      <c r="BG1607" s="143"/>
      <c r="BH1607" s="143"/>
      <c r="BI1607" s="143"/>
      <c r="BJ1607" s="143"/>
      <c r="BK1607" s="143"/>
      <c r="BL1607" s="143"/>
      <c r="BM1607" s="143"/>
      <c r="BN1607" s="143"/>
      <c r="BO1607" s="143"/>
      <c r="BP1607" s="143"/>
      <c r="BT1607" s="143"/>
      <c r="BU1607" s="143"/>
      <c r="BV1607" s="143"/>
    </row>
    <row r="1608" spans="1:74" s="142" customFormat="1" x14ac:dyDescent="0.25">
      <c r="A1608" s="206"/>
      <c r="B1608" s="160"/>
      <c r="C1608" s="161"/>
      <c r="D1608" s="206"/>
      <c r="E1608" s="206"/>
      <c r="F1608" s="206"/>
      <c r="G1608" s="206"/>
      <c r="H1608" s="161"/>
      <c r="I1608" s="206"/>
      <c r="J1608" s="206"/>
      <c r="L1608" s="206"/>
      <c r="M1608" s="153"/>
      <c r="N1608" s="126"/>
      <c r="O1608" s="153"/>
      <c r="P1608" s="153"/>
      <c r="Q1608" s="153"/>
      <c r="R1608" s="153"/>
      <c r="AG1608" s="162"/>
      <c r="AH1608" s="162"/>
      <c r="AI1608" s="162"/>
      <c r="AM1608" s="143"/>
      <c r="AN1608" s="143"/>
      <c r="AO1608" s="143"/>
      <c r="AP1608" s="143"/>
      <c r="AQ1608" s="143"/>
      <c r="AR1608" s="143"/>
      <c r="AS1608" s="143"/>
      <c r="AT1608" s="143"/>
      <c r="AU1608" s="143"/>
      <c r="AV1608" s="143"/>
      <c r="AW1608" s="143"/>
      <c r="AX1608" s="143"/>
      <c r="AY1608" s="143"/>
      <c r="AZ1608" s="143"/>
      <c r="BA1608" s="143"/>
      <c r="BB1608" s="143"/>
      <c r="BC1608" s="143"/>
      <c r="BD1608" s="143"/>
      <c r="BE1608" s="143"/>
      <c r="BF1608" s="143"/>
      <c r="BG1608" s="143"/>
      <c r="BH1608" s="143"/>
      <c r="BI1608" s="143"/>
      <c r="BJ1608" s="143"/>
      <c r="BK1608" s="143"/>
      <c r="BL1608" s="143"/>
      <c r="BM1608" s="143"/>
      <c r="BN1608" s="143"/>
      <c r="BO1608" s="143"/>
      <c r="BP1608" s="143"/>
      <c r="BT1608" s="143"/>
      <c r="BU1608" s="143"/>
      <c r="BV1608" s="143"/>
    </row>
    <row r="1609" spans="1:74" s="142" customFormat="1" x14ac:dyDescent="0.25">
      <c r="A1609" s="206"/>
      <c r="B1609" s="160"/>
      <c r="C1609" s="161"/>
      <c r="D1609" s="206"/>
      <c r="E1609" s="206"/>
      <c r="F1609" s="206"/>
      <c r="G1609" s="206"/>
      <c r="H1609" s="161"/>
      <c r="I1609" s="206"/>
      <c r="J1609" s="206"/>
      <c r="L1609" s="206"/>
      <c r="M1609" s="153"/>
      <c r="N1609" s="126"/>
      <c r="O1609" s="153"/>
      <c r="P1609" s="153"/>
      <c r="Q1609" s="153"/>
      <c r="R1609" s="153"/>
      <c r="AG1609" s="162"/>
      <c r="AH1609" s="162"/>
      <c r="AI1609" s="162"/>
      <c r="AM1609" s="143"/>
      <c r="AN1609" s="143"/>
      <c r="AO1609" s="143"/>
      <c r="AP1609" s="143"/>
      <c r="AQ1609" s="143"/>
      <c r="AR1609" s="143"/>
      <c r="AS1609" s="143"/>
      <c r="AT1609" s="143"/>
      <c r="AU1609" s="143"/>
      <c r="AV1609" s="143"/>
      <c r="AW1609" s="143"/>
      <c r="AX1609" s="143"/>
      <c r="AY1609" s="143"/>
      <c r="AZ1609" s="143"/>
      <c r="BA1609" s="143"/>
      <c r="BB1609" s="143"/>
      <c r="BC1609" s="143"/>
      <c r="BD1609" s="143"/>
      <c r="BE1609" s="143"/>
      <c r="BF1609" s="143"/>
      <c r="BG1609" s="143"/>
      <c r="BH1609" s="143"/>
      <c r="BI1609" s="143"/>
      <c r="BJ1609" s="143"/>
      <c r="BK1609" s="143"/>
      <c r="BL1609" s="143"/>
      <c r="BM1609" s="143"/>
      <c r="BN1609" s="143"/>
      <c r="BO1609" s="143"/>
      <c r="BP1609" s="143"/>
      <c r="BT1609" s="143"/>
      <c r="BU1609" s="143"/>
      <c r="BV1609" s="143"/>
    </row>
    <row r="1610" spans="1:74" s="142" customFormat="1" x14ac:dyDescent="0.25">
      <c r="A1610" s="206"/>
      <c r="B1610" s="160"/>
      <c r="C1610" s="161"/>
      <c r="D1610" s="206"/>
      <c r="E1610" s="206"/>
      <c r="F1610" s="206"/>
      <c r="G1610" s="206"/>
      <c r="H1610" s="161"/>
      <c r="I1610" s="206"/>
      <c r="J1610" s="206"/>
      <c r="L1610" s="206"/>
      <c r="M1610" s="153"/>
      <c r="N1610" s="126"/>
      <c r="O1610" s="153"/>
      <c r="P1610" s="153"/>
      <c r="Q1610" s="153"/>
      <c r="R1610" s="153"/>
      <c r="AG1610" s="162"/>
      <c r="AH1610" s="162"/>
      <c r="AI1610" s="162"/>
      <c r="AM1610" s="143"/>
      <c r="AN1610" s="143"/>
      <c r="AO1610" s="143"/>
      <c r="AP1610" s="143"/>
      <c r="AQ1610" s="143"/>
      <c r="AR1610" s="143"/>
      <c r="AS1610" s="143"/>
      <c r="AT1610" s="143"/>
      <c r="AU1610" s="143"/>
      <c r="AV1610" s="143"/>
      <c r="AW1610" s="143"/>
      <c r="AX1610" s="143"/>
      <c r="AY1610" s="143"/>
      <c r="AZ1610" s="143"/>
      <c r="BA1610" s="143"/>
      <c r="BB1610" s="143"/>
      <c r="BC1610" s="143"/>
      <c r="BD1610" s="143"/>
      <c r="BE1610" s="143"/>
      <c r="BF1610" s="143"/>
      <c r="BG1610" s="143"/>
      <c r="BH1610" s="143"/>
      <c r="BI1610" s="143"/>
      <c r="BJ1610" s="143"/>
      <c r="BK1610" s="143"/>
      <c r="BL1610" s="143"/>
      <c r="BM1610" s="143"/>
      <c r="BN1610" s="143"/>
      <c r="BO1610" s="143"/>
      <c r="BP1610" s="143"/>
      <c r="BT1610" s="143"/>
      <c r="BU1610" s="143"/>
      <c r="BV1610" s="143"/>
    </row>
    <row r="1611" spans="1:74" s="142" customFormat="1" x14ac:dyDescent="0.25">
      <c r="A1611" s="206"/>
      <c r="B1611" s="160"/>
      <c r="C1611" s="161"/>
      <c r="D1611" s="206"/>
      <c r="E1611" s="206"/>
      <c r="F1611" s="206"/>
      <c r="G1611" s="206"/>
      <c r="H1611" s="161"/>
      <c r="I1611" s="206"/>
      <c r="J1611" s="206"/>
      <c r="L1611" s="206"/>
      <c r="M1611" s="153"/>
      <c r="N1611" s="126"/>
      <c r="O1611" s="153"/>
      <c r="P1611" s="153"/>
      <c r="Q1611" s="153"/>
      <c r="R1611" s="153"/>
      <c r="AG1611" s="162"/>
      <c r="AH1611" s="162"/>
      <c r="AI1611" s="162"/>
      <c r="AM1611" s="143"/>
      <c r="AN1611" s="143"/>
      <c r="AO1611" s="143"/>
      <c r="AP1611" s="143"/>
      <c r="AQ1611" s="143"/>
      <c r="AR1611" s="143"/>
      <c r="AS1611" s="143"/>
      <c r="AT1611" s="143"/>
      <c r="AU1611" s="143"/>
      <c r="AV1611" s="143"/>
      <c r="AW1611" s="143"/>
      <c r="AX1611" s="143"/>
      <c r="AY1611" s="143"/>
      <c r="AZ1611" s="143"/>
      <c r="BA1611" s="143"/>
      <c r="BB1611" s="143"/>
      <c r="BC1611" s="143"/>
      <c r="BD1611" s="143"/>
      <c r="BE1611" s="143"/>
      <c r="BF1611" s="143"/>
      <c r="BG1611" s="143"/>
      <c r="BH1611" s="143"/>
      <c r="BI1611" s="143"/>
      <c r="BJ1611" s="143"/>
      <c r="BK1611" s="143"/>
      <c r="BL1611" s="143"/>
      <c r="BM1611" s="143"/>
      <c r="BN1611" s="143"/>
      <c r="BO1611" s="143"/>
      <c r="BP1611" s="143"/>
      <c r="BT1611" s="143"/>
      <c r="BU1611" s="143"/>
      <c r="BV1611" s="143"/>
    </row>
    <row r="1612" spans="1:74" s="142" customFormat="1" x14ac:dyDescent="0.25">
      <c r="A1612" s="206"/>
      <c r="B1612" s="160"/>
      <c r="C1612" s="161"/>
      <c r="D1612" s="206"/>
      <c r="E1612" s="206"/>
      <c r="F1612" s="206"/>
      <c r="G1612" s="206"/>
      <c r="H1612" s="161"/>
      <c r="I1612" s="206"/>
      <c r="J1612" s="206"/>
      <c r="L1612" s="206"/>
      <c r="M1612" s="153"/>
      <c r="N1612" s="126"/>
      <c r="O1612" s="153"/>
      <c r="P1612" s="153"/>
      <c r="Q1612" s="153"/>
      <c r="R1612" s="153"/>
      <c r="AG1612" s="162"/>
      <c r="AH1612" s="162"/>
      <c r="AI1612" s="162"/>
      <c r="AM1612" s="143"/>
      <c r="AN1612" s="143"/>
      <c r="AO1612" s="143"/>
      <c r="AP1612" s="143"/>
      <c r="AQ1612" s="143"/>
      <c r="AR1612" s="143"/>
      <c r="AS1612" s="143"/>
      <c r="AT1612" s="143"/>
      <c r="AU1612" s="143"/>
      <c r="AV1612" s="143"/>
      <c r="AW1612" s="143"/>
      <c r="AX1612" s="143"/>
      <c r="AY1612" s="143"/>
      <c r="AZ1612" s="143"/>
      <c r="BA1612" s="143"/>
      <c r="BB1612" s="143"/>
      <c r="BC1612" s="143"/>
      <c r="BD1612" s="143"/>
      <c r="BE1612" s="143"/>
      <c r="BF1612" s="143"/>
      <c r="BG1612" s="143"/>
      <c r="BH1612" s="143"/>
      <c r="BI1612" s="143"/>
      <c r="BJ1612" s="143"/>
      <c r="BK1612" s="143"/>
      <c r="BL1612" s="143"/>
      <c r="BM1612" s="143"/>
      <c r="BN1612" s="143"/>
      <c r="BO1612" s="143"/>
      <c r="BP1612" s="143"/>
      <c r="BT1612" s="143"/>
      <c r="BU1612" s="143"/>
      <c r="BV1612" s="143"/>
    </row>
    <row r="1613" spans="1:74" s="142" customFormat="1" x14ac:dyDescent="0.25">
      <c r="A1613" s="206"/>
      <c r="B1613" s="160"/>
      <c r="C1613" s="161"/>
      <c r="D1613" s="206"/>
      <c r="E1613" s="206"/>
      <c r="F1613" s="206"/>
      <c r="G1613" s="206"/>
      <c r="H1613" s="161"/>
      <c r="I1613" s="206"/>
      <c r="J1613" s="206"/>
      <c r="L1613" s="206"/>
      <c r="M1613" s="153"/>
      <c r="N1613" s="126"/>
      <c r="O1613" s="153"/>
      <c r="P1613" s="153"/>
      <c r="Q1613" s="153"/>
      <c r="R1613" s="153"/>
      <c r="AG1613" s="162"/>
      <c r="AH1613" s="162"/>
      <c r="AI1613" s="162"/>
      <c r="AM1613" s="143"/>
      <c r="AN1613" s="143"/>
      <c r="AO1613" s="143"/>
      <c r="AP1613" s="143"/>
      <c r="AQ1613" s="143"/>
      <c r="AR1613" s="143"/>
      <c r="AS1613" s="143"/>
      <c r="AT1613" s="143"/>
      <c r="AU1613" s="143"/>
      <c r="AV1613" s="143"/>
      <c r="AW1613" s="143"/>
      <c r="AX1613" s="143"/>
      <c r="AY1613" s="143"/>
      <c r="AZ1613" s="143"/>
      <c r="BA1613" s="143"/>
      <c r="BB1613" s="143"/>
      <c r="BC1613" s="143"/>
      <c r="BD1613" s="143"/>
      <c r="BE1613" s="143"/>
      <c r="BF1613" s="143"/>
      <c r="BG1613" s="143"/>
      <c r="BH1613" s="143"/>
      <c r="BI1613" s="143"/>
      <c r="BJ1613" s="143"/>
      <c r="BK1613" s="143"/>
      <c r="BL1613" s="143"/>
      <c r="BM1613" s="143"/>
      <c r="BN1613" s="143"/>
      <c r="BO1613" s="143"/>
      <c r="BP1613" s="143"/>
      <c r="BT1613" s="143"/>
      <c r="BU1613" s="143"/>
      <c r="BV1613" s="143"/>
    </row>
    <row r="1614" spans="1:74" s="142" customFormat="1" x14ac:dyDescent="0.25">
      <c r="A1614" s="206"/>
      <c r="B1614" s="160"/>
      <c r="C1614" s="161"/>
      <c r="D1614" s="206"/>
      <c r="E1614" s="206"/>
      <c r="F1614" s="206"/>
      <c r="G1614" s="206"/>
      <c r="H1614" s="161"/>
      <c r="I1614" s="206"/>
      <c r="J1614" s="206"/>
      <c r="L1614" s="206"/>
      <c r="M1614" s="153"/>
      <c r="N1614" s="126"/>
      <c r="O1614" s="153"/>
      <c r="P1614" s="153"/>
      <c r="Q1614" s="153"/>
      <c r="R1614" s="153"/>
      <c r="AG1614" s="162"/>
      <c r="AH1614" s="162"/>
      <c r="AI1614" s="162"/>
      <c r="AM1614" s="143"/>
      <c r="AN1614" s="143"/>
      <c r="AO1614" s="143"/>
      <c r="AP1614" s="143"/>
      <c r="AQ1614" s="143"/>
      <c r="AR1614" s="143"/>
      <c r="AS1614" s="143"/>
      <c r="AT1614" s="143"/>
      <c r="AU1614" s="143"/>
      <c r="AV1614" s="143"/>
      <c r="AW1614" s="143"/>
      <c r="AX1614" s="143"/>
      <c r="AY1614" s="143"/>
      <c r="AZ1614" s="143"/>
      <c r="BA1614" s="143"/>
      <c r="BB1614" s="143"/>
      <c r="BC1614" s="143"/>
      <c r="BD1614" s="143"/>
      <c r="BE1614" s="143"/>
      <c r="BF1614" s="143"/>
      <c r="BG1614" s="143"/>
      <c r="BH1614" s="143"/>
      <c r="BI1614" s="143"/>
      <c r="BJ1614" s="143"/>
      <c r="BK1614" s="143"/>
      <c r="BL1614" s="143"/>
      <c r="BM1614" s="143"/>
      <c r="BN1614" s="143"/>
      <c r="BO1614" s="143"/>
      <c r="BP1614" s="143"/>
      <c r="BT1614" s="143"/>
      <c r="BU1614" s="143"/>
      <c r="BV1614" s="143"/>
    </row>
    <row r="1615" spans="1:74" s="142" customFormat="1" x14ac:dyDescent="0.25">
      <c r="A1615" s="206"/>
      <c r="B1615" s="160"/>
      <c r="C1615" s="161"/>
      <c r="D1615" s="206"/>
      <c r="E1615" s="206"/>
      <c r="F1615" s="206"/>
      <c r="G1615" s="206"/>
      <c r="H1615" s="161"/>
      <c r="I1615" s="206"/>
      <c r="J1615" s="206"/>
      <c r="L1615" s="206"/>
      <c r="M1615" s="153"/>
      <c r="N1615" s="126"/>
      <c r="O1615" s="153"/>
      <c r="P1615" s="153"/>
      <c r="Q1615" s="153"/>
      <c r="R1615" s="153"/>
      <c r="AG1615" s="162"/>
      <c r="AH1615" s="162"/>
      <c r="AI1615" s="162"/>
      <c r="AM1615" s="143"/>
      <c r="AN1615" s="143"/>
      <c r="AO1615" s="143"/>
      <c r="AP1615" s="143"/>
      <c r="AQ1615" s="143"/>
      <c r="AR1615" s="143"/>
      <c r="AS1615" s="143"/>
      <c r="AT1615" s="143"/>
      <c r="AU1615" s="143"/>
      <c r="AV1615" s="143"/>
      <c r="AW1615" s="143"/>
      <c r="AX1615" s="143"/>
      <c r="AY1615" s="143"/>
      <c r="AZ1615" s="143"/>
      <c r="BA1615" s="143"/>
      <c r="BB1615" s="143"/>
      <c r="BC1615" s="143"/>
      <c r="BD1615" s="143"/>
      <c r="BE1615" s="143"/>
      <c r="BF1615" s="143"/>
      <c r="BG1615" s="143"/>
      <c r="BH1615" s="143"/>
      <c r="BI1615" s="143"/>
      <c r="BJ1615" s="143"/>
      <c r="BK1615" s="143"/>
      <c r="BL1615" s="143"/>
      <c r="BM1615" s="143"/>
      <c r="BN1615" s="143"/>
      <c r="BO1615" s="143"/>
      <c r="BP1615" s="143"/>
      <c r="BT1615" s="143"/>
      <c r="BU1615" s="143"/>
      <c r="BV1615" s="143"/>
    </row>
    <row r="1616" spans="1:74" s="142" customFormat="1" x14ac:dyDescent="0.25">
      <c r="A1616" s="206"/>
      <c r="B1616" s="160"/>
      <c r="C1616" s="161"/>
      <c r="D1616" s="206"/>
      <c r="E1616" s="206"/>
      <c r="F1616" s="206"/>
      <c r="G1616" s="206"/>
      <c r="H1616" s="161"/>
      <c r="I1616" s="206"/>
      <c r="J1616" s="206"/>
      <c r="L1616" s="206"/>
      <c r="M1616" s="153"/>
      <c r="N1616" s="126"/>
      <c r="O1616" s="153"/>
      <c r="P1616" s="153"/>
      <c r="Q1616" s="153"/>
      <c r="R1616" s="153"/>
      <c r="AG1616" s="162"/>
      <c r="AH1616" s="162"/>
      <c r="AI1616" s="162"/>
      <c r="AM1616" s="143"/>
      <c r="AN1616" s="143"/>
      <c r="AO1616" s="143"/>
      <c r="AP1616" s="143"/>
      <c r="AQ1616" s="143"/>
      <c r="AR1616" s="143"/>
      <c r="AS1616" s="143"/>
      <c r="AT1616" s="143"/>
      <c r="AU1616" s="143"/>
      <c r="AV1616" s="143"/>
      <c r="AW1616" s="143"/>
      <c r="AX1616" s="143"/>
      <c r="AY1616" s="143"/>
      <c r="AZ1616" s="143"/>
      <c r="BA1616" s="143"/>
      <c r="BB1616" s="143"/>
      <c r="BC1616" s="143"/>
      <c r="BD1616" s="143"/>
      <c r="BE1616" s="143"/>
      <c r="BF1616" s="143"/>
      <c r="BG1616" s="143"/>
      <c r="BH1616" s="143"/>
      <c r="BI1616" s="143"/>
      <c r="BJ1616" s="143"/>
      <c r="BK1616" s="143"/>
      <c r="BL1616" s="143"/>
      <c r="BM1616" s="143"/>
      <c r="BN1616" s="143"/>
      <c r="BO1616" s="143"/>
      <c r="BP1616" s="143"/>
      <c r="BT1616" s="143"/>
      <c r="BU1616" s="143"/>
      <c r="BV1616" s="143"/>
    </row>
    <row r="1617" spans="1:74" s="142" customFormat="1" x14ac:dyDescent="0.25">
      <c r="A1617" s="206"/>
      <c r="B1617" s="160"/>
      <c r="C1617" s="161"/>
      <c r="D1617" s="206"/>
      <c r="E1617" s="206"/>
      <c r="F1617" s="206"/>
      <c r="G1617" s="206"/>
      <c r="H1617" s="161"/>
      <c r="I1617" s="206"/>
      <c r="J1617" s="206"/>
      <c r="L1617" s="206"/>
      <c r="M1617" s="153"/>
      <c r="N1617" s="126"/>
      <c r="O1617" s="153"/>
      <c r="P1617" s="153"/>
      <c r="Q1617" s="153"/>
      <c r="R1617" s="153"/>
      <c r="AG1617" s="162"/>
      <c r="AH1617" s="162"/>
      <c r="AI1617" s="162"/>
      <c r="AM1617" s="143"/>
      <c r="AN1617" s="143"/>
      <c r="AO1617" s="143"/>
      <c r="AP1617" s="143"/>
      <c r="AQ1617" s="143"/>
      <c r="AR1617" s="143"/>
      <c r="AS1617" s="143"/>
      <c r="AT1617" s="143"/>
      <c r="AU1617" s="143"/>
      <c r="AV1617" s="143"/>
      <c r="AW1617" s="143"/>
      <c r="AX1617" s="143"/>
      <c r="AY1617" s="143"/>
      <c r="AZ1617" s="143"/>
      <c r="BA1617" s="143"/>
      <c r="BB1617" s="143"/>
      <c r="BC1617" s="143"/>
      <c r="BD1617" s="143"/>
      <c r="BE1617" s="143"/>
      <c r="BF1617" s="143"/>
      <c r="BG1617" s="143"/>
      <c r="BH1617" s="143"/>
      <c r="BI1617" s="143"/>
      <c r="BJ1617" s="143"/>
      <c r="BK1617" s="143"/>
      <c r="BL1617" s="143"/>
      <c r="BM1617" s="143"/>
      <c r="BN1617" s="143"/>
      <c r="BO1617" s="143"/>
      <c r="BP1617" s="143"/>
      <c r="BT1617" s="143"/>
      <c r="BU1617" s="143"/>
      <c r="BV1617" s="143"/>
    </row>
    <row r="1618" spans="1:74" s="142" customFormat="1" x14ac:dyDescent="0.25">
      <c r="A1618" s="206"/>
      <c r="B1618" s="160"/>
      <c r="C1618" s="161"/>
      <c r="D1618" s="206"/>
      <c r="E1618" s="206"/>
      <c r="F1618" s="206"/>
      <c r="G1618" s="206"/>
      <c r="H1618" s="161"/>
      <c r="I1618" s="206"/>
      <c r="J1618" s="206"/>
      <c r="L1618" s="206"/>
      <c r="M1618" s="153"/>
      <c r="N1618" s="126"/>
      <c r="O1618" s="153"/>
      <c r="P1618" s="153"/>
      <c r="Q1618" s="153"/>
      <c r="R1618" s="153"/>
      <c r="AG1618" s="162"/>
      <c r="AH1618" s="162"/>
      <c r="AI1618" s="162"/>
      <c r="AM1618" s="143"/>
      <c r="AN1618" s="143"/>
      <c r="AO1618" s="143"/>
      <c r="AP1618" s="143"/>
      <c r="AQ1618" s="143"/>
      <c r="AR1618" s="143"/>
      <c r="AS1618" s="143"/>
      <c r="AT1618" s="143"/>
      <c r="AU1618" s="143"/>
      <c r="AV1618" s="143"/>
      <c r="AW1618" s="143"/>
      <c r="AX1618" s="143"/>
      <c r="AY1618" s="143"/>
      <c r="AZ1618" s="143"/>
      <c r="BA1618" s="143"/>
      <c r="BB1618" s="143"/>
      <c r="BC1618" s="143"/>
      <c r="BD1618" s="143"/>
      <c r="BE1618" s="143"/>
      <c r="BF1618" s="143"/>
      <c r="BG1618" s="143"/>
      <c r="BH1618" s="143"/>
      <c r="BI1618" s="143"/>
      <c r="BJ1618" s="143"/>
      <c r="BK1618" s="143"/>
      <c r="BL1618" s="143"/>
      <c r="BM1618" s="143"/>
      <c r="BN1618" s="143"/>
      <c r="BO1618" s="143"/>
      <c r="BP1618" s="143"/>
      <c r="BT1618" s="143"/>
      <c r="BU1618" s="143"/>
      <c r="BV1618" s="143"/>
    </row>
    <row r="1619" spans="1:74" s="142" customFormat="1" x14ac:dyDescent="0.25">
      <c r="A1619" s="206"/>
      <c r="B1619" s="160"/>
      <c r="C1619" s="161"/>
      <c r="D1619" s="206"/>
      <c r="E1619" s="206"/>
      <c r="F1619" s="206"/>
      <c r="G1619" s="206"/>
      <c r="H1619" s="161"/>
      <c r="I1619" s="206"/>
      <c r="J1619" s="206"/>
      <c r="L1619" s="206"/>
      <c r="M1619" s="153"/>
      <c r="N1619" s="126"/>
      <c r="O1619" s="153"/>
      <c r="P1619" s="153"/>
      <c r="Q1619" s="153"/>
      <c r="R1619" s="153"/>
      <c r="AG1619" s="162"/>
      <c r="AH1619" s="162"/>
      <c r="AI1619" s="162"/>
      <c r="AM1619" s="143"/>
      <c r="AN1619" s="143"/>
      <c r="AO1619" s="143"/>
      <c r="AP1619" s="143"/>
      <c r="AQ1619" s="143"/>
      <c r="AR1619" s="143"/>
      <c r="AS1619" s="143"/>
      <c r="AT1619" s="143"/>
      <c r="AU1619" s="143"/>
      <c r="AV1619" s="143"/>
      <c r="AW1619" s="143"/>
      <c r="AX1619" s="143"/>
      <c r="AY1619" s="143"/>
      <c r="AZ1619" s="143"/>
      <c r="BA1619" s="143"/>
      <c r="BB1619" s="143"/>
      <c r="BC1619" s="143"/>
      <c r="BD1619" s="143"/>
      <c r="BE1619" s="143"/>
      <c r="BF1619" s="143"/>
      <c r="BG1619" s="143"/>
      <c r="BH1619" s="143"/>
      <c r="BI1619" s="143"/>
      <c r="BJ1619" s="143"/>
      <c r="BK1619" s="143"/>
      <c r="BL1619" s="143"/>
      <c r="BM1619" s="143"/>
      <c r="BN1619" s="143"/>
      <c r="BO1619" s="143"/>
      <c r="BP1619" s="143"/>
      <c r="BT1619" s="143"/>
      <c r="BU1619" s="143"/>
      <c r="BV1619" s="143"/>
    </row>
    <row r="1620" spans="1:74" s="142" customFormat="1" x14ac:dyDescent="0.25">
      <c r="A1620" s="206"/>
      <c r="B1620" s="160"/>
      <c r="C1620" s="161"/>
      <c r="D1620" s="206"/>
      <c r="E1620" s="206"/>
      <c r="F1620" s="206"/>
      <c r="G1620" s="206"/>
      <c r="H1620" s="161"/>
      <c r="I1620" s="206"/>
      <c r="J1620" s="206"/>
      <c r="L1620" s="206"/>
      <c r="M1620" s="153"/>
      <c r="N1620" s="126"/>
      <c r="O1620" s="153"/>
      <c r="P1620" s="153"/>
      <c r="Q1620" s="153"/>
      <c r="R1620" s="153"/>
      <c r="AG1620" s="162"/>
      <c r="AH1620" s="162"/>
      <c r="AI1620" s="162"/>
      <c r="AM1620" s="143"/>
      <c r="AN1620" s="143"/>
      <c r="AO1620" s="143"/>
      <c r="AP1620" s="143"/>
      <c r="AQ1620" s="143"/>
      <c r="AR1620" s="143"/>
      <c r="AS1620" s="143"/>
      <c r="AT1620" s="143"/>
      <c r="AU1620" s="143"/>
      <c r="AV1620" s="143"/>
      <c r="AW1620" s="143"/>
      <c r="AX1620" s="143"/>
      <c r="AY1620" s="143"/>
      <c r="AZ1620" s="143"/>
      <c r="BA1620" s="143"/>
      <c r="BB1620" s="143"/>
      <c r="BC1620" s="143"/>
      <c r="BD1620" s="143"/>
      <c r="BE1620" s="143"/>
      <c r="BF1620" s="143"/>
      <c r="BG1620" s="143"/>
      <c r="BH1620" s="143"/>
      <c r="BI1620" s="143"/>
      <c r="BJ1620" s="143"/>
      <c r="BK1620" s="143"/>
      <c r="BL1620" s="143"/>
      <c r="BM1620" s="143"/>
      <c r="BN1620" s="143"/>
      <c r="BO1620" s="143"/>
      <c r="BP1620" s="143"/>
      <c r="BT1620" s="143"/>
      <c r="BU1620" s="143"/>
      <c r="BV1620" s="143"/>
    </row>
    <row r="1621" spans="1:74" s="142" customFormat="1" x14ac:dyDescent="0.25">
      <c r="A1621" s="206"/>
      <c r="B1621" s="160"/>
      <c r="C1621" s="161"/>
      <c r="D1621" s="206"/>
      <c r="E1621" s="206"/>
      <c r="F1621" s="206"/>
      <c r="G1621" s="206"/>
      <c r="H1621" s="161"/>
      <c r="I1621" s="206"/>
      <c r="J1621" s="206"/>
      <c r="L1621" s="206"/>
      <c r="M1621" s="153"/>
      <c r="N1621" s="126"/>
      <c r="O1621" s="153"/>
      <c r="P1621" s="153"/>
      <c r="Q1621" s="153"/>
      <c r="R1621" s="153"/>
      <c r="AG1621" s="162"/>
      <c r="AH1621" s="162"/>
      <c r="AI1621" s="162"/>
      <c r="AM1621" s="143"/>
      <c r="AN1621" s="143"/>
      <c r="AO1621" s="143"/>
      <c r="AP1621" s="143"/>
      <c r="AQ1621" s="143"/>
      <c r="AR1621" s="143"/>
      <c r="AS1621" s="143"/>
      <c r="AT1621" s="143"/>
      <c r="AU1621" s="143"/>
      <c r="AV1621" s="143"/>
      <c r="AW1621" s="143"/>
      <c r="AX1621" s="143"/>
      <c r="AY1621" s="143"/>
      <c r="AZ1621" s="143"/>
      <c r="BA1621" s="143"/>
      <c r="BB1621" s="143"/>
      <c r="BC1621" s="143"/>
      <c r="BD1621" s="143"/>
      <c r="BE1621" s="143"/>
      <c r="BF1621" s="143"/>
      <c r="BG1621" s="143"/>
      <c r="BH1621" s="143"/>
      <c r="BI1621" s="143"/>
      <c r="BJ1621" s="143"/>
      <c r="BK1621" s="143"/>
      <c r="BL1621" s="143"/>
      <c r="BM1621" s="143"/>
      <c r="BN1621" s="143"/>
      <c r="BO1621" s="143"/>
      <c r="BP1621" s="143"/>
      <c r="BT1621" s="143"/>
      <c r="BU1621" s="143"/>
      <c r="BV1621" s="143"/>
    </row>
    <row r="1622" spans="1:74" s="142" customFormat="1" x14ac:dyDescent="0.25">
      <c r="A1622" s="206"/>
      <c r="B1622" s="160"/>
      <c r="C1622" s="161"/>
      <c r="D1622" s="206"/>
      <c r="E1622" s="206"/>
      <c r="F1622" s="206"/>
      <c r="G1622" s="206"/>
      <c r="H1622" s="161"/>
      <c r="I1622" s="206"/>
      <c r="J1622" s="206"/>
      <c r="L1622" s="206"/>
      <c r="M1622" s="153"/>
      <c r="N1622" s="126"/>
      <c r="O1622" s="153"/>
      <c r="P1622" s="153"/>
      <c r="Q1622" s="153"/>
      <c r="R1622" s="153"/>
      <c r="AG1622" s="162"/>
      <c r="AH1622" s="162"/>
      <c r="AI1622" s="162"/>
      <c r="AM1622" s="143"/>
      <c r="AN1622" s="143"/>
      <c r="AO1622" s="143"/>
      <c r="AP1622" s="143"/>
      <c r="AQ1622" s="143"/>
      <c r="AR1622" s="143"/>
      <c r="AS1622" s="143"/>
      <c r="AT1622" s="143"/>
      <c r="AU1622" s="143"/>
      <c r="AV1622" s="143"/>
      <c r="AW1622" s="143"/>
      <c r="AX1622" s="143"/>
      <c r="AY1622" s="143"/>
      <c r="AZ1622" s="143"/>
      <c r="BA1622" s="143"/>
      <c r="BB1622" s="143"/>
      <c r="BC1622" s="143"/>
      <c r="BD1622" s="143"/>
      <c r="BE1622" s="143"/>
      <c r="BF1622" s="143"/>
      <c r="BG1622" s="143"/>
      <c r="BH1622" s="143"/>
      <c r="BI1622" s="143"/>
      <c r="BJ1622" s="143"/>
      <c r="BK1622" s="143"/>
      <c r="BL1622" s="143"/>
      <c r="BM1622" s="143"/>
      <c r="BN1622" s="143"/>
      <c r="BO1622" s="143"/>
      <c r="BP1622" s="143"/>
      <c r="BT1622" s="143"/>
      <c r="BU1622" s="143"/>
      <c r="BV1622" s="143"/>
    </row>
    <row r="1623" spans="1:74" s="142" customFormat="1" x14ac:dyDescent="0.25">
      <c r="A1623" s="206"/>
      <c r="B1623" s="160"/>
      <c r="C1623" s="161"/>
      <c r="D1623" s="206"/>
      <c r="E1623" s="206"/>
      <c r="F1623" s="206"/>
      <c r="G1623" s="206"/>
      <c r="H1623" s="161"/>
      <c r="I1623" s="206"/>
      <c r="J1623" s="206"/>
      <c r="L1623" s="206"/>
      <c r="M1623" s="153"/>
      <c r="N1623" s="126"/>
      <c r="O1623" s="153"/>
      <c r="P1623" s="153"/>
      <c r="Q1623" s="153"/>
      <c r="R1623" s="153"/>
      <c r="AG1623" s="162"/>
      <c r="AH1623" s="162"/>
      <c r="AI1623" s="162"/>
      <c r="AM1623" s="143"/>
      <c r="AN1623" s="143"/>
      <c r="AO1623" s="143"/>
      <c r="AP1623" s="143"/>
      <c r="AQ1623" s="143"/>
      <c r="AR1623" s="143"/>
      <c r="AS1623" s="143"/>
      <c r="AT1623" s="143"/>
      <c r="AU1623" s="143"/>
      <c r="AV1623" s="143"/>
      <c r="AW1623" s="143"/>
      <c r="AX1623" s="143"/>
      <c r="AY1623" s="143"/>
      <c r="AZ1623" s="143"/>
      <c r="BA1623" s="143"/>
      <c r="BB1623" s="143"/>
      <c r="BC1623" s="143"/>
      <c r="BD1623" s="143"/>
      <c r="BE1623" s="143"/>
      <c r="BF1623" s="143"/>
      <c r="BG1623" s="143"/>
      <c r="BH1623" s="143"/>
      <c r="BI1623" s="143"/>
      <c r="BJ1623" s="143"/>
      <c r="BK1623" s="143"/>
      <c r="BL1623" s="143"/>
      <c r="BM1623" s="143"/>
      <c r="BN1623" s="143"/>
      <c r="BO1623" s="143"/>
      <c r="BP1623" s="143"/>
      <c r="BT1623" s="143"/>
      <c r="BU1623" s="143"/>
      <c r="BV1623" s="143"/>
    </row>
    <row r="1624" spans="1:74" s="142" customFormat="1" x14ac:dyDescent="0.25">
      <c r="A1624" s="206"/>
      <c r="B1624" s="160"/>
      <c r="C1624" s="161"/>
      <c r="D1624" s="206"/>
      <c r="E1624" s="206"/>
      <c r="F1624" s="206"/>
      <c r="G1624" s="206"/>
      <c r="H1624" s="161"/>
      <c r="I1624" s="206"/>
      <c r="J1624" s="206"/>
      <c r="L1624" s="206"/>
      <c r="M1624" s="153"/>
      <c r="N1624" s="126"/>
      <c r="O1624" s="153"/>
      <c r="P1624" s="153"/>
      <c r="Q1624" s="153"/>
      <c r="R1624" s="153"/>
      <c r="AG1624" s="162"/>
      <c r="AH1624" s="162"/>
      <c r="AI1624" s="162"/>
      <c r="AM1624" s="143"/>
      <c r="AN1624" s="143"/>
      <c r="AO1624" s="143"/>
      <c r="AP1624" s="143"/>
      <c r="AQ1624" s="143"/>
      <c r="AR1624" s="143"/>
      <c r="AS1624" s="143"/>
      <c r="AT1624" s="143"/>
      <c r="AU1624" s="143"/>
      <c r="AV1624" s="143"/>
      <c r="AW1624" s="143"/>
      <c r="AX1624" s="143"/>
      <c r="AY1624" s="143"/>
      <c r="AZ1624" s="143"/>
      <c r="BA1624" s="143"/>
      <c r="BB1624" s="143"/>
      <c r="BC1624" s="143"/>
      <c r="BD1624" s="143"/>
      <c r="BE1624" s="143"/>
      <c r="BF1624" s="143"/>
      <c r="BG1624" s="143"/>
      <c r="BH1624" s="143"/>
      <c r="BI1624" s="143"/>
      <c r="BJ1624" s="143"/>
      <c r="BK1624" s="143"/>
      <c r="BL1624" s="143"/>
      <c r="BM1624" s="143"/>
      <c r="BN1624" s="143"/>
      <c r="BO1624" s="143"/>
      <c r="BP1624" s="143"/>
      <c r="BT1624" s="143"/>
      <c r="BU1624" s="143"/>
      <c r="BV1624" s="143"/>
    </row>
    <row r="1625" spans="1:74" s="142" customFormat="1" x14ac:dyDescent="0.25">
      <c r="A1625" s="206"/>
      <c r="B1625" s="160"/>
      <c r="C1625" s="161"/>
      <c r="D1625" s="206"/>
      <c r="E1625" s="206"/>
      <c r="F1625" s="206"/>
      <c r="G1625" s="206"/>
      <c r="H1625" s="161"/>
      <c r="I1625" s="206"/>
      <c r="J1625" s="206"/>
      <c r="L1625" s="206"/>
      <c r="M1625" s="153"/>
      <c r="N1625" s="126"/>
      <c r="O1625" s="153"/>
      <c r="P1625" s="153"/>
      <c r="Q1625" s="153"/>
      <c r="R1625" s="153"/>
      <c r="AG1625" s="162"/>
      <c r="AH1625" s="162"/>
      <c r="AI1625" s="162"/>
      <c r="AM1625" s="143"/>
      <c r="AN1625" s="143"/>
      <c r="AO1625" s="143"/>
      <c r="AP1625" s="143"/>
      <c r="AQ1625" s="143"/>
      <c r="AR1625" s="143"/>
      <c r="AS1625" s="143"/>
      <c r="AT1625" s="143"/>
      <c r="AU1625" s="143"/>
      <c r="AV1625" s="143"/>
      <c r="AW1625" s="143"/>
      <c r="AX1625" s="143"/>
      <c r="AY1625" s="143"/>
      <c r="AZ1625" s="143"/>
      <c r="BA1625" s="143"/>
      <c r="BB1625" s="143"/>
      <c r="BC1625" s="143"/>
      <c r="BD1625" s="143"/>
      <c r="BE1625" s="143"/>
      <c r="BF1625" s="143"/>
      <c r="BG1625" s="143"/>
      <c r="BH1625" s="143"/>
      <c r="BI1625" s="143"/>
      <c r="BJ1625" s="143"/>
      <c r="BK1625" s="143"/>
      <c r="BL1625" s="143"/>
      <c r="BM1625" s="143"/>
      <c r="BN1625" s="143"/>
      <c r="BO1625" s="143"/>
      <c r="BP1625" s="143"/>
      <c r="BT1625" s="143"/>
      <c r="BU1625" s="143"/>
      <c r="BV1625" s="143"/>
    </row>
    <row r="1626" spans="1:74" s="142" customFormat="1" x14ac:dyDescent="0.25">
      <c r="A1626" s="206"/>
      <c r="B1626" s="160"/>
      <c r="C1626" s="161"/>
      <c r="D1626" s="206"/>
      <c r="E1626" s="206"/>
      <c r="F1626" s="206"/>
      <c r="G1626" s="206"/>
      <c r="H1626" s="161"/>
      <c r="I1626" s="206"/>
      <c r="J1626" s="206"/>
      <c r="L1626" s="206"/>
      <c r="M1626" s="153"/>
      <c r="N1626" s="126"/>
      <c r="O1626" s="153"/>
      <c r="P1626" s="153"/>
      <c r="Q1626" s="153"/>
      <c r="R1626" s="153"/>
      <c r="AG1626" s="162"/>
      <c r="AH1626" s="162"/>
      <c r="AI1626" s="162"/>
      <c r="AM1626" s="143"/>
      <c r="AN1626" s="143"/>
      <c r="AO1626" s="143"/>
      <c r="AP1626" s="143"/>
      <c r="AQ1626" s="143"/>
      <c r="AR1626" s="143"/>
      <c r="AS1626" s="143"/>
      <c r="AT1626" s="143"/>
      <c r="AU1626" s="143"/>
      <c r="AV1626" s="143"/>
      <c r="AW1626" s="143"/>
      <c r="AX1626" s="143"/>
      <c r="AY1626" s="143"/>
      <c r="AZ1626" s="143"/>
      <c r="BA1626" s="143"/>
      <c r="BB1626" s="143"/>
      <c r="BC1626" s="143"/>
      <c r="BD1626" s="143"/>
      <c r="BE1626" s="143"/>
      <c r="BF1626" s="143"/>
      <c r="BG1626" s="143"/>
      <c r="BH1626" s="143"/>
      <c r="BI1626" s="143"/>
      <c r="BJ1626" s="143"/>
      <c r="BK1626" s="143"/>
      <c r="BL1626" s="143"/>
      <c r="BM1626" s="143"/>
      <c r="BN1626" s="143"/>
      <c r="BO1626" s="143"/>
      <c r="BP1626" s="143"/>
      <c r="BT1626" s="143"/>
      <c r="BU1626" s="143"/>
      <c r="BV1626" s="143"/>
    </row>
    <row r="1627" spans="1:74" s="142" customFormat="1" x14ac:dyDescent="0.25">
      <c r="A1627" s="206"/>
      <c r="B1627" s="160"/>
      <c r="C1627" s="161"/>
      <c r="D1627" s="206"/>
      <c r="E1627" s="206"/>
      <c r="F1627" s="206"/>
      <c r="G1627" s="206"/>
      <c r="H1627" s="161"/>
      <c r="I1627" s="206"/>
      <c r="J1627" s="206"/>
      <c r="L1627" s="206"/>
      <c r="M1627" s="153"/>
      <c r="N1627" s="126"/>
      <c r="O1627" s="153"/>
      <c r="P1627" s="153"/>
      <c r="Q1627" s="153"/>
      <c r="R1627" s="153"/>
      <c r="AG1627" s="162"/>
      <c r="AH1627" s="162"/>
      <c r="AI1627" s="162"/>
      <c r="AM1627" s="143"/>
      <c r="AN1627" s="143"/>
      <c r="AO1627" s="143"/>
      <c r="AP1627" s="143"/>
      <c r="AQ1627" s="143"/>
      <c r="AR1627" s="143"/>
      <c r="AS1627" s="143"/>
      <c r="AT1627" s="143"/>
      <c r="AU1627" s="143"/>
      <c r="AV1627" s="143"/>
      <c r="AW1627" s="143"/>
      <c r="AX1627" s="143"/>
      <c r="AY1627" s="143"/>
      <c r="AZ1627" s="143"/>
      <c r="BA1627" s="143"/>
      <c r="BB1627" s="143"/>
      <c r="BC1627" s="143"/>
      <c r="BD1627" s="143"/>
      <c r="BE1627" s="143"/>
      <c r="BF1627" s="143"/>
      <c r="BG1627" s="143"/>
      <c r="BH1627" s="143"/>
      <c r="BI1627" s="143"/>
      <c r="BJ1627" s="143"/>
      <c r="BK1627" s="143"/>
      <c r="BL1627" s="143"/>
      <c r="BM1627" s="143"/>
      <c r="BN1627" s="143"/>
      <c r="BO1627" s="143"/>
      <c r="BP1627" s="143"/>
      <c r="BT1627" s="143"/>
      <c r="BU1627" s="143"/>
      <c r="BV1627" s="143"/>
    </row>
    <row r="1628" spans="1:74" s="142" customFormat="1" x14ac:dyDescent="0.25">
      <c r="A1628" s="206"/>
      <c r="B1628" s="160"/>
      <c r="C1628" s="161"/>
      <c r="D1628" s="206"/>
      <c r="E1628" s="206"/>
      <c r="F1628" s="206"/>
      <c r="G1628" s="206"/>
      <c r="H1628" s="161"/>
      <c r="I1628" s="206"/>
      <c r="J1628" s="206"/>
      <c r="L1628" s="206"/>
      <c r="M1628" s="153"/>
      <c r="N1628" s="126"/>
      <c r="O1628" s="153"/>
      <c r="P1628" s="153"/>
      <c r="Q1628" s="153"/>
      <c r="R1628" s="153"/>
      <c r="AG1628" s="162"/>
      <c r="AH1628" s="162"/>
      <c r="AI1628" s="162"/>
      <c r="AM1628" s="143"/>
      <c r="AN1628" s="143"/>
      <c r="AO1628" s="143"/>
      <c r="AP1628" s="143"/>
      <c r="AQ1628" s="143"/>
      <c r="AR1628" s="143"/>
      <c r="AS1628" s="143"/>
      <c r="AT1628" s="143"/>
      <c r="AU1628" s="143"/>
      <c r="AV1628" s="143"/>
      <c r="AW1628" s="143"/>
      <c r="AX1628" s="143"/>
      <c r="AY1628" s="143"/>
      <c r="AZ1628" s="143"/>
      <c r="BA1628" s="143"/>
      <c r="BB1628" s="143"/>
      <c r="BC1628" s="143"/>
      <c r="BD1628" s="143"/>
      <c r="BE1628" s="143"/>
      <c r="BF1628" s="143"/>
      <c r="BG1628" s="143"/>
      <c r="BH1628" s="143"/>
      <c r="BI1628" s="143"/>
      <c r="BJ1628" s="143"/>
      <c r="BK1628" s="143"/>
      <c r="BL1628" s="143"/>
      <c r="BM1628" s="143"/>
      <c r="BN1628" s="143"/>
      <c r="BO1628" s="143"/>
      <c r="BP1628" s="143"/>
      <c r="BT1628" s="143"/>
      <c r="BU1628" s="143"/>
      <c r="BV1628" s="143"/>
    </row>
    <row r="1629" spans="1:74" s="142" customFormat="1" x14ac:dyDescent="0.25">
      <c r="A1629" s="206"/>
      <c r="B1629" s="160"/>
      <c r="C1629" s="161"/>
      <c r="D1629" s="206"/>
      <c r="E1629" s="206"/>
      <c r="F1629" s="206"/>
      <c r="G1629" s="206"/>
      <c r="H1629" s="161"/>
      <c r="I1629" s="206"/>
      <c r="J1629" s="206"/>
      <c r="L1629" s="206"/>
      <c r="M1629" s="153"/>
      <c r="N1629" s="126"/>
      <c r="O1629" s="153"/>
      <c r="P1629" s="153"/>
      <c r="Q1629" s="153"/>
      <c r="R1629" s="153"/>
      <c r="AG1629" s="162"/>
      <c r="AH1629" s="162"/>
      <c r="AI1629" s="162"/>
      <c r="AM1629" s="143"/>
      <c r="AN1629" s="143"/>
      <c r="AO1629" s="143"/>
      <c r="AP1629" s="143"/>
      <c r="AQ1629" s="143"/>
      <c r="AR1629" s="143"/>
      <c r="AS1629" s="143"/>
      <c r="AT1629" s="143"/>
      <c r="AU1629" s="143"/>
      <c r="AV1629" s="143"/>
      <c r="AW1629" s="143"/>
      <c r="AX1629" s="143"/>
      <c r="AY1629" s="143"/>
      <c r="AZ1629" s="143"/>
      <c r="BA1629" s="143"/>
      <c r="BB1629" s="143"/>
      <c r="BC1629" s="143"/>
      <c r="BD1629" s="143"/>
      <c r="BE1629" s="143"/>
      <c r="BF1629" s="143"/>
      <c r="BG1629" s="143"/>
      <c r="BH1629" s="143"/>
      <c r="BI1629" s="143"/>
      <c r="BJ1629" s="143"/>
      <c r="BK1629" s="143"/>
      <c r="BL1629" s="143"/>
      <c r="BM1629" s="143"/>
      <c r="BN1629" s="143"/>
      <c r="BO1629" s="143"/>
      <c r="BP1629" s="143"/>
      <c r="BT1629" s="143"/>
      <c r="BU1629" s="143"/>
      <c r="BV1629" s="143"/>
    </row>
    <row r="1630" spans="1:74" s="142" customFormat="1" x14ac:dyDescent="0.25">
      <c r="A1630" s="206"/>
      <c r="B1630" s="160"/>
      <c r="C1630" s="161"/>
      <c r="D1630" s="206"/>
      <c r="E1630" s="206"/>
      <c r="F1630" s="206"/>
      <c r="G1630" s="206"/>
      <c r="H1630" s="161"/>
      <c r="I1630" s="206"/>
      <c r="J1630" s="206"/>
      <c r="L1630" s="206"/>
      <c r="M1630" s="153"/>
      <c r="N1630" s="126"/>
      <c r="O1630" s="153"/>
      <c r="P1630" s="153"/>
      <c r="Q1630" s="153"/>
      <c r="R1630" s="153"/>
      <c r="AG1630" s="162"/>
      <c r="AH1630" s="162"/>
      <c r="AI1630" s="162"/>
      <c r="AM1630" s="143"/>
      <c r="AN1630" s="143"/>
      <c r="AO1630" s="143"/>
      <c r="AP1630" s="143"/>
      <c r="AQ1630" s="143"/>
      <c r="AR1630" s="143"/>
      <c r="AS1630" s="143"/>
      <c r="AT1630" s="143"/>
      <c r="AU1630" s="143"/>
      <c r="AV1630" s="143"/>
      <c r="AW1630" s="143"/>
      <c r="AX1630" s="143"/>
      <c r="AY1630" s="143"/>
      <c r="AZ1630" s="143"/>
      <c r="BA1630" s="143"/>
      <c r="BB1630" s="143"/>
      <c r="BC1630" s="143"/>
      <c r="BD1630" s="143"/>
      <c r="BE1630" s="143"/>
      <c r="BF1630" s="143"/>
      <c r="BG1630" s="143"/>
      <c r="BH1630" s="143"/>
      <c r="BI1630" s="143"/>
      <c r="BJ1630" s="143"/>
      <c r="BK1630" s="143"/>
      <c r="BL1630" s="143"/>
      <c r="BM1630" s="143"/>
      <c r="BN1630" s="143"/>
      <c r="BO1630" s="143"/>
      <c r="BP1630" s="143"/>
      <c r="BT1630" s="143"/>
      <c r="BU1630" s="143"/>
      <c r="BV1630" s="143"/>
    </row>
    <row r="1631" spans="1:74" s="142" customFormat="1" x14ac:dyDescent="0.25">
      <c r="A1631" s="206"/>
      <c r="B1631" s="160"/>
      <c r="C1631" s="161"/>
      <c r="D1631" s="206"/>
      <c r="E1631" s="206"/>
      <c r="F1631" s="206"/>
      <c r="G1631" s="206"/>
      <c r="H1631" s="161"/>
      <c r="I1631" s="206"/>
      <c r="J1631" s="206"/>
      <c r="L1631" s="206"/>
      <c r="M1631" s="153"/>
      <c r="N1631" s="126"/>
      <c r="O1631" s="153"/>
      <c r="P1631" s="153"/>
      <c r="Q1631" s="153"/>
      <c r="R1631" s="153"/>
      <c r="AG1631" s="162"/>
      <c r="AH1631" s="162"/>
      <c r="AI1631" s="162"/>
      <c r="AM1631" s="143"/>
      <c r="AN1631" s="143"/>
      <c r="AO1631" s="143"/>
      <c r="AP1631" s="143"/>
      <c r="AQ1631" s="143"/>
      <c r="AR1631" s="143"/>
      <c r="AS1631" s="143"/>
      <c r="AT1631" s="143"/>
      <c r="AU1631" s="143"/>
      <c r="AV1631" s="143"/>
      <c r="AW1631" s="143"/>
      <c r="AX1631" s="143"/>
      <c r="AY1631" s="143"/>
      <c r="AZ1631" s="143"/>
      <c r="BA1631" s="143"/>
      <c r="BB1631" s="143"/>
      <c r="BC1631" s="143"/>
      <c r="BD1631" s="143"/>
      <c r="BE1631" s="143"/>
      <c r="BF1631" s="143"/>
      <c r="BG1631" s="143"/>
      <c r="BH1631" s="143"/>
      <c r="BI1631" s="143"/>
      <c r="BJ1631" s="143"/>
      <c r="BK1631" s="143"/>
      <c r="BL1631" s="143"/>
      <c r="BM1631" s="143"/>
      <c r="BN1631" s="143"/>
      <c r="BO1631" s="143"/>
      <c r="BP1631" s="143"/>
      <c r="BT1631" s="143"/>
      <c r="BU1631" s="143"/>
      <c r="BV1631" s="143"/>
    </row>
    <row r="1632" spans="1:74" s="142" customFormat="1" x14ac:dyDescent="0.25">
      <c r="A1632" s="206"/>
      <c r="B1632" s="160"/>
      <c r="C1632" s="161"/>
      <c r="D1632" s="206"/>
      <c r="E1632" s="206"/>
      <c r="F1632" s="206"/>
      <c r="G1632" s="206"/>
      <c r="H1632" s="161"/>
      <c r="I1632" s="206"/>
      <c r="J1632" s="206"/>
      <c r="L1632" s="206"/>
      <c r="M1632" s="153"/>
      <c r="N1632" s="126"/>
      <c r="O1632" s="153"/>
      <c r="P1632" s="153"/>
      <c r="Q1632" s="153"/>
      <c r="R1632" s="153"/>
      <c r="AG1632" s="162"/>
      <c r="AH1632" s="162"/>
      <c r="AI1632" s="162"/>
      <c r="AM1632" s="143"/>
      <c r="AN1632" s="143"/>
      <c r="AO1632" s="143"/>
      <c r="AP1632" s="143"/>
      <c r="AQ1632" s="143"/>
      <c r="AR1632" s="143"/>
      <c r="AS1632" s="143"/>
      <c r="AT1632" s="143"/>
      <c r="AU1632" s="143"/>
      <c r="AV1632" s="143"/>
      <c r="AW1632" s="143"/>
      <c r="AX1632" s="143"/>
      <c r="AY1632" s="143"/>
      <c r="AZ1632" s="143"/>
      <c r="BA1632" s="143"/>
      <c r="BB1632" s="143"/>
      <c r="BC1632" s="143"/>
      <c r="BD1632" s="143"/>
      <c r="BE1632" s="143"/>
      <c r="BF1632" s="143"/>
      <c r="BG1632" s="143"/>
      <c r="BH1632" s="143"/>
      <c r="BI1632" s="143"/>
      <c r="BJ1632" s="143"/>
      <c r="BK1632" s="143"/>
      <c r="BL1632" s="143"/>
      <c r="BM1632" s="143"/>
      <c r="BN1632" s="143"/>
      <c r="BO1632" s="143"/>
      <c r="BP1632" s="143"/>
      <c r="BT1632" s="143"/>
      <c r="BU1632" s="143"/>
      <c r="BV1632" s="143"/>
    </row>
    <row r="1633" spans="1:74" s="142" customFormat="1" x14ac:dyDescent="0.25">
      <c r="A1633" s="206"/>
      <c r="B1633" s="160"/>
      <c r="C1633" s="161"/>
      <c r="D1633" s="206"/>
      <c r="E1633" s="206"/>
      <c r="F1633" s="206"/>
      <c r="G1633" s="206"/>
      <c r="H1633" s="161"/>
      <c r="I1633" s="206"/>
      <c r="J1633" s="206"/>
      <c r="L1633" s="206"/>
      <c r="M1633" s="153"/>
      <c r="N1633" s="126"/>
      <c r="O1633" s="153"/>
      <c r="P1633" s="153"/>
      <c r="Q1633" s="153"/>
      <c r="R1633" s="153"/>
      <c r="AG1633" s="162"/>
      <c r="AH1633" s="162"/>
      <c r="AI1633" s="162"/>
      <c r="AM1633" s="143"/>
      <c r="AN1633" s="143"/>
      <c r="AO1633" s="143"/>
      <c r="AP1633" s="143"/>
      <c r="AQ1633" s="143"/>
      <c r="AR1633" s="143"/>
      <c r="AS1633" s="143"/>
      <c r="AT1633" s="143"/>
      <c r="AU1633" s="143"/>
      <c r="AV1633" s="143"/>
      <c r="AW1633" s="143"/>
      <c r="AX1633" s="143"/>
      <c r="AY1633" s="143"/>
      <c r="AZ1633" s="143"/>
      <c r="BA1633" s="143"/>
      <c r="BB1633" s="143"/>
      <c r="BC1633" s="143"/>
      <c r="BD1633" s="143"/>
      <c r="BE1633" s="143"/>
      <c r="BF1633" s="143"/>
      <c r="BG1633" s="143"/>
      <c r="BH1633" s="143"/>
      <c r="BI1633" s="143"/>
      <c r="BJ1633" s="143"/>
      <c r="BK1633" s="143"/>
      <c r="BL1633" s="143"/>
      <c r="BM1633" s="143"/>
      <c r="BN1633" s="143"/>
      <c r="BO1633" s="143"/>
      <c r="BP1633" s="143"/>
      <c r="BT1633" s="143"/>
      <c r="BU1633" s="143"/>
      <c r="BV1633" s="143"/>
    </row>
    <row r="1634" spans="1:74" s="142" customFormat="1" x14ac:dyDescent="0.25">
      <c r="A1634" s="206"/>
      <c r="B1634" s="160"/>
      <c r="C1634" s="161"/>
      <c r="D1634" s="206"/>
      <c r="E1634" s="206"/>
      <c r="F1634" s="206"/>
      <c r="G1634" s="206"/>
      <c r="H1634" s="161"/>
      <c r="I1634" s="206"/>
      <c r="J1634" s="206"/>
      <c r="L1634" s="206"/>
      <c r="M1634" s="153"/>
      <c r="N1634" s="126"/>
      <c r="O1634" s="153"/>
      <c r="P1634" s="153"/>
      <c r="Q1634" s="153"/>
      <c r="R1634" s="153"/>
      <c r="AG1634" s="162"/>
      <c r="AH1634" s="162"/>
      <c r="AI1634" s="162"/>
      <c r="AM1634" s="143"/>
      <c r="AN1634" s="143"/>
      <c r="AO1634" s="143"/>
      <c r="AP1634" s="143"/>
      <c r="AQ1634" s="143"/>
      <c r="AR1634" s="143"/>
      <c r="AS1634" s="143"/>
      <c r="AT1634" s="143"/>
      <c r="AU1634" s="143"/>
      <c r="AV1634" s="143"/>
      <c r="AW1634" s="143"/>
      <c r="AX1634" s="143"/>
      <c r="AY1634" s="143"/>
      <c r="AZ1634" s="143"/>
      <c r="BA1634" s="143"/>
      <c r="BB1634" s="143"/>
      <c r="BC1634" s="143"/>
      <c r="BD1634" s="143"/>
      <c r="BE1634" s="143"/>
      <c r="BF1634" s="143"/>
      <c r="BG1634" s="143"/>
      <c r="BH1634" s="143"/>
      <c r="BI1634" s="143"/>
      <c r="BJ1634" s="143"/>
      <c r="BK1634" s="143"/>
      <c r="BL1634" s="143"/>
      <c r="BM1634" s="143"/>
      <c r="BN1634" s="143"/>
      <c r="BO1634" s="143"/>
      <c r="BP1634" s="143"/>
      <c r="BT1634" s="143"/>
      <c r="BU1634" s="143"/>
      <c r="BV1634" s="143"/>
    </row>
    <row r="1635" spans="1:74" s="142" customFormat="1" x14ac:dyDescent="0.25">
      <c r="A1635" s="206"/>
      <c r="B1635" s="160"/>
      <c r="C1635" s="161"/>
      <c r="D1635" s="206"/>
      <c r="E1635" s="206"/>
      <c r="F1635" s="206"/>
      <c r="G1635" s="206"/>
      <c r="H1635" s="161"/>
      <c r="I1635" s="206"/>
      <c r="J1635" s="206"/>
      <c r="L1635" s="206"/>
      <c r="M1635" s="153"/>
      <c r="N1635" s="126"/>
      <c r="O1635" s="153"/>
      <c r="P1635" s="153"/>
      <c r="Q1635" s="153"/>
      <c r="R1635" s="153"/>
      <c r="AG1635" s="162"/>
      <c r="AH1635" s="162"/>
      <c r="AI1635" s="162"/>
      <c r="AM1635" s="143"/>
      <c r="AN1635" s="143"/>
      <c r="AO1635" s="143"/>
      <c r="AP1635" s="143"/>
      <c r="AQ1635" s="143"/>
      <c r="AR1635" s="143"/>
      <c r="AS1635" s="143"/>
      <c r="AT1635" s="143"/>
      <c r="AU1635" s="143"/>
      <c r="AV1635" s="143"/>
      <c r="AW1635" s="143"/>
      <c r="AX1635" s="143"/>
      <c r="AY1635" s="143"/>
      <c r="AZ1635" s="143"/>
      <c r="BA1635" s="143"/>
      <c r="BB1635" s="143"/>
      <c r="BC1635" s="143"/>
      <c r="BD1635" s="143"/>
      <c r="BE1635" s="143"/>
      <c r="BF1635" s="143"/>
      <c r="BG1635" s="143"/>
      <c r="BH1635" s="143"/>
      <c r="BI1635" s="143"/>
      <c r="BJ1635" s="143"/>
      <c r="BK1635" s="143"/>
      <c r="BL1635" s="143"/>
      <c r="BM1635" s="143"/>
      <c r="BN1635" s="143"/>
      <c r="BO1635" s="143"/>
      <c r="BP1635" s="143"/>
      <c r="BT1635" s="143"/>
      <c r="BU1635" s="143"/>
      <c r="BV1635" s="143"/>
    </row>
    <row r="1636" spans="1:74" s="142" customFormat="1" x14ac:dyDescent="0.25">
      <c r="A1636" s="206"/>
      <c r="B1636" s="160"/>
      <c r="C1636" s="161"/>
      <c r="D1636" s="206"/>
      <c r="E1636" s="206"/>
      <c r="F1636" s="206"/>
      <c r="G1636" s="206"/>
      <c r="H1636" s="161"/>
      <c r="I1636" s="206"/>
      <c r="J1636" s="206"/>
      <c r="L1636" s="206"/>
      <c r="M1636" s="153"/>
      <c r="N1636" s="126"/>
      <c r="O1636" s="153"/>
      <c r="P1636" s="153"/>
      <c r="Q1636" s="153"/>
      <c r="R1636" s="153"/>
      <c r="AG1636" s="162"/>
      <c r="AH1636" s="162"/>
      <c r="AI1636" s="162"/>
      <c r="AM1636" s="143"/>
      <c r="AN1636" s="143"/>
      <c r="AO1636" s="143"/>
      <c r="AP1636" s="143"/>
      <c r="AQ1636" s="143"/>
      <c r="AR1636" s="143"/>
      <c r="AS1636" s="143"/>
      <c r="AT1636" s="143"/>
      <c r="AU1636" s="143"/>
      <c r="AV1636" s="143"/>
      <c r="AW1636" s="143"/>
      <c r="AX1636" s="143"/>
      <c r="AY1636" s="143"/>
      <c r="AZ1636" s="143"/>
      <c r="BA1636" s="143"/>
      <c r="BB1636" s="143"/>
      <c r="BC1636" s="143"/>
      <c r="BD1636" s="143"/>
      <c r="BE1636" s="143"/>
      <c r="BF1636" s="143"/>
      <c r="BG1636" s="143"/>
      <c r="BH1636" s="143"/>
      <c r="BI1636" s="143"/>
      <c r="BJ1636" s="143"/>
      <c r="BK1636" s="143"/>
      <c r="BL1636" s="143"/>
      <c r="BM1636" s="143"/>
      <c r="BN1636" s="143"/>
      <c r="BO1636" s="143"/>
      <c r="BP1636" s="143"/>
      <c r="BT1636" s="143"/>
      <c r="BU1636" s="143"/>
      <c r="BV1636" s="143"/>
    </row>
    <row r="1637" spans="1:74" s="142" customFormat="1" x14ac:dyDescent="0.25">
      <c r="A1637" s="206"/>
      <c r="B1637" s="160"/>
      <c r="C1637" s="161"/>
      <c r="D1637" s="206"/>
      <c r="E1637" s="206"/>
      <c r="F1637" s="206"/>
      <c r="G1637" s="206"/>
      <c r="H1637" s="161"/>
      <c r="I1637" s="206"/>
      <c r="J1637" s="206"/>
      <c r="L1637" s="206"/>
      <c r="M1637" s="153"/>
      <c r="N1637" s="126"/>
      <c r="O1637" s="153"/>
      <c r="P1637" s="153"/>
      <c r="Q1637" s="153"/>
      <c r="R1637" s="153"/>
      <c r="AG1637" s="162"/>
      <c r="AH1637" s="162"/>
      <c r="AI1637" s="162"/>
      <c r="AM1637" s="143"/>
      <c r="AN1637" s="143"/>
      <c r="AO1637" s="143"/>
      <c r="AP1637" s="143"/>
      <c r="AQ1637" s="143"/>
      <c r="AR1637" s="143"/>
      <c r="AS1637" s="143"/>
      <c r="AT1637" s="143"/>
      <c r="AU1637" s="143"/>
      <c r="AV1637" s="143"/>
      <c r="AW1637" s="143"/>
      <c r="AX1637" s="143"/>
      <c r="AY1637" s="143"/>
      <c r="AZ1637" s="143"/>
      <c r="BA1637" s="143"/>
      <c r="BB1637" s="143"/>
      <c r="BC1637" s="143"/>
      <c r="BD1637" s="143"/>
      <c r="BE1637" s="143"/>
      <c r="BF1637" s="143"/>
      <c r="BG1637" s="143"/>
      <c r="BH1637" s="143"/>
      <c r="BI1637" s="143"/>
      <c r="BJ1637" s="143"/>
      <c r="BK1637" s="143"/>
      <c r="BL1637" s="143"/>
      <c r="BM1637" s="143"/>
      <c r="BN1637" s="143"/>
      <c r="BO1637" s="143"/>
      <c r="BP1637" s="143"/>
      <c r="BT1637" s="143"/>
      <c r="BU1637" s="143"/>
      <c r="BV1637" s="143"/>
    </row>
    <row r="1638" spans="1:74" s="142" customFormat="1" x14ac:dyDescent="0.25">
      <c r="A1638" s="206"/>
      <c r="B1638" s="160"/>
      <c r="C1638" s="161"/>
      <c r="D1638" s="206"/>
      <c r="E1638" s="206"/>
      <c r="F1638" s="206"/>
      <c r="G1638" s="206"/>
      <c r="H1638" s="161"/>
      <c r="I1638" s="206"/>
      <c r="J1638" s="206"/>
      <c r="L1638" s="206"/>
      <c r="M1638" s="153"/>
      <c r="N1638" s="126"/>
      <c r="O1638" s="153"/>
      <c r="P1638" s="153"/>
      <c r="Q1638" s="153"/>
      <c r="R1638" s="153"/>
      <c r="AG1638" s="162"/>
      <c r="AH1638" s="162"/>
      <c r="AI1638" s="162"/>
      <c r="AM1638" s="143"/>
      <c r="AN1638" s="143"/>
      <c r="AO1638" s="143"/>
      <c r="AP1638" s="143"/>
      <c r="AQ1638" s="143"/>
      <c r="AR1638" s="143"/>
      <c r="AS1638" s="143"/>
      <c r="AT1638" s="143"/>
      <c r="AU1638" s="143"/>
      <c r="AV1638" s="143"/>
      <c r="AW1638" s="143"/>
      <c r="AX1638" s="143"/>
      <c r="AY1638" s="143"/>
      <c r="AZ1638" s="143"/>
      <c r="BA1638" s="143"/>
      <c r="BB1638" s="143"/>
      <c r="BC1638" s="143"/>
      <c r="BD1638" s="143"/>
      <c r="BE1638" s="143"/>
      <c r="BF1638" s="143"/>
      <c r="BG1638" s="143"/>
      <c r="BH1638" s="143"/>
      <c r="BI1638" s="143"/>
      <c r="BJ1638" s="143"/>
      <c r="BK1638" s="143"/>
      <c r="BL1638" s="143"/>
      <c r="BM1638" s="143"/>
      <c r="BN1638" s="143"/>
      <c r="BO1638" s="143"/>
      <c r="BP1638" s="143"/>
      <c r="BT1638" s="143"/>
      <c r="BU1638" s="143"/>
      <c r="BV1638" s="143"/>
    </row>
    <row r="1639" spans="1:74" s="142" customFormat="1" x14ac:dyDescent="0.25">
      <c r="A1639" s="206"/>
      <c r="B1639" s="160"/>
      <c r="C1639" s="161"/>
      <c r="D1639" s="206"/>
      <c r="E1639" s="206"/>
      <c r="F1639" s="206"/>
      <c r="G1639" s="206"/>
      <c r="H1639" s="161"/>
      <c r="I1639" s="206"/>
      <c r="J1639" s="206"/>
      <c r="L1639" s="206"/>
      <c r="M1639" s="153"/>
      <c r="N1639" s="126"/>
      <c r="O1639" s="153"/>
      <c r="P1639" s="153"/>
      <c r="Q1639" s="153"/>
      <c r="R1639" s="153"/>
      <c r="AG1639" s="162"/>
      <c r="AH1639" s="162"/>
      <c r="AI1639" s="162"/>
      <c r="AM1639" s="143"/>
      <c r="AN1639" s="143"/>
      <c r="AO1639" s="143"/>
      <c r="AP1639" s="143"/>
      <c r="AQ1639" s="143"/>
      <c r="AR1639" s="143"/>
      <c r="AS1639" s="143"/>
      <c r="AT1639" s="143"/>
      <c r="AU1639" s="143"/>
      <c r="AV1639" s="143"/>
      <c r="AW1639" s="143"/>
      <c r="AX1639" s="143"/>
      <c r="AY1639" s="143"/>
      <c r="AZ1639" s="143"/>
      <c r="BA1639" s="143"/>
      <c r="BB1639" s="143"/>
      <c r="BC1639" s="143"/>
      <c r="BD1639" s="143"/>
      <c r="BE1639" s="143"/>
      <c r="BF1639" s="143"/>
      <c r="BG1639" s="143"/>
      <c r="BH1639" s="143"/>
      <c r="BI1639" s="143"/>
      <c r="BJ1639" s="143"/>
      <c r="BK1639" s="143"/>
      <c r="BL1639" s="143"/>
      <c r="BM1639" s="143"/>
      <c r="BN1639" s="143"/>
      <c r="BO1639" s="143"/>
      <c r="BP1639" s="143"/>
      <c r="BT1639" s="143"/>
      <c r="BU1639" s="143"/>
      <c r="BV1639" s="143"/>
    </row>
    <row r="1640" spans="1:74" s="142" customFormat="1" x14ac:dyDescent="0.25">
      <c r="A1640" s="206"/>
      <c r="B1640" s="160"/>
      <c r="C1640" s="161"/>
      <c r="D1640" s="206"/>
      <c r="E1640" s="206"/>
      <c r="F1640" s="206"/>
      <c r="G1640" s="206"/>
      <c r="H1640" s="161"/>
      <c r="I1640" s="206"/>
      <c r="J1640" s="206"/>
      <c r="L1640" s="206"/>
      <c r="M1640" s="153"/>
      <c r="N1640" s="126"/>
      <c r="O1640" s="153"/>
      <c r="P1640" s="153"/>
      <c r="Q1640" s="153"/>
      <c r="R1640" s="153"/>
      <c r="AG1640" s="162"/>
      <c r="AH1640" s="162"/>
      <c r="AI1640" s="162"/>
      <c r="AM1640" s="143"/>
      <c r="AN1640" s="143"/>
      <c r="AO1640" s="143"/>
      <c r="AP1640" s="143"/>
      <c r="AQ1640" s="143"/>
      <c r="AR1640" s="143"/>
      <c r="AS1640" s="143"/>
      <c r="AT1640" s="143"/>
      <c r="AU1640" s="143"/>
      <c r="AV1640" s="143"/>
      <c r="AW1640" s="143"/>
      <c r="AX1640" s="143"/>
      <c r="AY1640" s="143"/>
      <c r="AZ1640" s="143"/>
      <c r="BA1640" s="143"/>
      <c r="BB1640" s="143"/>
      <c r="BC1640" s="143"/>
      <c r="BD1640" s="143"/>
      <c r="BE1640" s="143"/>
      <c r="BF1640" s="143"/>
      <c r="BG1640" s="143"/>
      <c r="BH1640" s="143"/>
      <c r="BI1640" s="143"/>
      <c r="BJ1640" s="143"/>
      <c r="BK1640" s="143"/>
      <c r="BL1640" s="143"/>
      <c r="BM1640" s="143"/>
      <c r="BN1640" s="143"/>
      <c r="BO1640" s="143"/>
      <c r="BP1640" s="143"/>
      <c r="BT1640" s="143"/>
      <c r="BU1640" s="143"/>
      <c r="BV1640" s="143"/>
    </row>
    <row r="1641" spans="1:74" s="142" customFormat="1" x14ac:dyDescent="0.25">
      <c r="A1641" s="206"/>
      <c r="B1641" s="160"/>
      <c r="C1641" s="161"/>
      <c r="D1641" s="206"/>
      <c r="E1641" s="206"/>
      <c r="F1641" s="206"/>
      <c r="G1641" s="206"/>
      <c r="H1641" s="161"/>
      <c r="I1641" s="206"/>
      <c r="J1641" s="206"/>
      <c r="L1641" s="206"/>
      <c r="M1641" s="153"/>
      <c r="N1641" s="126"/>
      <c r="O1641" s="153"/>
      <c r="P1641" s="153"/>
      <c r="Q1641" s="153"/>
      <c r="R1641" s="153"/>
      <c r="AG1641" s="162"/>
      <c r="AH1641" s="162"/>
      <c r="AI1641" s="162"/>
      <c r="AM1641" s="143"/>
      <c r="AN1641" s="143"/>
      <c r="AO1641" s="143"/>
      <c r="AP1641" s="143"/>
      <c r="AQ1641" s="143"/>
      <c r="AR1641" s="143"/>
      <c r="AS1641" s="143"/>
      <c r="AT1641" s="143"/>
      <c r="AU1641" s="143"/>
      <c r="AV1641" s="143"/>
      <c r="AW1641" s="143"/>
      <c r="AX1641" s="143"/>
      <c r="AY1641" s="143"/>
      <c r="AZ1641" s="143"/>
      <c r="BA1641" s="143"/>
      <c r="BB1641" s="143"/>
      <c r="BC1641" s="143"/>
      <c r="BD1641" s="143"/>
      <c r="BE1641" s="143"/>
      <c r="BF1641" s="143"/>
      <c r="BG1641" s="143"/>
      <c r="BH1641" s="143"/>
      <c r="BI1641" s="143"/>
      <c r="BJ1641" s="143"/>
      <c r="BK1641" s="143"/>
      <c r="BL1641" s="143"/>
      <c r="BM1641" s="143"/>
      <c r="BN1641" s="143"/>
      <c r="BO1641" s="143"/>
      <c r="BP1641" s="143"/>
      <c r="BT1641" s="143"/>
      <c r="BU1641" s="143"/>
      <c r="BV1641" s="143"/>
    </row>
    <row r="1642" spans="1:74" s="142" customFormat="1" x14ac:dyDescent="0.25">
      <c r="A1642" s="206"/>
      <c r="B1642" s="160"/>
      <c r="C1642" s="161"/>
      <c r="D1642" s="206"/>
      <c r="E1642" s="206"/>
      <c r="F1642" s="206"/>
      <c r="G1642" s="206"/>
      <c r="H1642" s="161"/>
      <c r="I1642" s="206"/>
      <c r="J1642" s="206"/>
      <c r="L1642" s="206"/>
      <c r="M1642" s="153"/>
      <c r="N1642" s="126"/>
      <c r="O1642" s="153"/>
      <c r="P1642" s="153"/>
      <c r="Q1642" s="153"/>
      <c r="R1642" s="153"/>
      <c r="AG1642" s="162"/>
      <c r="AH1642" s="162"/>
      <c r="AI1642" s="162"/>
      <c r="AM1642" s="143"/>
      <c r="AN1642" s="143"/>
      <c r="AO1642" s="143"/>
      <c r="AP1642" s="143"/>
      <c r="AQ1642" s="143"/>
      <c r="AR1642" s="143"/>
      <c r="AS1642" s="143"/>
      <c r="AT1642" s="143"/>
      <c r="AU1642" s="143"/>
      <c r="AV1642" s="143"/>
      <c r="AW1642" s="143"/>
      <c r="AX1642" s="143"/>
      <c r="AY1642" s="143"/>
      <c r="AZ1642" s="143"/>
      <c r="BA1642" s="143"/>
      <c r="BB1642" s="143"/>
      <c r="BC1642" s="143"/>
      <c r="BD1642" s="143"/>
      <c r="BE1642" s="143"/>
      <c r="BF1642" s="143"/>
      <c r="BG1642" s="143"/>
      <c r="BH1642" s="143"/>
      <c r="BI1642" s="143"/>
      <c r="BJ1642" s="143"/>
      <c r="BK1642" s="143"/>
      <c r="BL1642" s="143"/>
      <c r="BM1642" s="143"/>
      <c r="BN1642" s="143"/>
      <c r="BO1642" s="143"/>
      <c r="BP1642" s="143"/>
      <c r="BT1642" s="143"/>
      <c r="BU1642" s="143"/>
      <c r="BV1642" s="143"/>
    </row>
    <row r="1643" spans="1:74" s="142" customFormat="1" x14ac:dyDescent="0.25">
      <c r="A1643" s="206"/>
      <c r="B1643" s="160"/>
      <c r="C1643" s="161"/>
      <c r="D1643" s="206"/>
      <c r="E1643" s="206"/>
      <c r="F1643" s="206"/>
      <c r="G1643" s="206"/>
      <c r="H1643" s="161"/>
      <c r="I1643" s="206"/>
      <c r="J1643" s="206"/>
      <c r="L1643" s="206"/>
      <c r="M1643" s="153"/>
      <c r="N1643" s="126"/>
      <c r="O1643" s="153"/>
      <c r="P1643" s="153"/>
      <c r="Q1643" s="153"/>
      <c r="R1643" s="153"/>
      <c r="AG1643" s="162"/>
      <c r="AH1643" s="162"/>
      <c r="AI1643" s="162"/>
      <c r="AM1643" s="143"/>
      <c r="AN1643" s="143"/>
      <c r="AO1643" s="143"/>
      <c r="AP1643" s="143"/>
      <c r="AQ1643" s="143"/>
      <c r="AR1643" s="143"/>
      <c r="AS1643" s="143"/>
      <c r="AT1643" s="143"/>
      <c r="AU1643" s="143"/>
      <c r="AV1643" s="143"/>
      <c r="AW1643" s="143"/>
      <c r="AX1643" s="143"/>
      <c r="AY1643" s="143"/>
      <c r="AZ1643" s="143"/>
      <c r="BA1643" s="143"/>
      <c r="BB1643" s="143"/>
      <c r="BC1643" s="143"/>
      <c r="BD1643" s="143"/>
      <c r="BE1643" s="143"/>
      <c r="BF1643" s="143"/>
      <c r="BG1643" s="143"/>
      <c r="BH1643" s="143"/>
      <c r="BI1643" s="143"/>
      <c r="BJ1643" s="143"/>
      <c r="BK1643" s="143"/>
      <c r="BL1643" s="143"/>
      <c r="BM1643" s="143"/>
      <c r="BN1643" s="143"/>
      <c r="BO1643" s="143"/>
      <c r="BP1643" s="143"/>
      <c r="BT1643" s="143"/>
      <c r="BU1643" s="143"/>
      <c r="BV1643" s="143"/>
    </row>
    <row r="1644" spans="1:74" s="142" customFormat="1" x14ac:dyDescent="0.25">
      <c r="A1644" s="206"/>
      <c r="B1644" s="160"/>
      <c r="C1644" s="161"/>
      <c r="D1644" s="206"/>
      <c r="E1644" s="206"/>
      <c r="F1644" s="206"/>
      <c r="G1644" s="206"/>
      <c r="H1644" s="161"/>
      <c r="I1644" s="206"/>
      <c r="J1644" s="206"/>
      <c r="L1644" s="206"/>
      <c r="M1644" s="153"/>
      <c r="N1644" s="126"/>
      <c r="O1644" s="153"/>
      <c r="P1644" s="153"/>
      <c r="Q1644" s="153"/>
      <c r="R1644" s="153"/>
      <c r="AG1644" s="162"/>
      <c r="AH1644" s="162"/>
      <c r="AI1644" s="162"/>
      <c r="AM1644" s="143"/>
      <c r="AN1644" s="143"/>
      <c r="AO1644" s="143"/>
      <c r="AP1644" s="143"/>
      <c r="AQ1644" s="143"/>
      <c r="AR1644" s="143"/>
      <c r="AS1644" s="143"/>
      <c r="AT1644" s="143"/>
      <c r="AU1644" s="143"/>
      <c r="AV1644" s="143"/>
      <c r="AW1644" s="143"/>
      <c r="AX1644" s="143"/>
      <c r="AY1644" s="143"/>
      <c r="AZ1644" s="143"/>
      <c r="BA1644" s="143"/>
      <c r="BB1644" s="143"/>
      <c r="BC1644" s="143"/>
      <c r="BD1644" s="143"/>
      <c r="BE1644" s="143"/>
      <c r="BF1644" s="143"/>
      <c r="BG1644" s="143"/>
      <c r="BH1644" s="143"/>
      <c r="BI1644" s="143"/>
      <c r="BJ1644" s="143"/>
      <c r="BK1644" s="143"/>
      <c r="BL1644" s="143"/>
      <c r="BM1644" s="143"/>
      <c r="BN1644" s="143"/>
      <c r="BO1644" s="143"/>
      <c r="BP1644" s="143"/>
      <c r="BT1644" s="143"/>
      <c r="BU1644" s="143"/>
      <c r="BV1644" s="143"/>
    </row>
    <row r="1645" spans="1:74" s="142" customFormat="1" x14ac:dyDescent="0.25">
      <c r="A1645" s="206"/>
      <c r="B1645" s="160"/>
      <c r="C1645" s="161"/>
      <c r="D1645" s="206"/>
      <c r="E1645" s="206"/>
      <c r="F1645" s="206"/>
      <c r="G1645" s="206"/>
      <c r="H1645" s="161"/>
      <c r="I1645" s="206"/>
      <c r="J1645" s="206"/>
      <c r="L1645" s="206"/>
      <c r="M1645" s="153"/>
      <c r="N1645" s="126"/>
      <c r="O1645" s="153"/>
      <c r="P1645" s="153"/>
      <c r="Q1645" s="153"/>
      <c r="R1645" s="153"/>
      <c r="AG1645" s="162"/>
      <c r="AH1645" s="162"/>
      <c r="AI1645" s="162"/>
      <c r="AM1645" s="143"/>
      <c r="AN1645" s="143"/>
      <c r="AO1645" s="143"/>
      <c r="AP1645" s="143"/>
      <c r="AQ1645" s="143"/>
      <c r="AR1645" s="143"/>
      <c r="AS1645" s="143"/>
      <c r="AT1645" s="143"/>
      <c r="AU1645" s="143"/>
      <c r="AV1645" s="143"/>
      <c r="AW1645" s="143"/>
      <c r="AX1645" s="143"/>
      <c r="AY1645" s="143"/>
      <c r="AZ1645" s="143"/>
      <c r="BA1645" s="143"/>
      <c r="BB1645" s="143"/>
      <c r="BC1645" s="143"/>
      <c r="BD1645" s="143"/>
      <c r="BE1645" s="143"/>
      <c r="BF1645" s="143"/>
      <c r="BG1645" s="143"/>
      <c r="BH1645" s="143"/>
      <c r="BI1645" s="143"/>
      <c r="BJ1645" s="143"/>
      <c r="BK1645" s="143"/>
      <c r="BL1645" s="143"/>
      <c r="BM1645" s="143"/>
      <c r="BN1645" s="143"/>
      <c r="BO1645" s="143"/>
      <c r="BP1645" s="143"/>
      <c r="BT1645" s="143"/>
      <c r="BU1645" s="143"/>
      <c r="BV1645" s="143"/>
    </row>
    <row r="1646" spans="1:74" s="142" customFormat="1" x14ac:dyDescent="0.25">
      <c r="A1646" s="206"/>
      <c r="B1646" s="160"/>
      <c r="C1646" s="161"/>
      <c r="D1646" s="206"/>
      <c r="E1646" s="206"/>
      <c r="F1646" s="206"/>
      <c r="G1646" s="206"/>
      <c r="H1646" s="161"/>
      <c r="I1646" s="206"/>
      <c r="J1646" s="206"/>
      <c r="L1646" s="206"/>
      <c r="M1646" s="153"/>
      <c r="N1646" s="126"/>
      <c r="O1646" s="153"/>
      <c r="P1646" s="153"/>
      <c r="Q1646" s="153"/>
      <c r="R1646" s="153"/>
      <c r="AG1646" s="162"/>
      <c r="AH1646" s="162"/>
      <c r="AI1646" s="162"/>
      <c r="AM1646" s="143"/>
      <c r="AN1646" s="143"/>
      <c r="AO1646" s="143"/>
      <c r="AP1646" s="143"/>
      <c r="AQ1646" s="143"/>
      <c r="AR1646" s="143"/>
      <c r="AS1646" s="143"/>
      <c r="AT1646" s="143"/>
      <c r="AU1646" s="143"/>
      <c r="AV1646" s="143"/>
      <c r="AW1646" s="143"/>
      <c r="AX1646" s="143"/>
      <c r="AY1646" s="143"/>
      <c r="AZ1646" s="143"/>
      <c r="BA1646" s="143"/>
      <c r="BB1646" s="143"/>
      <c r="BC1646" s="143"/>
      <c r="BD1646" s="143"/>
      <c r="BE1646" s="143"/>
      <c r="BF1646" s="143"/>
      <c r="BG1646" s="143"/>
      <c r="BH1646" s="143"/>
      <c r="BI1646" s="143"/>
      <c r="BJ1646" s="143"/>
      <c r="BK1646" s="143"/>
      <c r="BL1646" s="143"/>
      <c r="BM1646" s="143"/>
      <c r="BN1646" s="143"/>
      <c r="BO1646" s="143"/>
      <c r="BP1646" s="143"/>
      <c r="BT1646" s="143"/>
      <c r="BU1646" s="143"/>
      <c r="BV1646" s="143"/>
    </row>
    <row r="1647" spans="1:74" s="142" customFormat="1" x14ac:dyDescent="0.25">
      <c r="A1647" s="206"/>
      <c r="B1647" s="160"/>
      <c r="C1647" s="161"/>
      <c r="D1647" s="206"/>
      <c r="E1647" s="206"/>
      <c r="F1647" s="206"/>
      <c r="G1647" s="206"/>
      <c r="H1647" s="161"/>
      <c r="I1647" s="206"/>
      <c r="J1647" s="206"/>
      <c r="L1647" s="206"/>
      <c r="M1647" s="153"/>
      <c r="N1647" s="126"/>
      <c r="O1647" s="153"/>
      <c r="P1647" s="153"/>
      <c r="Q1647" s="153"/>
      <c r="R1647" s="153"/>
      <c r="AG1647" s="162"/>
      <c r="AH1647" s="162"/>
      <c r="AI1647" s="162"/>
      <c r="AM1647" s="143"/>
      <c r="AN1647" s="143"/>
      <c r="AO1647" s="143"/>
      <c r="AP1647" s="143"/>
      <c r="AQ1647" s="143"/>
      <c r="AR1647" s="143"/>
      <c r="AS1647" s="143"/>
      <c r="AT1647" s="143"/>
      <c r="AU1647" s="143"/>
      <c r="AV1647" s="143"/>
      <c r="AW1647" s="143"/>
      <c r="AX1647" s="143"/>
      <c r="AY1647" s="143"/>
      <c r="AZ1647" s="143"/>
      <c r="BA1647" s="143"/>
      <c r="BB1647" s="143"/>
      <c r="BC1647" s="143"/>
      <c r="BD1647" s="143"/>
      <c r="BE1647" s="143"/>
      <c r="BF1647" s="143"/>
      <c r="BG1647" s="143"/>
      <c r="BH1647" s="143"/>
      <c r="BI1647" s="143"/>
      <c r="BJ1647" s="143"/>
      <c r="BK1647" s="143"/>
      <c r="BL1647" s="143"/>
      <c r="BM1647" s="143"/>
      <c r="BN1647" s="143"/>
      <c r="BO1647" s="143"/>
      <c r="BP1647" s="143"/>
      <c r="BT1647" s="143"/>
      <c r="BU1647" s="143"/>
      <c r="BV1647" s="143"/>
    </row>
    <row r="1648" spans="1:74" s="142" customFormat="1" x14ac:dyDescent="0.25">
      <c r="A1648" s="206"/>
      <c r="B1648" s="160"/>
      <c r="C1648" s="161"/>
      <c r="D1648" s="206"/>
      <c r="E1648" s="206"/>
      <c r="F1648" s="206"/>
      <c r="G1648" s="206"/>
      <c r="H1648" s="161"/>
      <c r="I1648" s="206"/>
      <c r="J1648" s="206"/>
      <c r="L1648" s="206"/>
      <c r="M1648" s="153"/>
      <c r="N1648" s="126"/>
      <c r="O1648" s="153"/>
      <c r="P1648" s="153"/>
      <c r="Q1648" s="153"/>
      <c r="R1648" s="153"/>
      <c r="AG1648" s="162"/>
      <c r="AH1648" s="162"/>
      <c r="AI1648" s="162"/>
      <c r="AM1648" s="143"/>
      <c r="AN1648" s="143"/>
      <c r="AO1648" s="143"/>
      <c r="AP1648" s="143"/>
      <c r="AQ1648" s="143"/>
      <c r="AR1648" s="143"/>
      <c r="AS1648" s="143"/>
      <c r="AT1648" s="143"/>
      <c r="AU1648" s="143"/>
      <c r="AV1648" s="143"/>
      <c r="AW1648" s="143"/>
      <c r="AX1648" s="143"/>
      <c r="AY1648" s="143"/>
      <c r="AZ1648" s="143"/>
      <c r="BA1648" s="143"/>
      <c r="BB1648" s="143"/>
      <c r="BC1648" s="143"/>
      <c r="BD1648" s="143"/>
      <c r="BE1648" s="143"/>
      <c r="BF1648" s="143"/>
      <c r="BG1648" s="143"/>
      <c r="BH1648" s="143"/>
      <c r="BI1648" s="143"/>
      <c r="BJ1648" s="143"/>
      <c r="BK1648" s="143"/>
      <c r="BL1648" s="143"/>
      <c r="BM1648" s="143"/>
      <c r="BN1648" s="143"/>
      <c r="BO1648" s="143"/>
      <c r="BP1648" s="143"/>
      <c r="BT1648" s="143"/>
      <c r="BU1648" s="143"/>
      <c r="BV1648" s="143"/>
    </row>
    <row r="1649" spans="1:74" s="142" customFormat="1" x14ac:dyDescent="0.25">
      <c r="A1649" s="206"/>
      <c r="B1649" s="160"/>
      <c r="C1649" s="161"/>
      <c r="D1649" s="206"/>
      <c r="E1649" s="206"/>
      <c r="F1649" s="206"/>
      <c r="G1649" s="206"/>
      <c r="H1649" s="161"/>
      <c r="I1649" s="206"/>
      <c r="J1649" s="206"/>
      <c r="L1649" s="206"/>
      <c r="M1649" s="153"/>
      <c r="N1649" s="126"/>
      <c r="O1649" s="153"/>
      <c r="P1649" s="153"/>
      <c r="Q1649" s="153"/>
      <c r="R1649" s="153"/>
      <c r="AG1649" s="162"/>
      <c r="AH1649" s="162"/>
      <c r="AI1649" s="162"/>
      <c r="AM1649" s="143"/>
      <c r="AN1649" s="143"/>
      <c r="AO1649" s="143"/>
      <c r="AP1649" s="143"/>
      <c r="AQ1649" s="143"/>
      <c r="AR1649" s="143"/>
      <c r="AS1649" s="143"/>
      <c r="AT1649" s="143"/>
      <c r="AU1649" s="143"/>
      <c r="AV1649" s="143"/>
      <c r="AW1649" s="143"/>
      <c r="AX1649" s="143"/>
      <c r="AY1649" s="143"/>
      <c r="AZ1649" s="143"/>
      <c r="BA1649" s="143"/>
      <c r="BB1649" s="143"/>
      <c r="BC1649" s="143"/>
      <c r="BD1649" s="143"/>
      <c r="BE1649" s="143"/>
      <c r="BF1649" s="143"/>
      <c r="BG1649" s="143"/>
      <c r="BH1649" s="143"/>
      <c r="BI1649" s="143"/>
      <c r="BJ1649" s="143"/>
      <c r="BK1649" s="143"/>
      <c r="BL1649" s="143"/>
      <c r="BM1649" s="143"/>
      <c r="BN1649" s="143"/>
      <c r="BO1649" s="143"/>
      <c r="BP1649" s="143"/>
      <c r="BT1649" s="143"/>
      <c r="BU1649" s="143"/>
      <c r="BV1649" s="143"/>
    </row>
    <row r="1650" spans="1:74" s="142" customFormat="1" x14ac:dyDescent="0.25">
      <c r="A1650" s="206"/>
      <c r="B1650" s="160"/>
      <c r="C1650" s="161"/>
      <c r="D1650" s="206"/>
      <c r="E1650" s="206"/>
      <c r="F1650" s="206"/>
      <c r="G1650" s="206"/>
      <c r="H1650" s="161"/>
      <c r="I1650" s="206"/>
      <c r="J1650" s="206"/>
      <c r="L1650" s="206"/>
      <c r="M1650" s="153"/>
      <c r="N1650" s="126"/>
      <c r="O1650" s="153"/>
      <c r="P1650" s="153"/>
      <c r="Q1650" s="153"/>
      <c r="R1650" s="153"/>
      <c r="AG1650" s="162"/>
      <c r="AH1650" s="162"/>
      <c r="AI1650" s="162"/>
      <c r="AM1650" s="143"/>
      <c r="AN1650" s="143"/>
      <c r="AO1650" s="143"/>
      <c r="AP1650" s="143"/>
      <c r="AQ1650" s="143"/>
      <c r="AR1650" s="143"/>
      <c r="AS1650" s="143"/>
      <c r="AT1650" s="143"/>
      <c r="AU1650" s="143"/>
      <c r="AV1650" s="143"/>
      <c r="AW1650" s="143"/>
      <c r="AX1650" s="143"/>
      <c r="AY1650" s="143"/>
      <c r="AZ1650" s="143"/>
      <c r="BA1650" s="143"/>
      <c r="BB1650" s="143"/>
      <c r="BC1650" s="143"/>
      <c r="BD1650" s="143"/>
      <c r="BE1650" s="143"/>
      <c r="BF1650" s="143"/>
      <c r="BG1650" s="143"/>
      <c r="BH1650" s="143"/>
      <c r="BI1650" s="143"/>
      <c r="BJ1650" s="143"/>
      <c r="BK1650" s="143"/>
      <c r="BL1650" s="143"/>
      <c r="BM1650" s="143"/>
      <c r="BN1650" s="143"/>
      <c r="BO1650" s="143"/>
      <c r="BP1650" s="143"/>
      <c r="BT1650" s="143"/>
      <c r="BU1650" s="143"/>
      <c r="BV1650" s="143"/>
    </row>
    <row r="1651" spans="1:74" s="142" customFormat="1" x14ac:dyDescent="0.25">
      <c r="A1651" s="206"/>
      <c r="B1651" s="160"/>
      <c r="C1651" s="161"/>
      <c r="D1651" s="206"/>
      <c r="E1651" s="206"/>
      <c r="F1651" s="206"/>
      <c r="G1651" s="206"/>
      <c r="H1651" s="161"/>
      <c r="I1651" s="206"/>
      <c r="J1651" s="206"/>
      <c r="L1651" s="206"/>
      <c r="M1651" s="153"/>
      <c r="N1651" s="126"/>
      <c r="O1651" s="153"/>
      <c r="P1651" s="153"/>
      <c r="Q1651" s="153"/>
      <c r="R1651" s="153"/>
      <c r="AG1651" s="162"/>
      <c r="AH1651" s="162"/>
      <c r="AI1651" s="162"/>
      <c r="AM1651" s="143"/>
      <c r="AN1651" s="143"/>
      <c r="AO1651" s="143"/>
      <c r="AP1651" s="143"/>
      <c r="AQ1651" s="143"/>
      <c r="AR1651" s="143"/>
      <c r="AS1651" s="143"/>
      <c r="AT1651" s="143"/>
      <c r="AU1651" s="143"/>
      <c r="AV1651" s="143"/>
      <c r="AW1651" s="143"/>
      <c r="AX1651" s="143"/>
      <c r="AY1651" s="143"/>
      <c r="AZ1651" s="143"/>
      <c r="BA1651" s="143"/>
      <c r="BB1651" s="143"/>
      <c r="BC1651" s="143"/>
      <c r="BD1651" s="143"/>
      <c r="BE1651" s="143"/>
      <c r="BF1651" s="143"/>
      <c r="BG1651" s="143"/>
      <c r="BH1651" s="143"/>
      <c r="BI1651" s="143"/>
      <c r="BJ1651" s="143"/>
      <c r="BK1651" s="143"/>
      <c r="BL1651" s="143"/>
      <c r="BM1651" s="143"/>
      <c r="BN1651" s="143"/>
      <c r="BO1651" s="143"/>
      <c r="BP1651" s="143"/>
      <c r="BT1651" s="143"/>
      <c r="BU1651" s="143"/>
      <c r="BV1651" s="143"/>
    </row>
    <row r="1652" spans="1:74" s="142" customFormat="1" x14ac:dyDescent="0.25">
      <c r="A1652" s="206"/>
      <c r="B1652" s="160"/>
      <c r="C1652" s="161"/>
      <c r="D1652" s="206"/>
      <c r="E1652" s="206"/>
      <c r="F1652" s="206"/>
      <c r="G1652" s="206"/>
      <c r="H1652" s="161"/>
      <c r="I1652" s="206"/>
      <c r="J1652" s="206"/>
      <c r="L1652" s="206"/>
      <c r="M1652" s="153"/>
      <c r="N1652" s="126"/>
      <c r="O1652" s="153"/>
      <c r="P1652" s="153"/>
      <c r="Q1652" s="153"/>
      <c r="R1652" s="153"/>
      <c r="AG1652" s="162"/>
      <c r="AH1652" s="162"/>
      <c r="AI1652" s="162"/>
      <c r="AM1652" s="143"/>
      <c r="AN1652" s="143"/>
      <c r="AO1652" s="143"/>
      <c r="AP1652" s="143"/>
      <c r="AQ1652" s="143"/>
      <c r="AR1652" s="143"/>
      <c r="AS1652" s="143"/>
      <c r="AT1652" s="143"/>
      <c r="AU1652" s="143"/>
      <c r="AV1652" s="143"/>
      <c r="AW1652" s="143"/>
      <c r="AX1652" s="143"/>
      <c r="AY1652" s="143"/>
      <c r="AZ1652" s="143"/>
      <c r="BA1652" s="143"/>
      <c r="BB1652" s="143"/>
      <c r="BC1652" s="143"/>
      <c r="BD1652" s="143"/>
      <c r="BE1652" s="143"/>
      <c r="BF1652" s="143"/>
      <c r="BG1652" s="143"/>
      <c r="BH1652" s="143"/>
      <c r="BI1652" s="143"/>
      <c r="BJ1652" s="143"/>
      <c r="BK1652" s="143"/>
      <c r="BL1652" s="143"/>
      <c r="BM1652" s="143"/>
      <c r="BN1652" s="143"/>
      <c r="BO1652" s="143"/>
      <c r="BP1652" s="143"/>
      <c r="BT1652" s="143"/>
      <c r="BU1652" s="143"/>
      <c r="BV1652" s="143"/>
    </row>
    <row r="1653" spans="1:74" s="142" customFormat="1" x14ac:dyDescent="0.25">
      <c r="A1653" s="206"/>
      <c r="B1653" s="160"/>
      <c r="C1653" s="161"/>
      <c r="D1653" s="206"/>
      <c r="E1653" s="206"/>
      <c r="F1653" s="206"/>
      <c r="G1653" s="206"/>
      <c r="H1653" s="161"/>
      <c r="I1653" s="206"/>
      <c r="J1653" s="206"/>
      <c r="L1653" s="206"/>
      <c r="M1653" s="153"/>
      <c r="N1653" s="126"/>
      <c r="O1653" s="153"/>
      <c r="P1653" s="153"/>
      <c r="Q1653" s="153"/>
      <c r="R1653" s="153"/>
      <c r="AG1653" s="162"/>
      <c r="AH1653" s="162"/>
      <c r="AI1653" s="162"/>
      <c r="AM1653" s="143"/>
      <c r="AN1653" s="143"/>
      <c r="AO1653" s="143"/>
      <c r="AP1653" s="143"/>
      <c r="AQ1653" s="143"/>
      <c r="AR1653" s="143"/>
      <c r="AS1653" s="143"/>
      <c r="AT1653" s="143"/>
      <c r="AU1653" s="143"/>
      <c r="AV1653" s="143"/>
      <c r="AW1653" s="143"/>
      <c r="AX1653" s="143"/>
      <c r="AY1653" s="143"/>
      <c r="AZ1653" s="143"/>
      <c r="BA1653" s="143"/>
      <c r="BB1653" s="143"/>
      <c r="BC1653" s="143"/>
      <c r="BD1653" s="143"/>
      <c r="BE1653" s="143"/>
      <c r="BF1653" s="143"/>
      <c r="BG1653" s="143"/>
      <c r="BH1653" s="143"/>
      <c r="BI1653" s="143"/>
      <c r="BJ1653" s="143"/>
      <c r="BK1653" s="143"/>
      <c r="BL1653" s="143"/>
      <c r="BM1653" s="143"/>
      <c r="BN1653" s="143"/>
      <c r="BO1653" s="143"/>
      <c r="BP1653" s="143"/>
      <c r="BT1653" s="143"/>
      <c r="BU1653" s="143"/>
      <c r="BV1653" s="143"/>
    </row>
    <row r="1654" spans="1:74" s="142" customFormat="1" x14ac:dyDescent="0.25">
      <c r="A1654" s="206"/>
      <c r="B1654" s="160"/>
      <c r="C1654" s="161"/>
      <c r="D1654" s="206"/>
      <c r="E1654" s="206"/>
      <c r="F1654" s="206"/>
      <c r="G1654" s="206"/>
      <c r="H1654" s="161"/>
      <c r="I1654" s="206"/>
      <c r="J1654" s="206"/>
      <c r="L1654" s="206"/>
      <c r="M1654" s="153"/>
      <c r="N1654" s="126"/>
      <c r="O1654" s="153"/>
      <c r="P1654" s="153"/>
      <c r="Q1654" s="153"/>
      <c r="R1654" s="153"/>
      <c r="AG1654" s="162"/>
      <c r="AH1654" s="162"/>
      <c r="AI1654" s="162"/>
      <c r="AM1654" s="143"/>
      <c r="AN1654" s="143"/>
      <c r="AO1654" s="143"/>
      <c r="AP1654" s="143"/>
      <c r="AQ1654" s="143"/>
      <c r="AR1654" s="143"/>
      <c r="AS1654" s="143"/>
      <c r="AT1654" s="143"/>
      <c r="AU1654" s="143"/>
      <c r="AV1654" s="143"/>
      <c r="AW1654" s="143"/>
      <c r="AX1654" s="143"/>
      <c r="AY1654" s="143"/>
      <c r="AZ1654" s="143"/>
      <c r="BA1654" s="143"/>
      <c r="BB1654" s="143"/>
      <c r="BC1654" s="143"/>
      <c r="BD1654" s="143"/>
      <c r="BE1654" s="143"/>
      <c r="BF1654" s="143"/>
      <c r="BG1654" s="143"/>
      <c r="BH1654" s="143"/>
      <c r="BI1654" s="143"/>
      <c r="BJ1654" s="143"/>
      <c r="BK1654" s="143"/>
      <c r="BL1654" s="143"/>
      <c r="BM1654" s="143"/>
      <c r="BN1654" s="143"/>
      <c r="BO1654" s="143"/>
      <c r="BP1654" s="143"/>
      <c r="BT1654" s="143"/>
      <c r="BU1654" s="143"/>
      <c r="BV1654" s="143"/>
    </row>
    <row r="1655" spans="1:74" s="142" customFormat="1" x14ac:dyDescent="0.25">
      <c r="A1655" s="206"/>
      <c r="B1655" s="160"/>
      <c r="C1655" s="161"/>
      <c r="D1655" s="206"/>
      <c r="E1655" s="206"/>
      <c r="F1655" s="206"/>
      <c r="G1655" s="206"/>
      <c r="H1655" s="161"/>
      <c r="I1655" s="206"/>
      <c r="J1655" s="206"/>
      <c r="L1655" s="206"/>
      <c r="M1655" s="153"/>
      <c r="N1655" s="126"/>
      <c r="O1655" s="153"/>
      <c r="P1655" s="153"/>
      <c r="Q1655" s="153"/>
      <c r="R1655" s="153"/>
      <c r="AG1655" s="162"/>
      <c r="AH1655" s="162"/>
      <c r="AI1655" s="162"/>
      <c r="AM1655" s="143"/>
      <c r="AN1655" s="143"/>
      <c r="AO1655" s="143"/>
      <c r="AP1655" s="143"/>
      <c r="AQ1655" s="143"/>
      <c r="AR1655" s="143"/>
      <c r="AS1655" s="143"/>
      <c r="AT1655" s="143"/>
      <c r="AU1655" s="143"/>
      <c r="AV1655" s="143"/>
      <c r="AW1655" s="143"/>
      <c r="AX1655" s="143"/>
      <c r="AY1655" s="143"/>
      <c r="AZ1655" s="143"/>
      <c r="BA1655" s="143"/>
      <c r="BB1655" s="143"/>
      <c r="BC1655" s="143"/>
      <c r="BD1655" s="143"/>
      <c r="BE1655" s="143"/>
      <c r="BF1655" s="143"/>
      <c r="BG1655" s="143"/>
      <c r="BH1655" s="143"/>
      <c r="BI1655" s="143"/>
      <c r="BJ1655" s="143"/>
      <c r="BK1655" s="143"/>
      <c r="BL1655" s="143"/>
      <c r="BM1655" s="143"/>
      <c r="BN1655" s="143"/>
      <c r="BO1655" s="143"/>
      <c r="BP1655" s="143"/>
      <c r="BT1655" s="143"/>
      <c r="BU1655" s="143"/>
      <c r="BV1655" s="143"/>
    </row>
    <row r="1656" spans="1:74" s="142" customFormat="1" x14ac:dyDescent="0.25">
      <c r="A1656" s="206"/>
      <c r="B1656" s="160"/>
      <c r="C1656" s="161"/>
      <c r="D1656" s="206"/>
      <c r="E1656" s="206"/>
      <c r="F1656" s="206"/>
      <c r="G1656" s="206"/>
      <c r="H1656" s="161"/>
      <c r="I1656" s="206"/>
      <c r="J1656" s="206"/>
      <c r="L1656" s="206"/>
      <c r="M1656" s="153"/>
      <c r="N1656" s="126"/>
      <c r="O1656" s="153"/>
      <c r="P1656" s="153"/>
      <c r="Q1656" s="153"/>
      <c r="R1656" s="153"/>
      <c r="AG1656" s="162"/>
      <c r="AH1656" s="162"/>
      <c r="AI1656" s="162"/>
      <c r="AM1656" s="143"/>
      <c r="AN1656" s="143"/>
      <c r="AO1656" s="143"/>
      <c r="AP1656" s="143"/>
      <c r="AQ1656" s="143"/>
      <c r="AR1656" s="143"/>
      <c r="AS1656" s="143"/>
      <c r="AT1656" s="143"/>
      <c r="AU1656" s="143"/>
      <c r="AV1656" s="143"/>
      <c r="AW1656" s="143"/>
      <c r="AX1656" s="143"/>
      <c r="AY1656" s="143"/>
      <c r="AZ1656" s="143"/>
      <c r="BA1656" s="143"/>
      <c r="BB1656" s="143"/>
      <c r="BC1656" s="143"/>
      <c r="BD1656" s="143"/>
      <c r="BE1656" s="143"/>
      <c r="BF1656" s="143"/>
      <c r="BG1656" s="143"/>
      <c r="BH1656" s="143"/>
      <c r="BI1656" s="143"/>
      <c r="BJ1656" s="143"/>
      <c r="BK1656" s="143"/>
      <c r="BL1656" s="143"/>
      <c r="BM1656" s="143"/>
      <c r="BN1656" s="143"/>
      <c r="BO1656" s="143"/>
      <c r="BP1656" s="143"/>
      <c r="BT1656" s="143"/>
      <c r="BU1656" s="143"/>
      <c r="BV1656" s="143"/>
    </row>
    <row r="1657" spans="1:74" s="142" customFormat="1" x14ac:dyDescent="0.25">
      <c r="A1657" s="206"/>
      <c r="B1657" s="160"/>
      <c r="C1657" s="161"/>
      <c r="D1657" s="206"/>
      <c r="E1657" s="206"/>
      <c r="F1657" s="206"/>
      <c r="G1657" s="206"/>
      <c r="H1657" s="161"/>
      <c r="I1657" s="206"/>
      <c r="J1657" s="206"/>
      <c r="L1657" s="206"/>
      <c r="M1657" s="153"/>
      <c r="N1657" s="126"/>
      <c r="O1657" s="153"/>
      <c r="P1657" s="153"/>
      <c r="Q1657" s="153"/>
      <c r="R1657" s="153"/>
      <c r="AG1657" s="162"/>
      <c r="AH1657" s="162"/>
      <c r="AI1657" s="162"/>
      <c r="AM1657" s="143"/>
      <c r="AN1657" s="143"/>
      <c r="AO1657" s="143"/>
      <c r="AP1657" s="143"/>
      <c r="AQ1657" s="143"/>
      <c r="AR1657" s="143"/>
      <c r="AS1657" s="143"/>
      <c r="AT1657" s="143"/>
      <c r="AU1657" s="143"/>
      <c r="AV1657" s="143"/>
      <c r="AW1657" s="143"/>
      <c r="AX1657" s="143"/>
      <c r="AY1657" s="143"/>
      <c r="AZ1657" s="143"/>
      <c r="BA1657" s="143"/>
      <c r="BB1657" s="143"/>
      <c r="BC1657" s="143"/>
      <c r="BD1657" s="143"/>
      <c r="BE1657" s="143"/>
      <c r="BF1657" s="143"/>
      <c r="BG1657" s="143"/>
      <c r="BH1657" s="143"/>
      <c r="BI1657" s="143"/>
      <c r="BJ1657" s="143"/>
      <c r="BK1657" s="143"/>
      <c r="BL1657" s="143"/>
      <c r="BM1657" s="143"/>
      <c r="BN1657" s="143"/>
      <c r="BO1657" s="143"/>
      <c r="BP1657" s="143"/>
      <c r="BT1657" s="143"/>
      <c r="BU1657" s="143"/>
      <c r="BV1657" s="143"/>
    </row>
    <row r="1658" spans="1:74" s="142" customFormat="1" x14ac:dyDescent="0.25">
      <c r="A1658" s="206"/>
      <c r="B1658" s="160"/>
      <c r="C1658" s="161"/>
      <c r="D1658" s="206"/>
      <c r="E1658" s="206"/>
      <c r="F1658" s="206"/>
      <c r="G1658" s="206"/>
      <c r="H1658" s="161"/>
      <c r="I1658" s="206"/>
      <c r="J1658" s="206"/>
      <c r="L1658" s="206"/>
      <c r="M1658" s="153"/>
      <c r="N1658" s="126"/>
      <c r="O1658" s="153"/>
      <c r="P1658" s="153"/>
      <c r="Q1658" s="153"/>
      <c r="R1658" s="153"/>
      <c r="AG1658" s="162"/>
      <c r="AH1658" s="162"/>
      <c r="AI1658" s="162"/>
      <c r="AM1658" s="143"/>
      <c r="AN1658" s="143"/>
      <c r="AO1658" s="143"/>
      <c r="AP1658" s="143"/>
      <c r="AQ1658" s="143"/>
      <c r="AR1658" s="143"/>
      <c r="AS1658" s="143"/>
      <c r="AT1658" s="143"/>
      <c r="AU1658" s="143"/>
      <c r="AV1658" s="143"/>
      <c r="AW1658" s="143"/>
      <c r="AX1658" s="143"/>
      <c r="AY1658" s="143"/>
      <c r="AZ1658" s="143"/>
      <c r="BA1658" s="143"/>
      <c r="BB1658" s="143"/>
      <c r="BC1658" s="143"/>
      <c r="BD1658" s="143"/>
      <c r="BE1658" s="143"/>
      <c r="BF1658" s="143"/>
      <c r="BG1658" s="143"/>
      <c r="BH1658" s="143"/>
      <c r="BI1658" s="143"/>
      <c r="BJ1658" s="143"/>
      <c r="BK1658" s="143"/>
      <c r="BL1658" s="143"/>
      <c r="BM1658" s="143"/>
      <c r="BN1658" s="143"/>
      <c r="BO1658" s="143"/>
      <c r="BP1658" s="143"/>
      <c r="BT1658" s="143"/>
      <c r="BU1658" s="143"/>
      <c r="BV1658" s="143"/>
    </row>
    <row r="1659" spans="1:74" s="142" customFormat="1" x14ac:dyDescent="0.25">
      <c r="A1659" s="206"/>
      <c r="B1659" s="160"/>
      <c r="C1659" s="161"/>
      <c r="D1659" s="206"/>
      <c r="E1659" s="206"/>
      <c r="F1659" s="206"/>
      <c r="G1659" s="206"/>
      <c r="H1659" s="161"/>
      <c r="I1659" s="206"/>
      <c r="J1659" s="206"/>
      <c r="L1659" s="206"/>
      <c r="M1659" s="153"/>
      <c r="N1659" s="126"/>
      <c r="O1659" s="153"/>
      <c r="P1659" s="153"/>
      <c r="Q1659" s="153"/>
      <c r="R1659" s="153"/>
      <c r="AG1659" s="162"/>
      <c r="AH1659" s="162"/>
      <c r="AI1659" s="162"/>
      <c r="AM1659" s="143"/>
      <c r="AN1659" s="143"/>
      <c r="AO1659" s="143"/>
      <c r="AP1659" s="143"/>
      <c r="AQ1659" s="143"/>
      <c r="AR1659" s="143"/>
      <c r="AS1659" s="143"/>
      <c r="AT1659" s="143"/>
      <c r="AU1659" s="143"/>
      <c r="AV1659" s="143"/>
      <c r="AW1659" s="143"/>
      <c r="AX1659" s="143"/>
      <c r="AY1659" s="143"/>
      <c r="AZ1659" s="143"/>
      <c r="BA1659" s="143"/>
      <c r="BB1659" s="143"/>
      <c r="BC1659" s="143"/>
      <c r="BD1659" s="143"/>
      <c r="BE1659" s="143"/>
      <c r="BF1659" s="143"/>
      <c r="BG1659" s="143"/>
      <c r="BH1659" s="143"/>
      <c r="BI1659" s="143"/>
      <c r="BJ1659" s="143"/>
      <c r="BK1659" s="143"/>
      <c r="BL1659" s="143"/>
      <c r="BM1659" s="143"/>
      <c r="BN1659" s="143"/>
      <c r="BO1659" s="143"/>
      <c r="BP1659" s="143"/>
      <c r="BT1659" s="143"/>
      <c r="BU1659" s="143"/>
      <c r="BV1659" s="143"/>
    </row>
    <row r="1660" spans="1:74" s="142" customFormat="1" x14ac:dyDescent="0.25">
      <c r="A1660" s="206"/>
      <c r="B1660" s="160"/>
      <c r="C1660" s="161"/>
      <c r="D1660" s="206"/>
      <c r="E1660" s="206"/>
      <c r="F1660" s="206"/>
      <c r="G1660" s="206"/>
      <c r="H1660" s="161"/>
      <c r="I1660" s="206"/>
      <c r="J1660" s="206"/>
      <c r="L1660" s="206"/>
      <c r="M1660" s="153"/>
      <c r="N1660" s="126"/>
      <c r="O1660" s="153"/>
      <c r="P1660" s="153"/>
      <c r="Q1660" s="153"/>
      <c r="R1660" s="153"/>
      <c r="AG1660" s="162"/>
      <c r="AH1660" s="162"/>
      <c r="AI1660" s="162"/>
      <c r="AM1660" s="143"/>
      <c r="AN1660" s="143"/>
      <c r="AO1660" s="143"/>
      <c r="AP1660" s="143"/>
      <c r="AQ1660" s="143"/>
      <c r="AR1660" s="143"/>
      <c r="AS1660" s="143"/>
      <c r="AT1660" s="143"/>
      <c r="AU1660" s="143"/>
      <c r="AV1660" s="143"/>
      <c r="AW1660" s="143"/>
      <c r="AX1660" s="143"/>
      <c r="AY1660" s="143"/>
      <c r="AZ1660" s="143"/>
      <c r="BA1660" s="143"/>
      <c r="BB1660" s="143"/>
      <c r="BC1660" s="143"/>
      <c r="BD1660" s="143"/>
      <c r="BE1660" s="143"/>
      <c r="BF1660" s="143"/>
      <c r="BG1660" s="143"/>
      <c r="BH1660" s="143"/>
      <c r="BI1660" s="143"/>
      <c r="BJ1660" s="143"/>
      <c r="BK1660" s="143"/>
      <c r="BL1660" s="143"/>
      <c r="BM1660" s="143"/>
      <c r="BN1660" s="143"/>
      <c r="BO1660" s="143"/>
      <c r="BP1660" s="143"/>
      <c r="BT1660" s="143"/>
      <c r="BU1660" s="143"/>
      <c r="BV1660" s="143"/>
    </row>
    <row r="1661" spans="1:74" s="142" customFormat="1" x14ac:dyDescent="0.25">
      <c r="A1661" s="206"/>
      <c r="B1661" s="160"/>
      <c r="C1661" s="161"/>
      <c r="D1661" s="206"/>
      <c r="E1661" s="206"/>
      <c r="F1661" s="206"/>
      <c r="G1661" s="206"/>
      <c r="H1661" s="161"/>
      <c r="I1661" s="206"/>
      <c r="J1661" s="206"/>
      <c r="L1661" s="206"/>
      <c r="M1661" s="153"/>
      <c r="N1661" s="126"/>
      <c r="O1661" s="153"/>
      <c r="P1661" s="153"/>
      <c r="Q1661" s="153"/>
      <c r="R1661" s="153"/>
      <c r="AG1661" s="162"/>
      <c r="AH1661" s="162"/>
      <c r="AI1661" s="162"/>
      <c r="AM1661" s="143"/>
      <c r="AN1661" s="143"/>
      <c r="AO1661" s="143"/>
      <c r="AP1661" s="143"/>
      <c r="AQ1661" s="143"/>
      <c r="AR1661" s="143"/>
      <c r="AS1661" s="143"/>
      <c r="AT1661" s="143"/>
      <c r="AU1661" s="143"/>
      <c r="AV1661" s="143"/>
      <c r="AW1661" s="143"/>
      <c r="AX1661" s="143"/>
      <c r="AY1661" s="143"/>
      <c r="AZ1661" s="143"/>
      <c r="BA1661" s="143"/>
      <c r="BB1661" s="143"/>
      <c r="BC1661" s="143"/>
      <c r="BD1661" s="143"/>
      <c r="BE1661" s="143"/>
      <c r="BF1661" s="143"/>
      <c r="BG1661" s="143"/>
      <c r="BH1661" s="143"/>
      <c r="BI1661" s="143"/>
      <c r="BJ1661" s="143"/>
      <c r="BK1661" s="143"/>
      <c r="BL1661" s="143"/>
      <c r="BM1661" s="143"/>
      <c r="BN1661" s="143"/>
      <c r="BO1661" s="143"/>
      <c r="BP1661" s="143"/>
      <c r="BT1661" s="143"/>
      <c r="BU1661" s="143"/>
      <c r="BV1661" s="143"/>
    </row>
    <row r="1662" spans="1:74" s="142" customFormat="1" x14ac:dyDescent="0.25">
      <c r="A1662" s="206"/>
      <c r="B1662" s="160"/>
      <c r="C1662" s="161"/>
      <c r="D1662" s="206"/>
      <c r="E1662" s="206"/>
      <c r="F1662" s="206"/>
      <c r="G1662" s="206"/>
      <c r="H1662" s="161"/>
      <c r="I1662" s="206"/>
      <c r="J1662" s="206"/>
      <c r="L1662" s="206"/>
      <c r="M1662" s="153"/>
      <c r="N1662" s="126"/>
      <c r="O1662" s="153"/>
      <c r="P1662" s="153"/>
      <c r="Q1662" s="153"/>
      <c r="R1662" s="153"/>
      <c r="AG1662" s="162"/>
      <c r="AH1662" s="162"/>
      <c r="AI1662" s="162"/>
      <c r="AM1662" s="143"/>
      <c r="AN1662" s="143"/>
      <c r="AO1662" s="143"/>
      <c r="AP1662" s="143"/>
      <c r="AQ1662" s="143"/>
      <c r="AR1662" s="143"/>
      <c r="AS1662" s="143"/>
      <c r="AT1662" s="143"/>
      <c r="AU1662" s="143"/>
      <c r="AV1662" s="143"/>
      <c r="AW1662" s="143"/>
      <c r="AX1662" s="143"/>
      <c r="AY1662" s="143"/>
      <c r="AZ1662" s="143"/>
      <c r="BA1662" s="143"/>
      <c r="BB1662" s="143"/>
      <c r="BC1662" s="143"/>
      <c r="BD1662" s="143"/>
      <c r="BE1662" s="143"/>
      <c r="BF1662" s="143"/>
      <c r="BG1662" s="143"/>
      <c r="BH1662" s="143"/>
      <c r="BI1662" s="143"/>
      <c r="BJ1662" s="143"/>
      <c r="BK1662" s="143"/>
      <c r="BL1662" s="143"/>
      <c r="BM1662" s="143"/>
      <c r="BN1662" s="143"/>
      <c r="BO1662" s="143"/>
      <c r="BP1662" s="143"/>
      <c r="BT1662" s="143"/>
      <c r="BU1662" s="143"/>
      <c r="BV1662" s="143"/>
    </row>
    <row r="1663" spans="1:74" s="142" customFormat="1" x14ac:dyDescent="0.25">
      <c r="A1663" s="206"/>
      <c r="B1663" s="160"/>
      <c r="C1663" s="161"/>
      <c r="D1663" s="206"/>
      <c r="E1663" s="206"/>
      <c r="F1663" s="206"/>
      <c r="G1663" s="206"/>
      <c r="H1663" s="161"/>
      <c r="I1663" s="206"/>
      <c r="J1663" s="206"/>
      <c r="L1663" s="206"/>
      <c r="M1663" s="153"/>
      <c r="N1663" s="126"/>
      <c r="O1663" s="153"/>
      <c r="P1663" s="153"/>
      <c r="Q1663" s="153"/>
      <c r="R1663" s="153"/>
      <c r="AG1663" s="162"/>
      <c r="AH1663" s="162"/>
      <c r="AI1663" s="162"/>
      <c r="AM1663" s="143"/>
      <c r="AN1663" s="143"/>
      <c r="AO1663" s="143"/>
      <c r="AP1663" s="143"/>
      <c r="AQ1663" s="143"/>
      <c r="AR1663" s="143"/>
      <c r="AS1663" s="143"/>
      <c r="AT1663" s="143"/>
      <c r="AU1663" s="143"/>
      <c r="AV1663" s="143"/>
      <c r="AW1663" s="143"/>
      <c r="AX1663" s="143"/>
      <c r="AY1663" s="143"/>
      <c r="AZ1663" s="143"/>
      <c r="BA1663" s="143"/>
      <c r="BB1663" s="143"/>
      <c r="BC1663" s="143"/>
      <c r="BD1663" s="143"/>
      <c r="BE1663" s="143"/>
      <c r="BF1663" s="143"/>
      <c r="BG1663" s="143"/>
      <c r="BH1663" s="143"/>
      <c r="BI1663" s="143"/>
      <c r="BJ1663" s="143"/>
      <c r="BK1663" s="143"/>
      <c r="BL1663" s="143"/>
      <c r="BM1663" s="143"/>
      <c r="BN1663" s="143"/>
      <c r="BO1663" s="143"/>
      <c r="BP1663" s="143"/>
      <c r="BT1663" s="143"/>
      <c r="BU1663" s="143"/>
      <c r="BV1663" s="143"/>
    </row>
    <row r="1664" spans="1:74" s="142" customFormat="1" x14ac:dyDescent="0.25">
      <c r="A1664" s="206"/>
      <c r="B1664" s="160"/>
      <c r="C1664" s="161"/>
      <c r="D1664" s="206"/>
      <c r="E1664" s="206"/>
      <c r="F1664" s="206"/>
      <c r="G1664" s="206"/>
      <c r="H1664" s="161"/>
      <c r="I1664" s="206"/>
      <c r="J1664" s="206"/>
      <c r="L1664" s="206"/>
      <c r="M1664" s="153"/>
      <c r="N1664" s="126"/>
      <c r="O1664" s="153"/>
      <c r="P1664" s="153"/>
      <c r="Q1664" s="153"/>
      <c r="R1664" s="153"/>
      <c r="AG1664" s="162"/>
      <c r="AH1664" s="162"/>
      <c r="AI1664" s="162"/>
      <c r="AM1664" s="143"/>
      <c r="AN1664" s="143"/>
      <c r="AO1664" s="143"/>
      <c r="AP1664" s="143"/>
      <c r="AQ1664" s="143"/>
      <c r="AR1664" s="143"/>
      <c r="AS1664" s="143"/>
      <c r="AT1664" s="143"/>
      <c r="AU1664" s="143"/>
      <c r="AV1664" s="143"/>
      <c r="AW1664" s="143"/>
      <c r="AX1664" s="143"/>
      <c r="AY1664" s="143"/>
      <c r="AZ1664" s="143"/>
      <c r="BA1664" s="143"/>
      <c r="BB1664" s="143"/>
      <c r="BC1664" s="143"/>
      <c r="BD1664" s="143"/>
      <c r="BE1664" s="143"/>
      <c r="BF1664" s="143"/>
      <c r="BG1664" s="143"/>
      <c r="BH1664" s="143"/>
      <c r="BI1664" s="143"/>
      <c r="BJ1664" s="143"/>
      <c r="BK1664" s="143"/>
      <c r="BL1664" s="143"/>
      <c r="BM1664" s="143"/>
      <c r="BN1664" s="143"/>
      <c r="BO1664" s="143"/>
      <c r="BP1664" s="143"/>
      <c r="BT1664" s="143"/>
      <c r="BU1664" s="143"/>
      <c r="BV1664" s="143"/>
    </row>
    <row r="1665" spans="1:74" s="142" customFormat="1" x14ac:dyDescent="0.25">
      <c r="A1665" s="206"/>
      <c r="B1665" s="160"/>
      <c r="C1665" s="161"/>
      <c r="D1665" s="206"/>
      <c r="E1665" s="206"/>
      <c r="F1665" s="206"/>
      <c r="G1665" s="206"/>
      <c r="H1665" s="161"/>
      <c r="I1665" s="206"/>
      <c r="J1665" s="206"/>
      <c r="L1665" s="206"/>
      <c r="M1665" s="153"/>
      <c r="N1665" s="126"/>
      <c r="O1665" s="153"/>
      <c r="P1665" s="153"/>
      <c r="Q1665" s="153"/>
      <c r="R1665" s="153"/>
      <c r="AG1665" s="162"/>
      <c r="AH1665" s="162"/>
      <c r="AI1665" s="162"/>
      <c r="AM1665" s="143"/>
      <c r="AN1665" s="143"/>
      <c r="AO1665" s="143"/>
      <c r="AP1665" s="143"/>
      <c r="AQ1665" s="143"/>
      <c r="AR1665" s="143"/>
      <c r="AS1665" s="143"/>
      <c r="AT1665" s="143"/>
      <c r="AU1665" s="143"/>
      <c r="AV1665" s="143"/>
      <c r="AW1665" s="143"/>
      <c r="AX1665" s="143"/>
      <c r="AY1665" s="143"/>
      <c r="AZ1665" s="143"/>
      <c r="BA1665" s="143"/>
      <c r="BB1665" s="143"/>
      <c r="BC1665" s="143"/>
      <c r="BD1665" s="143"/>
      <c r="BE1665" s="143"/>
      <c r="BF1665" s="143"/>
      <c r="BG1665" s="143"/>
      <c r="BH1665" s="143"/>
      <c r="BI1665" s="143"/>
      <c r="BJ1665" s="143"/>
      <c r="BK1665" s="143"/>
      <c r="BL1665" s="143"/>
      <c r="BM1665" s="143"/>
      <c r="BN1665" s="143"/>
      <c r="BO1665" s="143"/>
      <c r="BP1665" s="143"/>
      <c r="BT1665" s="143"/>
      <c r="BU1665" s="143"/>
      <c r="BV1665" s="143"/>
    </row>
    <row r="1666" spans="1:74" s="142" customFormat="1" x14ac:dyDescent="0.25">
      <c r="A1666" s="206"/>
      <c r="B1666" s="160"/>
      <c r="C1666" s="161"/>
      <c r="D1666" s="206"/>
      <c r="E1666" s="206"/>
      <c r="F1666" s="206"/>
      <c r="G1666" s="206"/>
      <c r="H1666" s="161"/>
      <c r="I1666" s="206"/>
      <c r="J1666" s="206"/>
      <c r="L1666" s="206"/>
      <c r="M1666" s="153"/>
      <c r="N1666" s="126"/>
      <c r="O1666" s="153"/>
      <c r="P1666" s="153"/>
      <c r="Q1666" s="153"/>
      <c r="R1666" s="153"/>
      <c r="AG1666" s="162"/>
      <c r="AH1666" s="162"/>
      <c r="AI1666" s="162"/>
      <c r="AM1666" s="143"/>
      <c r="AN1666" s="143"/>
      <c r="AO1666" s="143"/>
      <c r="AP1666" s="143"/>
      <c r="AQ1666" s="143"/>
      <c r="AR1666" s="143"/>
      <c r="AS1666" s="143"/>
      <c r="AT1666" s="143"/>
      <c r="AU1666" s="143"/>
      <c r="AV1666" s="143"/>
      <c r="AW1666" s="143"/>
      <c r="AX1666" s="143"/>
      <c r="AY1666" s="143"/>
      <c r="AZ1666" s="143"/>
      <c r="BA1666" s="143"/>
      <c r="BB1666" s="143"/>
      <c r="BC1666" s="143"/>
      <c r="BD1666" s="143"/>
      <c r="BE1666" s="143"/>
      <c r="BF1666" s="143"/>
      <c r="BG1666" s="143"/>
      <c r="BH1666" s="143"/>
      <c r="BI1666" s="143"/>
      <c r="BJ1666" s="143"/>
      <c r="BK1666" s="143"/>
      <c r="BL1666" s="143"/>
      <c r="BM1666" s="143"/>
      <c r="BN1666" s="143"/>
      <c r="BO1666" s="143"/>
      <c r="BP1666" s="143"/>
      <c r="BT1666" s="143"/>
      <c r="BU1666" s="143"/>
      <c r="BV1666" s="143"/>
    </row>
    <row r="1667" spans="1:74" s="142" customFormat="1" x14ac:dyDescent="0.25">
      <c r="A1667" s="206"/>
      <c r="B1667" s="160"/>
      <c r="C1667" s="161"/>
      <c r="D1667" s="206"/>
      <c r="E1667" s="206"/>
      <c r="F1667" s="206"/>
      <c r="G1667" s="206"/>
      <c r="H1667" s="161"/>
      <c r="I1667" s="206"/>
      <c r="J1667" s="206"/>
      <c r="L1667" s="206"/>
      <c r="M1667" s="153"/>
      <c r="N1667" s="126"/>
      <c r="O1667" s="153"/>
      <c r="P1667" s="153"/>
      <c r="Q1667" s="153"/>
      <c r="R1667" s="153"/>
      <c r="AG1667" s="162"/>
      <c r="AH1667" s="162"/>
      <c r="AI1667" s="162"/>
      <c r="AM1667" s="143"/>
      <c r="AN1667" s="143"/>
      <c r="AO1667" s="143"/>
      <c r="AP1667" s="143"/>
      <c r="AQ1667" s="143"/>
      <c r="AR1667" s="143"/>
      <c r="AS1667" s="143"/>
      <c r="AT1667" s="143"/>
      <c r="AU1667" s="143"/>
      <c r="AV1667" s="143"/>
      <c r="AW1667" s="143"/>
      <c r="AX1667" s="143"/>
      <c r="AY1667" s="143"/>
      <c r="AZ1667" s="143"/>
      <c r="BA1667" s="143"/>
      <c r="BB1667" s="143"/>
      <c r="BC1667" s="143"/>
      <c r="BD1667" s="143"/>
      <c r="BE1667" s="143"/>
      <c r="BF1667" s="143"/>
      <c r="BG1667" s="143"/>
      <c r="BH1667" s="143"/>
      <c r="BI1667" s="143"/>
      <c r="BJ1667" s="143"/>
      <c r="BK1667" s="143"/>
      <c r="BL1667" s="143"/>
      <c r="BM1667" s="143"/>
      <c r="BN1667" s="143"/>
      <c r="BO1667" s="143"/>
      <c r="BP1667" s="143"/>
      <c r="BT1667" s="143"/>
      <c r="BU1667" s="143"/>
      <c r="BV1667" s="143"/>
    </row>
    <row r="1668" spans="1:74" s="142" customFormat="1" x14ac:dyDescent="0.25">
      <c r="A1668" s="206"/>
      <c r="B1668" s="160"/>
      <c r="C1668" s="161"/>
      <c r="D1668" s="206"/>
      <c r="E1668" s="206"/>
      <c r="F1668" s="206"/>
      <c r="G1668" s="206"/>
      <c r="H1668" s="161"/>
      <c r="I1668" s="206"/>
      <c r="J1668" s="206"/>
      <c r="L1668" s="206"/>
      <c r="M1668" s="153"/>
      <c r="N1668" s="126"/>
      <c r="O1668" s="153"/>
      <c r="P1668" s="153"/>
      <c r="Q1668" s="153"/>
      <c r="R1668" s="153"/>
      <c r="AG1668" s="162"/>
      <c r="AH1668" s="162"/>
      <c r="AI1668" s="162"/>
      <c r="AM1668" s="143"/>
      <c r="AN1668" s="143"/>
      <c r="AO1668" s="143"/>
      <c r="AP1668" s="143"/>
      <c r="AQ1668" s="143"/>
      <c r="AR1668" s="143"/>
      <c r="AS1668" s="143"/>
      <c r="AT1668" s="143"/>
      <c r="AU1668" s="143"/>
      <c r="AV1668" s="143"/>
      <c r="AW1668" s="143"/>
      <c r="AX1668" s="143"/>
      <c r="AY1668" s="143"/>
      <c r="AZ1668" s="143"/>
      <c r="BA1668" s="143"/>
      <c r="BB1668" s="143"/>
      <c r="BC1668" s="143"/>
      <c r="BD1668" s="143"/>
      <c r="BE1668" s="143"/>
      <c r="BF1668" s="143"/>
      <c r="BG1668" s="143"/>
      <c r="BH1668" s="143"/>
      <c r="BI1668" s="143"/>
      <c r="BJ1668" s="143"/>
      <c r="BK1668" s="143"/>
      <c r="BL1668" s="143"/>
      <c r="BM1668" s="143"/>
      <c r="BN1668" s="143"/>
      <c r="BO1668" s="143"/>
      <c r="BP1668" s="143"/>
      <c r="BT1668" s="143"/>
      <c r="BU1668" s="143"/>
      <c r="BV1668" s="143"/>
    </row>
    <row r="1669" spans="1:74" s="142" customFormat="1" x14ac:dyDescent="0.25">
      <c r="A1669" s="206"/>
      <c r="B1669" s="160"/>
      <c r="C1669" s="161"/>
      <c r="D1669" s="206"/>
      <c r="E1669" s="206"/>
      <c r="F1669" s="206"/>
      <c r="G1669" s="206"/>
      <c r="H1669" s="161"/>
      <c r="I1669" s="206"/>
      <c r="J1669" s="206"/>
      <c r="L1669" s="206"/>
      <c r="M1669" s="153"/>
      <c r="N1669" s="126"/>
      <c r="O1669" s="153"/>
      <c r="P1669" s="153"/>
      <c r="Q1669" s="153"/>
      <c r="R1669" s="153"/>
      <c r="AG1669" s="162"/>
      <c r="AH1669" s="162"/>
      <c r="AI1669" s="162"/>
      <c r="AM1669" s="143"/>
      <c r="AN1669" s="143"/>
      <c r="AO1669" s="143"/>
      <c r="AP1669" s="143"/>
      <c r="AQ1669" s="143"/>
      <c r="AR1669" s="143"/>
      <c r="AS1669" s="143"/>
      <c r="AT1669" s="143"/>
      <c r="AU1669" s="143"/>
      <c r="AV1669" s="143"/>
      <c r="AW1669" s="143"/>
      <c r="AX1669" s="143"/>
      <c r="AY1669" s="143"/>
      <c r="AZ1669" s="143"/>
      <c r="BA1669" s="143"/>
      <c r="BB1669" s="143"/>
      <c r="BC1669" s="143"/>
      <c r="BD1669" s="143"/>
      <c r="BE1669" s="143"/>
      <c r="BF1669" s="143"/>
      <c r="BG1669" s="143"/>
      <c r="BH1669" s="143"/>
      <c r="BI1669" s="143"/>
      <c r="BJ1669" s="143"/>
      <c r="BK1669" s="143"/>
      <c r="BL1669" s="143"/>
      <c r="BM1669" s="143"/>
      <c r="BN1669" s="143"/>
      <c r="BO1669" s="143"/>
      <c r="BP1669" s="143"/>
      <c r="BT1669" s="143"/>
      <c r="BU1669" s="143"/>
      <c r="BV1669" s="143"/>
    </row>
    <row r="1670" spans="1:74" s="142" customFormat="1" x14ac:dyDescent="0.25">
      <c r="A1670" s="206"/>
      <c r="B1670" s="160"/>
      <c r="C1670" s="161"/>
      <c r="D1670" s="206"/>
      <c r="E1670" s="206"/>
      <c r="F1670" s="206"/>
      <c r="G1670" s="206"/>
      <c r="H1670" s="161"/>
      <c r="I1670" s="206"/>
      <c r="J1670" s="206"/>
      <c r="L1670" s="206"/>
      <c r="M1670" s="153"/>
      <c r="N1670" s="126"/>
      <c r="O1670" s="153"/>
      <c r="P1670" s="153"/>
      <c r="Q1670" s="153"/>
      <c r="R1670" s="153"/>
      <c r="AG1670" s="162"/>
      <c r="AH1670" s="162"/>
      <c r="AI1670" s="162"/>
      <c r="AM1670" s="143"/>
      <c r="AN1670" s="143"/>
      <c r="AO1670" s="143"/>
      <c r="AP1670" s="143"/>
      <c r="AQ1670" s="143"/>
      <c r="AR1670" s="143"/>
      <c r="AS1670" s="143"/>
      <c r="AT1670" s="143"/>
      <c r="AU1670" s="143"/>
      <c r="AV1670" s="143"/>
      <c r="AW1670" s="143"/>
      <c r="AX1670" s="143"/>
      <c r="AY1670" s="143"/>
      <c r="AZ1670" s="143"/>
      <c r="BA1670" s="143"/>
      <c r="BB1670" s="143"/>
      <c r="BC1670" s="143"/>
      <c r="BD1670" s="143"/>
      <c r="BE1670" s="143"/>
      <c r="BF1670" s="143"/>
      <c r="BG1670" s="143"/>
      <c r="BH1670" s="143"/>
      <c r="BI1670" s="143"/>
      <c r="BJ1670" s="143"/>
      <c r="BK1670" s="143"/>
      <c r="BL1670" s="143"/>
      <c r="BM1670" s="143"/>
      <c r="BN1670" s="143"/>
      <c r="BO1670" s="143"/>
      <c r="BP1670" s="143"/>
      <c r="BT1670" s="143"/>
      <c r="BU1670" s="143"/>
      <c r="BV1670" s="143"/>
    </row>
    <row r="1671" spans="1:74" s="142" customFormat="1" x14ac:dyDescent="0.25">
      <c r="A1671" s="206"/>
      <c r="B1671" s="160"/>
      <c r="C1671" s="161"/>
      <c r="D1671" s="206"/>
      <c r="E1671" s="206"/>
      <c r="F1671" s="206"/>
      <c r="G1671" s="206"/>
      <c r="H1671" s="161"/>
      <c r="I1671" s="206"/>
      <c r="J1671" s="206"/>
      <c r="L1671" s="206"/>
      <c r="M1671" s="153"/>
      <c r="N1671" s="126"/>
      <c r="O1671" s="153"/>
      <c r="P1671" s="153"/>
      <c r="Q1671" s="153"/>
      <c r="R1671" s="153"/>
      <c r="AG1671" s="162"/>
      <c r="AH1671" s="162"/>
      <c r="AI1671" s="162"/>
      <c r="AM1671" s="143"/>
      <c r="AN1671" s="143"/>
      <c r="AO1671" s="143"/>
      <c r="AP1671" s="143"/>
      <c r="AQ1671" s="143"/>
      <c r="AR1671" s="143"/>
      <c r="AS1671" s="143"/>
      <c r="AT1671" s="143"/>
      <c r="AU1671" s="143"/>
      <c r="AV1671" s="143"/>
      <c r="AW1671" s="143"/>
      <c r="AX1671" s="143"/>
      <c r="AY1671" s="143"/>
      <c r="AZ1671" s="143"/>
      <c r="BA1671" s="143"/>
      <c r="BB1671" s="143"/>
      <c r="BC1671" s="143"/>
      <c r="BD1671" s="143"/>
      <c r="BE1671" s="143"/>
      <c r="BF1671" s="143"/>
      <c r="BG1671" s="143"/>
      <c r="BH1671" s="143"/>
      <c r="BI1671" s="143"/>
      <c r="BJ1671" s="143"/>
      <c r="BK1671" s="143"/>
      <c r="BL1671" s="143"/>
      <c r="BM1671" s="143"/>
      <c r="BN1671" s="143"/>
      <c r="BO1671" s="143"/>
      <c r="BP1671" s="143"/>
      <c r="BT1671" s="143"/>
      <c r="BU1671" s="143"/>
      <c r="BV1671" s="143"/>
    </row>
    <row r="1672" spans="1:74" s="142" customFormat="1" x14ac:dyDescent="0.25">
      <c r="A1672" s="206"/>
      <c r="B1672" s="160"/>
      <c r="C1672" s="161"/>
      <c r="D1672" s="206"/>
      <c r="E1672" s="206"/>
      <c r="F1672" s="206"/>
      <c r="G1672" s="206"/>
      <c r="H1672" s="161"/>
      <c r="I1672" s="206"/>
      <c r="J1672" s="206"/>
      <c r="L1672" s="206"/>
      <c r="M1672" s="153"/>
      <c r="N1672" s="126"/>
      <c r="O1672" s="153"/>
      <c r="P1672" s="153"/>
      <c r="Q1672" s="153"/>
      <c r="R1672" s="153"/>
      <c r="AG1672" s="162"/>
      <c r="AH1672" s="162"/>
      <c r="AI1672" s="162"/>
      <c r="AM1672" s="143"/>
      <c r="AN1672" s="143"/>
      <c r="AO1672" s="143"/>
      <c r="AP1672" s="143"/>
      <c r="AQ1672" s="143"/>
      <c r="AR1672" s="143"/>
      <c r="AS1672" s="143"/>
      <c r="AT1672" s="143"/>
      <c r="AU1672" s="143"/>
      <c r="AV1672" s="143"/>
      <c r="AW1672" s="143"/>
      <c r="AX1672" s="143"/>
      <c r="AY1672" s="143"/>
      <c r="AZ1672" s="143"/>
      <c r="BA1672" s="143"/>
      <c r="BB1672" s="143"/>
      <c r="BC1672" s="143"/>
      <c r="BD1672" s="143"/>
      <c r="BE1672" s="143"/>
      <c r="BF1672" s="143"/>
      <c r="BG1672" s="143"/>
      <c r="BH1672" s="143"/>
      <c r="BI1672" s="143"/>
      <c r="BJ1672" s="143"/>
      <c r="BK1672" s="143"/>
      <c r="BL1672" s="143"/>
      <c r="BM1672" s="143"/>
      <c r="BN1672" s="143"/>
      <c r="BO1672" s="143"/>
      <c r="BP1672" s="143"/>
      <c r="BT1672" s="143"/>
      <c r="BU1672" s="143"/>
      <c r="BV1672" s="143"/>
    </row>
    <row r="1673" spans="1:74" s="142" customFormat="1" x14ac:dyDescent="0.25">
      <c r="A1673" s="206"/>
      <c r="B1673" s="160"/>
      <c r="C1673" s="161"/>
      <c r="D1673" s="206"/>
      <c r="E1673" s="206"/>
      <c r="F1673" s="206"/>
      <c r="G1673" s="206"/>
      <c r="H1673" s="161"/>
      <c r="I1673" s="206"/>
      <c r="J1673" s="206"/>
      <c r="L1673" s="206"/>
      <c r="M1673" s="153"/>
      <c r="N1673" s="126"/>
      <c r="O1673" s="153"/>
      <c r="P1673" s="153"/>
      <c r="Q1673" s="153"/>
      <c r="R1673" s="153"/>
      <c r="AG1673" s="162"/>
      <c r="AH1673" s="162"/>
      <c r="AI1673" s="162"/>
      <c r="AM1673" s="143"/>
      <c r="AN1673" s="143"/>
      <c r="AO1673" s="143"/>
      <c r="AP1673" s="143"/>
      <c r="AQ1673" s="143"/>
      <c r="AR1673" s="143"/>
      <c r="AS1673" s="143"/>
      <c r="AT1673" s="143"/>
      <c r="AU1673" s="143"/>
      <c r="AV1673" s="143"/>
      <c r="AW1673" s="143"/>
      <c r="AX1673" s="143"/>
      <c r="AY1673" s="143"/>
      <c r="AZ1673" s="143"/>
      <c r="BA1673" s="143"/>
      <c r="BB1673" s="143"/>
      <c r="BC1673" s="143"/>
      <c r="BD1673" s="143"/>
      <c r="BE1673" s="143"/>
      <c r="BF1673" s="143"/>
      <c r="BG1673" s="143"/>
      <c r="BH1673" s="143"/>
      <c r="BI1673" s="143"/>
      <c r="BJ1673" s="143"/>
      <c r="BK1673" s="143"/>
      <c r="BL1673" s="143"/>
      <c r="BM1673" s="143"/>
      <c r="BN1673" s="143"/>
      <c r="BO1673" s="143"/>
      <c r="BP1673" s="143"/>
      <c r="BT1673" s="143"/>
      <c r="BU1673" s="143"/>
      <c r="BV1673" s="143"/>
    </row>
    <row r="1674" spans="1:74" s="142" customFormat="1" x14ac:dyDescent="0.25">
      <c r="A1674" s="206"/>
      <c r="B1674" s="160"/>
      <c r="C1674" s="161"/>
      <c r="D1674" s="206"/>
      <c r="E1674" s="206"/>
      <c r="F1674" s="206"/>
      <c r="G1674" s="206"/>
      <c r="H1674" s="161"/>
      <c r="I1674" s="206"/>
      <c r="J1674" s="206"/>
      <c r="L1674" s="206"/>
      <c r="M1674" s="153"/>
      <c r="N1674" s="126"/>
      <c r="O1674" s="153"/>
      <c r="P1674" s="153"/>
      <c r="Q1674" s="153"/>
      <c r="R1674" s="153"/>
      <c r="AG1674" s="162"/>
      <c r="AH1674" s="162"/>
      <c r="AI1674" s="162"/>
      <c r="AM1674" s="143"/>
      <c r="AN1674" s="143"/>
      <c r="AO1674" s="143"/>
      <c r="AP1674" s="143"/>
      <c r="AQ1674" s="143"/>
      <c r="AR1674" s="143"/>
      <c r="AS1674" s="143"/>
      <c r="AT1674" s="143"/>
      <c r="AU1674" s="143"/>
      <c r="AV1674" s="143"/>
      <c r="AW1674" s="143"/>
      <c r="AX1674" s="143"/>
      <c r="AY1674" s="143"/>
      <c r="AZ1674" s="143"/>
      <c r="BA1674" s="143"/>
      <c r="BB1674" s="143"/>
      <c r="BC1674" s="143"/>
      <c r="BD1674" s="143"/>
      <c r="BE1674" s="143"/>
      <c r="BF1674" s="143"/>
      <c r="BG1674" s="143"/>
      <c r="BH1674" s="143"/>
      <c r="BI1674" s="143"/>
      <c r="BJ1674" s="143"/>
      <c r="BK1674" s="143"/>
      <c r="BL1674" s="143"/>
      <c r="BM1674" s="143"/>
      <c r="BN1674" s="143"/>
      <c r="BO1674" s="143"/>
      <c r="BP1674" s="143"/>
      <c r="BT1674" s="143"/>
      <c r="BU1674" s="143"/>
      <c r="BV1674" s="143"/>
    </row>
    <row r="1675" spans="1:74" s="142" customFormat="1" x14ac:dyDescent="0.25">
      <c r="A1675" s="206"/>
      <c r="B1675" s="160"/>
      <c r="C1675" s="161"/>
      <c r="D1675" s="206"/>
      <c r="E1675" s="206"/>
      <c r="F1675" s="206"/>
      <c r="G1675" s="206"/>
      <c r="H1675" s="161"/>
      <c r="I1675" s="206"/>
      <c r="J1675" s="206"/>
      <c r="L1675" s="206"/>
      <c r="M1675" s="153"/>
      <c r="N1675" s="126"/>
      <c r="O1675" s="153"/>
      <c r="P1675" s="153"/>
      <c r="Q1675" s="153"/>
      <c r="R1675" s="153"/>
      <c r="AG1675" s="162"/>
      <c r="AH1675" s="162"/>
      <c r="AI1675" s="162"/>
      <c r="AM1675" s="143"/>
      <c r="AN1675" s="143"/>
      <c r="AO1675" s="143"/>
      <c r="AP1675" s="143"/>
      <c r="AQ1675" s="143"/>
      <c r="AR1675" s="143"/>
      <c r="AS1675" s="143"/>
      <c r="AT1675" s="143"/>
      <c r="AU1675" s="143"/>
      <c r="AV1675" s="143"/>
      <c r="AW1675" s="143"/>
      <c r="AX1675" s="143"/>
      <c r="AY1675" s="143"/>
      <c r="AZ1675" s="143"/>
      <c r="BA1675" s="143"/>
      <c r="BB1675" s="143"/>
      <c r="BC1675" s="143"/>
      <c r="BD1675" s="143"/>
      <c r="BE1675" s="143"/>
      <c r="BF1675" s="143"/>
      <c r="BG1675" s="143"/>
      <c r="BH1675" s="143"/>
      <c r="BI1675" s="143"/>
      <c r="BJ1675" s="143"/>
      <c r="BK1675" s="143"/>
      <c r="BL1675" s="143"/>
      <c r="BM1675" s="143"/>
      <c r="BN1675" s="143"/>
      <c r="BO1675" s="143"/>
      <c r="BP1675" s="143"/>
      <c r="BT1675" s="143"/>
      <c r="BU1675" s="143"/>
      <c r="BV1675" s="143"/>
    </row>
    <row r="1676" spans="1:74" s="142" customFormat="1" x14ac:dyDescent="0.25">
      <c r="A1676" s="206"/>
      <c r="B1676" s="160"/>
      <c r="C1676" s="161"/>
      <c r="D1676" s="206"/>
      <c r="E1676" s="206"/>
      <c r="F1676" s="206"/>
      <c r="G1676" s="206"/>
      <c r="H1676" s="161"/>
      <c r="I1676" s="206"/>
      <c r="J1676" s="206"/>
      <c r="L1676" s="206"/>
      <c r="M1676" s="153"/>
      <c r="N1676" s="126"/>
      <c r="O1676" s="153"/>
      <c r="P1676" s="153"/>
      <c r="Q1676" s="153"/>
      <c r="R1676" s="153"/>
      <c r="AG1676" s="162"/>
      <c r="AH1676" s="162"/>
      <c r="AI1676" s="162"/>
      <c r="AM1676" s="143"/>
      <c r="AN1676" s="143"/>
      <c r="AO1676" s="143"/>
      <c r="AP1676" s="143"/>
      <c r="AQ1676" s="143"/>
      <c r="AR1676" s="143"/>
      <c r="AS1676" s="143"/>
      <c r="AT1676" s="143"/>
      <c r="AU1676" s="143"/>
      <c r="AV1676" s="143"/>
      <c r="AW1676" s="143"/>
      <c r="AX1676" s="143"/>
      <c r="AY1676" s="143"/>
      <c r="AZ1676" s="143"/>
      <c r="BA1676" s="143"/>
      <c r="BB1676" s="143"/>
      <c r="BC1676" s="143"/>
      <c r="BD1676" s="143"/>
      <c r="BE1676" s="143"/>
      <c r="BF1676" s="143"/>
      <c r="BG1676" s="143"/>
      <c r="BH1676" s="143"/>
      <c r="BI1676" s="143"/>
      <c r="BJ1676" s="143"/>
      <c r="BK1676" s="143"/>
      <c r="BL1676" s="143"/>
      <c r="BM1676" s="143"/>
      <c r="BN1676" s="143"/>
      <c r="BO1676" s="143"/>
      <c r="BP1676" s="143"/>
      <c r="BT1676" s="143"/>
      <c r="BU1676" s="143"/>
      <c r="BV1676" s="143"/>
    </row>
    <row r="1677" spans="1:74" s="142" customFormat="1" x14ac:dyDescent="0.25">
      <c r="A1677" s="206"/>
      <c r="B1677" s="160"/>
      <c r="C1677" s="161"/>
      <c r="D1677" s="206"/>
      <c r="E1677" s="206"/>
      <c r="F1677" s="206"/>
      <c r="G1677" s="206"/>
      <c r="H1677" s="161"/>
      <c r="I1677" s="206"/>
      <c r="J1677" s="206"/>
      <c r="L1677" s="206"/>
      <c r="M1677" s="153"/>
      <c r="N1677" s="126"/>
      <c r="O1677" s="153"/>
      <c r="P1677" s="153"/>
      <c r="Q1677" s="153"/>
      <c r="R1677" s="153"/>
      <c r="AG1677" s="162"/>
      <c r="AH1677" s="162"/>
      <c r="AI1677" s="162"/>
      <c r="AM1677" s="143"/>
      <c r="AN1677" s="143"/>
      <c r="AO1677" s="143"/>
      <c r="AP1677" s="143"/>
      <c r="AQ1677" s="143"/>
      <c r="AR1677" s="143"/>
      <c r="AS1677" s="143"/>
      <c r="AT1677" s="143"/>
      <c r="AU1677" s="143"/>
      <c r="AV1677" s="143"/>
      <c r="AW1677" s="143"/>
      <c r="AX1677" s="143"/>
      <c r="AY1677" s="143"/>
      <c r="AZ1677" s="143"/>
      <c r="BA1677" s="143"/>
      <c r="BB1677" s="143"/>
      <c r="BC1677" s="143"/>
      <c r="BD1677" s="143"/>
      <c r="BE1677" s="143"/>
      <c r="BF1677" s="143"/>
      <c r="BG1677" s="143"/>
      <c r="BH1677" s="143"/>
      <c r="BI1677" s="143"/>
      <c r="BJ1677" s="143"/>
      <c r="BK1677" s="143"/>
      <c r="BL1677" s="143"/>
      <c r="BM1677" s="143"/>
      <c r="BN1677" s="143"/>
      <c r="BO1677" s="143"/>
      <c r="BP1677" s="143"/>
      <c r="BT1677" s="143"/>
      <c r="BU1677" s="143"/>
      <c r="BV1677" s="143"/>
    </row>
    <row r="1678" spans="1:74" s="142" customFormat="1" x14ac:dyDescent="0.25">
      <c r="A1678" s="206"/>
      <c r="B1678" s="160"/>
      <c r="C1678" s="161"/>
      <c r="D1678" s="206"/>
      <c r="E1678" s="206"/>
      <c r="F1678" s="206"/>
      <c r="G1678" s="206"/>
      <c r="H1678" s="161"/>
      <c r="I1678" s="206"/>
      <c r="J1678" s="206"/>
      <c r="L1678" s="206"/>
      <c r="M1678" s="153"/>
      <c r="N1678" s="126"/>
      <c r="O1678" s="153"/>
      <c r="P1678" s="153"/>
      <c r="Q1678" s="153"/>
      <c r="R1678" s="153"/>
      <c r="AG1678" s="162"/>
      <c r="AH1678" s="162"/>
      <c r="AI1678" s="162"/>
      <c r="AM1678" s="143"/>
      <c r="AN1678" s="143"/>
      <c r="AO1678" s="143"/>
      <c r="AP1678" s="143"/>
      <c r="AQ1678" s="143"/>
      <c r="AR1678" s="143"/>
      <c r="AS1678" s="143"/>
      <c r="AT1678" s="143"/>
      <c r="AU1678" s="143"/>
      <c r="AV1678" s="143"/>
      <c r="AW1678" s="143"/>
      <c r="AX1678" s="143"/>
      <c r="AY1678" s="143"/>
      <c r="AZ1678" s="143"/>
      <c r="BA1678" s="143"/>
      <c r="BB1678" s="143"/>
      <c r="BC1678" s="143"/>
      <c r="BD1678" s="143"/>
      <c r="BE1678" s="143"/>
      <c r="BF1678" s="143"/>
      <c r="BG1678" s="143"/>
      <c r="BH1678" s="143"/>
      <c r="BI1678" s="143"/>
      <c r="BJ1678" s="143"/>
      <c r="BK1678" s="143"/>
      <c r="BL1678" s="143"/>
      <c r="BM1678" s="143"/>
      <c r="BN1678" s="143"/>
      <c r="BO1678" s="143"/>
      <c r="BP1678" s="143"/>
      <c r="BT1678" s="143"/>
      <c r="BU1678" s="143"/>
      <c r="BV1678" s="143"/>
    </row>
    <row r="1679" spans="1:74" s="142" customFormat="1" x14ac:dyDescent="0.25">
      <c r="A1679" s="206"/>
      <c r="B1679" s="160"/>
      <c r="C1679" s="161"/>
      <c r="D1679" s="206"/>
      <c r="E1679" s="206"/>
      <c r="F1679" s="206"/>
      <c r="G1679" s="206"/>
      <c r="H1679" s="161"/>
      <c r="I1679" s="206"/>
      <c r="J1679" s="206"/>
      <c r="L1679" s="206"/>
      <c r="M1679" s="153"/>
      <c r="N1679" s="126"/>
      <c r="O1679" s="153"/>
      <c r="P1679" s="153"/>
      <c r="Q1679" s="153"/>
      <c r="R1679" s="153"/>
      <c r="AG1679" s="162"/>
      <c r="AH1679" s="162"/>
      <c r="AI1679" s="162"/>
      <c r="AM1679" s="143"/>
      <c r="AN1679" s="143"/>
      <c r="AO1679" s="143"/>
      <c r="AP1679" s="143"/>
      <c r="AQ1679" s="143"/>
      <c r="AR1679" s="143"/>
      <c r="AS1679" s="143"/>
      <c r="AT1679" s="143"/>
      <c r="AU1679" s="143"/>
      <c r="AV1679" s="143"/>
      <c r="AW1679" s="143"/>
      <c r="AX1679" s="143"/>
      <c r="AY1679" s="143"/>
      <c r="AZ1679" s="143"/>
      <c r="BA1679" s="143"/>
      <c r="BB1679" s="143"/>
      <c r="BC1679" s="143"/>
      <c r="BD1679" s="143"/>
      <c r="BE1679" s="143"/>
      <c r="BF1679" s="143"/>
      <c r="BG1679" s="143"/>
      <c r="BH1679" s="143"/>
      <c r="BI1679" s="143"/>
      <c r="BJ1679" s="143"/>
      <c r="BK1679" s="143"/>
      <c r="BL1679" s="143"/>
      <c r="BM1679" s="143"/>
      <c r="BN1679" s="143"/>
      <c r="BO1679" s="143"/>
      <c r="BP1679" s="143"/>
      <c r="BT1679" s="143"/>
      <c r="BU1679" s="143"/>
      <c r="BV1679" s="143"/>
    </row>
    <row r="1680" spans="1:74" s="142" customFormat="1" x14ac:dyDescent="0.25">
      <c r="A1680" s="206"/>
      <c r="B1680" s="160"/>
      <c r="C1680" s="161"/>
      <c r="D1680" s="206"/>
      <c r="E1680" s="206"/>
      <c r="F1680" s="206"/>
      <c r="G1680" s="206"/>
      <c r="H1680" s="161"/>
      <c r="I1680" s="206"/>
      <c r="J1680" s="206"/>
      <c r="L1680" s="206"/>
      <c r="M1680" s="153"/>
      <c r="N1680" s="126"/>
      <c r="O1680" s="153"/>
      <c r="P1680" s="153"/>
      <c r="Q1680" s="153"/>
      <c r="R1680" s="153"/>
      <c r="AG1680" s="162"/>
      <c r="AH1680" s="162"/>
      <c r="AI1680" s="162"/>
      <c r="AM1680" s="143"/>
      <c r="AN1680" s="143"/>
      <c r="AO1680" s="143"/>
      <c r="AP1680" s="143"/>
      <c r="AQ1680" s="143"/>
      <c r="AR1680" s="143"/>
      <c r="AS1680" s="143"/>
      <c r="AT1680" s="143"/>
      <c r="AU1680" s="143"/>
      <c r="AV1680" s="143"/>
      <c r="AW1680" s="143"/>
      <c r="AX1680" s="143"/>
      <c r="AY1680" s="143"/>
      <c r="AZ1680" s="143"/>
      <c r="BA1680" s="143"/>
      <c r="BB1680" s="143"/>
      <c r="BC1680" s="143"/>
      <c r="BD1680" s="143"/>
      <c r="BE1680" s="143"/>
      <c r="BF1680" s="143"/>
      <c r="BG1680" s="143"/>
      <c r="BH1680" s="143"/>
      <c r="BI1680" s="143"/>
      <c r="BJ1680" s="143"/>
      <c r="BK1680" s="143"/>
      <c r="BL1680" s="143"/>
      <c r="BM1680" s="143"/>
      <c r="BN1680" s="143"/>
      <c r="BO1680" s="143"/>
      <c r="BP1680" s="143"/>
      <c r="BT1680" s="143"/>
      <c r="BU1680" s="143"/>
      <c r="BV1680" s="143"/>
    </row>
    <row r="1681" spans="1:74" s="142" customFormat="1" x14ac:dyDescent="0.25">
      <c r="A1681" s="206"/>
      <c r="B1681" s="160"/>
      <c r="C1681" s="161"/>
      <c r="D1681" s="206"/>
      <c r="E1681" s="206"/>
      <c r="F1681" s="206"/>
      <c r="G1681" s="206"/>
      <c r="H1681" s="161"/>
      <c r="I1681" s="206"/>
      <c r="J1681" s="206"/>
      <c r="L1681" s="206"/>
      <c r="M1681" s="153"/>
      <c r="N1681" s="126"/>
      <c r="O1681" s="153"/>
      <c r="P1681" s="153"/>
      <c r="Q1681" s="153"/>
      <c r="R1681" s="153"/>
      <c r="AG1681" s="162"/>
      <c r="AH1681" s="162"/>
      <c r="AI1681" s="162"/>
      <c r="AM1681" s="143"/>
      <c r="AN1681" s="143"/>
      <c r="AO1681" s="143"/>
      <c r="AP1681" s="143"/>
      <c r="AQ1681" s="143"/>
      <c r="AR1681" s="143"/>
      <c r="AS1681" s="143"/>
      <c r="AT1681" s="143"/>
      <c r="AU1681" s="143"/>
      <c r="AV1681" s="143"/>
      <c r="AW1681" s="143"/>
      <c r="AX1681" s="143"/>
      <c r="AY1681" s="143"/>
      <c r="AZ1681" s="143"/>
      <c r="BA1681" s="143"/>
      <c r="BB1681" s="143"/>
      <c r="BC1681" s="143"/>
      <c r="BD1681" s="143"/>
      <c r="BE1681" s="143"/>
      <c r="BF1681" s="143"/>
      <c r="BG1681" s="143"/>
      <c r="BH1681" s="143"/>
      <c r="BI1681" s="143"/>
      <c r="BJ1681" s="143"/>
      <c r="BK1681" s="143"/>
      <c r="BL1681" s="143"/>
      <c r="BM1681" s="143"/>
      <c r="BN1681" s="143"/>
      <c r="BO1681" s="143"/>
      <c r="BP1681" s="143"/>
      <c r="BT1681" s="143"/>
      <c r="BU1681" s="143"/>
      <c r="BV1681" s="143"/>
    </row>
    <row r="1682" spans="1:74" s="142" customFormat="1" x14ac:dyDescent="0.25">
      <c r="A1682" s="206"/>
      <c r="B1682" s="160"/>
      <c r="C1682" s="161"/>
      <c r="D1682" s="206"/>
      <c r="E1682" s="206"/>
      <c r="F1682" s="206"/>
      <c r="G1682" s="206"/>
      <c r="H1682" s="161"/>
      <c r="I1682" s="206"/>
      <c r="J1682" s="206"/>
      <c r="L1682" s="206"/>
      <c r="M1682" s="153"/>
      <c r="N1682" s="126"/>
      <c r="O1682" s="153"/>
      <c r="P1682" s="153"/>
      <c r="Q1682" s="153"/>
      <c r="R1682" s="153"/>
      <c r="AG1682" s="162"/>
      <c r="AH1682" s="162"/>
      <c r="AI1682" s="162"/>
      <c r="AM1682" s="143"/>
      <c r="AN1682" s="143"/>
      <c r="AO1682" s="143"/>
      <c r="AP1682" s="143"/>
      <c r="AQ1682" s="143"/>
      <c r="AR1682" s="143"/>
      <c r="AS1682" s="143"/>
      <c r="AT1682" s="143"/>
      <c r="AU1682" s="143"/>
      <c r="AV1682" s="143"/>
      <c r="AW1682" s="143"/>
      <c r="AX1682" s="143"/>
      <c r="AY1682" s="143"/>
      <c r="AZ1682" s="143"/>
      <c r="BA1682" s="143"/>
      <c r="BB1682" s="143"/>
      <c r="BC1682" s="143"/>
      <c r="BD1682" s="143"/>
      <c r="BE1682" s="143"/>
      <c r="BF1682" s="143"/>
      <c r="BG1682" s="143"/>
      <c r="BH1682" s="143"/>
      <c r="BI1682" s="143"/>
      <c r="BJ1682" s="143"/>
      <c r="BK1682" s="143"/>
      <c r="BL1682" s="143"/>
      <c r="BM1682" s="143"/>
      <c r="BN1682" s="143"/>
      <c r="BO1682" s="143"/>
      <c r="BP1682" s="143"/>
      <c r="BT1682" s="143"/>
      <c r="BU1682" s="143"/>
      <c r="BV1682" s="143"/>
    </row>
    <row r="1683" spans="1:74" s="142" customFormat="1" x14ac:dyDescent="0.25">
      <c r="A1683" s="206"/>
      <c r="B1683" s="160"/>
      <c r="C1683" s="161"/>
      <c r="D1683" s="206"/>
      <c r="E1683" s="206"/>
      <c r="F1683" s="206"/>
      <c r="G1683" s="206"/>
      <c r="H1683" s="161"/>
      <c r="I1683" s="206"/>
      <c r="J1683" s="206"/>
      <c r="L1683" s="206"/>
      <c r="M1683" s="153"/>
      <c r="N1683" s="126"/>
      <c r="O1683" s="153"/>
      <c r="P1683" s="153"/>
      <c r="Q1683" s="153"/>
      <c r="R1683" s="153"/>
      <c r="AG1683" s="162"/>
      <c r="AH1683" s="162"/>
      <c r="AI1683" s="162"/>
      <c r="AM1683" s="143"/>
      <c r="AN1683" s="143"/>
      <c r="AO1683" s="143"/>
      <c r="AP1683" s="143"/>
      <c r="AQ1683" s="143"/>
      <c r="AR1683" s="143"/>
      <c r="AS1683" s="143"/>
      <c r="AT1683" s="143"/>
      <c r="AU1683" s="143"/>
      <c r="AV1683" s="143"/>
      <c r="AW1683" s="143"/>
      <c r="AX1683" s="143"/>
      <c r="AY1683" s="143"/>
      <c r="AZ1683" s="143"/>
      <c r="BA1683" s="143"/>
      <c r="BB1683" s="143"/>
      <c r="BC1683" s="143"/>
      <c r="BD1683" s="143"/>
      <c r="BE1683" s="143"/>
      <c r="BF1683" s="143"/>
      <c r="BG1683" s="143"/>
      <c r="BH1683" s="143"/>
      <c r="BI1683" s="143"/>
      <c r="BJ1683" s="143"/>
      <c r="BK1683" s="143"/>
      <c r="BL1683" s="143"/>
      <c r="BM1683" s="143"/>
      <c r="BN1683" s="143"/>
      <c r="BO1683" s="143"/>
      <c r="BP1683" s="143"/>
      <c r="BT1683" s="143"/>
      <c r="BU1683" s="143"/>
      <c r="BV1683" s="143"/>
    </row>
    <row r="1684" spans="1:74" s="142" customFormat="1" x14ac:dyDescent="0.25">
      <c r="A1684" s="206"/>
      <c r="B1684" s="160"/>
      <c r="C1684" s="161"/>
      <c r="D1684" s="206"/>
      <c r="E1684" s="206"/>
      <c r="F1684" s="206"/>
      <c r="G1684" s="206"/>
      <c r="H1684" s="161"/>
      <c r="I1684" s="206"/>
      <c r="J1684" s="206"/>
      <c r="L1684" s="206"/>
      <c r="M1684" s="153"/>
      <c r="N1684" s="126"/>
      <c r="O1684" s="153"/>
      <c r="P1684" s="153"/>
      <c r="Q1684" s="153"/>
      <c r="R1684" s="153"/>
      <c r="AG1684" s="162"/>
      <c r="AH1684" s="162"/>
      <c r="AI1684" s="162"/>
      <c r="AM1684" s="143"/>
      <c r="AN1684" s="143"/>
      <c r="AO1684" s="143"/>
      <c r="AP1684" s="143"/>
      <c r="AQ1684" s="143"/>
      <c r="AR1684" s="143"/>
      <c r="AS1684" s="143"/>
      <c r="AT1684" s="143"/>
      <c r="AU1684" s="143"/>
      <c r="AV1684" s="143"/>
      <c r="AW1684" s="143"/>
      <c r="AX1684" s="143"/>
      <c r="AY1684" s="143"/>
      <c r="AZ1684" s="143"/>
      <c r="BA1684" s="143"/>
      <c r="BB1684" s="143"/>
      <c r="BC1684" s="143"/>
      <c r="BD1684" s="143"/>
      <c r="BE1684" s="143"/>
      <c r="BF1684" s="143"/>
      <c r="BG1684" s="143"/>
      <c r="BH1684" s="143"/>
      <c r="BI1684" s="143"/>
      <c r="BJ1684" s="143"/>
      <c r="BK1684" s="143"/>
      <c r="BL1684" s="143"/>
      <c r="BM1684" s="143"/>
      <c r="BN1684" s="143"/>
      <c r="BO1684" s="143"/>
      <c r="BP1684" s="143"/>
      <c r="BT1684" s="143"/>
      <c r="BU1684" s="143"/>
      <c r="BV1684" s="143"/>
    </row>
    <row r="1685" spans="1:74" s="142" customFormat="1" x14ac:dyDescent="0.25">
      <c r="A1685" s="206"/>
      <c r="B1685" s="160"/>
      <c r="C1685" s="161"/>
      <c r="D1685" s="206"/>
      <c r="E1685" s="206"/>
      <c r="F1685" s="206"/>
      <c r="G1685" s="206"/>
      <c r="H1685" s="161"/>
      <c r="I1685" s="206"/>
      <c r="J1685" s="206"/>
      <c r="L1685" s="206"/>
      <c r="M1685" s="153"/>
      <c r="N1685" s="126"/>
      <c r="O1685" s="153"/>
      <c r="P1685" s="153"/>
      <c r="Q1685" s="153"/>
      <c r="R1685" s="153"/>
      <c r="AG1685" s="162"/>
      <c r="AH1685" s="162"/>
      <c r="AI1685" s="162"/>
      <c r="AM1685" s="143"/>
      <c r="AN1685" s="143"/>
      <c r="AO1685" s="143"/>
      <c r="AP1685" s="143"/>
      <c r="AQ1685" s="143"/>
      <c r="AR1685" s="143"/>
      <c r="AS1685" s="143"/>
      <c r="AT1685" s="143"/>
      <c r="AU1685" s="143"/>
      <c r="AV1685" s="143"/>
      <c r="AW1685" s="143"/>
      <c r="AX1685" s="143"/>
      <c r="AY1685" s="143"/>
      <c r="AZ1685" s="143"/>
      <c r="BA1685" s="143"/>
      <c r="BB1685" s="143"/>
      <c r="BC1685" s="143"/>
      <c r="BD1685" s="143"/>
      <c r="BE1685" s="143"/>
      <c r="BF1685" s="143"/>
      <c r="BG1685" s="143"/>
      <c r="BH1685" s="143"/>
      <c r="BI1685" s="143"/>
      <c r="BJ1685" s="143"/>
      <c r="BK1685" s="143"/>
      <c r="BL1685" s="143"/>
      <c r="BM1685" s="143"/>
      <c r="BN1685" s="143"/>
      <c r="BO1685" s="143"/>
      <c r="BP1685" s="143"/>
      <c r="BT1685" s="143"/>
      <c r="BU1685" s="143"/>
      <c r="BV1685" s="143"/>
    </row>
    <row r="1686" spans="1:74" s="142" customFormat="1" x14ac:dyDescent="0.25">
      <c r="A1686" s="206"/>
      <c r="B1686" s="160"/>
      <c r="C1686" s="161"/>
      <c r="D1686" s="206"/>
      <c r="E1686" s="206"/>
      <c r="F1686" s="206"/>
      <c r="G1686" s="206"/>
      <c r="H1686" s="161"/>
      <c r="I1686" s="206"/>
      <c r="J1686" s="206"/>
      <c r="L1686" s="206"/>
      <c r="M1686" s="153"/>
      <c r="N1686" s="126"/>
      <c r="O1686" s="153"/>
      <c r="P1686" s="153"/>
      <c r="Q1686" s="153"/>
      <c r="R1686" s="153"/>
      <c r="AG1686" s="162"/>
      <c r="AH1686" s="162"/>
      <c r="AI1686" s="162"/>
      <c r="AM1686" s="143"/>
      <c r="AN1686" s="143"/>
      <c r="AO1686" s="143"/>
      <c r="AP1686" s="143"/>
      <c r="AQ1686" s="143"/>
      <c r="AR1686" s="143"/>
      <c r="AS1686" s="143"/>
      <c r="AT1686" s="143"/>
      <c r="AU1686" s="143"/>
      <c r="AV1686" s="143"/>
      <c r="AW1686" s="143"/>
      <c r="AX1686" s="143"/>
      <c r="AY1686" s="143"/>
      <c r="AZ1686" s="143"/>
      <c r="BA1686" s="143"/>
      <c r="BB1686" s="143"/>
      <c r="BC1686" s="143"/>
      <c r="BD1686" s="143"/>
      <c r="BE1686" s="143"/>
      <c r="BF1686" s="143"/>
      <c r="BG1686" s="143"/>
      <c r="BH1686" s="143"/>
      <c r="BI1686" s="143"/>
      <c r="BJ1686" s="143"/>
      <c r="BK1686" s="143"/>
      <c r="BL1686" s="143"/>
      <c r="BM1686" s="143"/>
      <c r="BN1686" s="143"/>
      <c r="BO1686" s="143"/>
      <c r="BP1686" s="143"/>
      <c r="BT1686" s="143"/>
      <c r="BU1686" s="143"/>
      <c r="BV1686" s="143"/>
    </row>
    <row r="1687" spans="1:74" s="142" customFormat="1" x14ac:dyDescent="0.25">
      <c r="A1687" s="206"/>
      <c r="B1687" s="160"/>
      <c r="C1687" s="161"/>
      <c r="D1687" s="206"/>
      <c r="E1687" s="206"/>
      <c r="F1687" s="206"/>
      <c r="G1687" s="206"/>
      <c r="H1687" s="161"/>
      <c r="I1687" s="206"/>
      <c r="J1687" s="206"/>
      <c r="L1687" s="206"/>
      <c r="M1687" s="153"/>
      <c r="N1687" s="126"/>
      <c r="O1687" s="153"/>
      <c r="P1687" s="153"/>
      <c r="Q1687" s="153"/>
      <c r="R1687" s="153"/>
      <c r="AG1687" s="162"/>
      <c r="AH1687" s="162"/>
      <c r="AI1687" s="162"/>
      <c r="AM1687" s="143"/>
      <c r="AN1687" s="143"/>
      <c r="AO1687" s="143"/>
      <c r="AP1687" s="143"/>
      <c r="AQ1687" s="143"/>
      <c r="AR1687" s="143"/>
      <c r="AS1687" s="143"/>
      <c r="AT1687" s="143"/>
      <c r="AU1687" s="143"/>
      <c r="AV1687" s="143"/>
      <c r="AW1687" s="143"/>
      <c r="AX1687" s="143"/>
      <c r="AY1687" s="143"/>
      <c r="AZ1687" s="143"/>
      <c r="BA1687" s="143"/>
      <c r="BB1687" s="143"/>
      <c r="BC1687" s="143"/>
      <c r="BD1687" s="143"/>
      <c r="BE1687" s="143"/>
      <c r="BF1687" s="143"/>
      <c r="BG1687" s="143"/>
      <c r="BH1687" s="143"/>
      <c r="BI1687" s="143"/>
      <c r="BJ1687" s="143"/>
      <c r="BK1687" s="143"/>
      <c r="BL1687" s="143"/>
      <c r="BM1687" s="143"/>
      <c r="BN1687" s="143"/>
      <c r="BO1687" s="143"/>
      <c r="BP1687" s="143"/>
      <c r="BT1687" s="143"/>
      <c r="BU1687" s="143"/>
      <c r="BV1687" s="143"/>
    </row>
    <row r="1688" spans="1:74" s="142" customFormat="1" x14ac:dyDescent="0.25">
      <c r="A1688" s="206"/>
      <c r="B1688" s="160"/>
      <c r="C1688" s="161"/>
      <c r="D1688" s="206"/>
      <c r="E1688" s="206"/>
      <c r="F1688" s="206"/>
      <c r="G1688" s="206"/>
      <c r="H1688" s="161"/>
      <c r="I1688" s="206"/>
      <c r="J1688" s="206"/>
      <c r="L1688" s="206"/>
      <c r="M1688" s="153"/>
      <c r="N1688" s="126"/>
      <c r="O1688" s="153"/>
      <c r="P1688" s="153"/>
      <c r="Q1688" s="153"/>
      <c r="R1688" s="153"/>
      <c r="AG1688" s="162"/>
      <c r="AH1688" s="162"/>
      <c r="AI1688" s="162"/>
      <c r="AM1688" s="143"/>
      <c r="AN1688" s="143"/>
      <c r="AO1688" s="143"/>
      <c r="AP1688" s="143"/>
      <c r="AQ1688" s="143"/>
      <c r="AR1688" s="143"/>
      <c r="AS1688" s="143"/>
      <c r="AT1688" s="143"/>
      <c r="AU1688" s="143"/>
      <c r="AV1688" s="143"/>
      <c r="AW1688" s="143"/>
      <c r="AX1688" s="143"/>
      <c r="AY1688" s="143"/>
      <c r="AZ1688" s="143"/>
      <c r="BA1688" s="143"/>
      <c r="BB1688" s="143"/>
      <c r="BC1688" s="143"/>
      <c r="BD1688" s="143"/>
      <c r="BE1688" s="143"/>
      <c r="BF1688" s="143"/>
      <c r="BG1688" s="143"/>
      <c r="BH1688" s="143"/>
      <c r="BI1688" s="143"/>
      <c r="BJ1688" s="143"/>
      <c r="BK1688" s="143"/>
      <c r="BL1688" s="143"/>
      <c r="BM1688" s="143"/>
      <c r="BN1688" s="143"/>
      <c r="BO1688" s="143"/>
      <c r="BP1688" s="143"/>
      <c r="BT1688" s="143"/>
      <c r="BU1688" s="143"/>
      <c r="BV1688" s="143"/>
    </row>
    <row r="1689" spans="1:74" s="142" customFormat="1" x14ac:dyDescent="0.25">
      <c r="A1689" s="206"/>
      <c r="B1689" s="160"/>
      <c r="C1689" s="161"/>
      <c r="D1689" s="206"/>
      <c r="E1689" s="206"/>
      <c r="F1689" s="206"/>
      <c r="G1689" s="206"/>
      <c r="H1689" s="161"/>
      <c r="I1689" s="206"/>
      <c r="J1689" s="206"/>
      <c r="L1689" s="206"/>
      <c r="M1689" s="153"/>
      <c r="N1689" s="126"/>
      <c r="O1689" s="153"/>
      <c r="P1689" s="153"/>
      <c r="Q1689" s="153"/>
      <c r="R1689" s="153"/>
      <c r="AG1689" s="162"/>
      <c r="AH1689" s="162"/>
      <c r="AI1689" s="162"/>
      <c r="AM1689" s="143"/>
      <c r="AN1689" s="143"/>
      <c r="AO1689" s="143"/>
      <c r="AP1689" s="143"/>
      <c r="AQ1689" s="143"/>
      <c r="AR1689" s="143"/>
      <c r="AS1689" s="143"/>
      <c r="AT1689" s="143"/>
      <c r="AU1689" s="143"/>
      <c r="AV1689" s="143"/>
      <c r="AW1689" s="143"/>
      <c r="AX1689" s="143"/>
      <c r="AY1689" s="143"/>
      <c r="AZ1689" s="143"/>
      <c r="BA1689" s="143"/>
      <c r="BB1689" s="143"/>
      <c r="BC1689" s="143"/>
      <c r="BD1689" s="143"/>
      <c r="BE1689" s="143"/>
      <c r="BF1689" s="143"/>
      <c r="BG1689" s="143"/>
      <c r="BH1689" s="143"/>
      <c r="BI1689" s="143"/>
      <c r="BJ1689" s="143"/>
      <c r="BK1689" s="143"/>
      <c r="BL1689" s="143"/>
      <c r="BM1689" s="143"/>
      <c r="BN1689" s="143"/>
      <c r="BO1689" s="143"/>
      <c r="BP1689" s="143"/>
      <c r="BT1689" s="143"/>
      <c r="BU1689" s="143"/>
      <c r="BV1689" s="143"/>
    </row>
    <row r="1690" spans="1:74" s="142" customFormat="1" x14ac:dyDescent="0.25">
      <c r="A1690" s="206"/>
      <c r="B1690" s="160"/>
      <c r="C1690" s="161"/>
      <c r="D1690" s="206"/>
      <c r="E1690" s="206"/>
      <c r="F1690" s="206"/>
      <c r="G1690" s="206"/>
      <c r="H1690" s="161"/>
      <c r="I1690" s="206"/>
      <c r="J1690" s="206"/>
      <c r="L1690" s="206"/>
      <c r="M1690" s="153"/>
      <c r="N1690" s="126"/>
      <c r="O1690" s="153"/>
      <c r="P1690" s="153"/>
      <c r="Q1690" s="153"/>
      <c r="R1690" s="153"/>
      <c r="AG1690" s="162"/>
      <c r="AH1690" s="162"/>
      <c r="AI1690" s="162"/>
      <c r="AM1690" s="143"/>
      <c r="AN1690" s="143"/>
      <c r="AO1690" s="143"/>
      <c r="AP1690" s="143"/>
      <c r="AQ1690" s="143"/>
      <c r="AR1690" s="143"/>
      <c r="AS1690" s="143"/>
      <c r="AT1690" s="143"/>
      <c r="AU1690" s="143"/>
      <c r="AV1690" s="143"/>
      <c r="AW1690" s="143"/>
      <c r="AX1690" s="143"/>
      <c r="AY1690" s="143"/>
      <c r="AZ1690" s="143"/>
      <c r="BA1690" s="143"/>
      <c r="BB1690" s="143"/>
      <c r="BC1690" s="143"/>
      <c r="BD1690" s="143"/>
      <c r="BE1690" s="143"/>
      <c r="BF1690" s="143"/>
      <c r="BG1690" s="143"/>
      <c r="BH1690" s="143"/>
      <c r="BI1690" s="143"/>
      <c r="BJ1690" s="143"/>
      <c r="BK1690" s="143"/>
      <c r="BL1690" s="143"/>
      <c r="BM1690" s="143"/>
      <c r="BN1690" s="143"/>
      <c r="BO1690" s="143"/>
      <c r="BP1690" s="143"/>
      <c r="BT1690" s="143"/>
      <c r="BU1690" s="143"/>
      <c r="BV1690" s="143"/>
    </row>
    <row r="1691" spans="1:74" s="142" customFormat="1" x14ac:dyDescent="0.25">
      <c r="A1691" s="206"/>
      <c r="B1691" s="160"/>
      <c r="C1691" s="161"/>
      <c r="D1691" s="206"/>
      <c r="E1691" s="206"/>
      <c r="F1691" s="206"/>
      <c r="G1691" s="206"/>
      <c r="H1691" s="161"/>
      <c r="I1691" s="206"/>
      <c r="J1691" s="206"/>
      <c r="L1691" s="206"/>
      <c r="M1691" s="153"/>
      <c r="N1691" s="126"/>
      <c r="O1691" s="153"/>
      <c r="P1691" s="153"/>
      <c r="Q1691" s="153"/>
      <c r="R1691" s="153"/>
      <c r="AG1691" s="162"/>
      <c r="AH1691" s="162"/>
      <c r="AI1691" s="162"/>
      <c r="AM1691" s="143"/>
      <c r="AN1691" s="143"/>
      <c r="AO1691" s="143"/>
      <c r="AP1691" s="143"/>
      <c r="AQ1691" s="143"/>
      <c r="AR1691" s="143"/>
      <c r="AS1691" s="143"/>
      <c r="AT1691" s="143"/>
      <c r="AU1691" s="143"/>
      <c r="AV1691" s="143"/>
      <c r="AW1691" s="143"/>
      <c r="AX1691" s="143"/>
      <c r="AY1691" s="143"/>
      <c r="AZ1691" s="143"/>
      <c r="BA1691" s="143"/>
      <c r="BB1691" s="143"/>
      <c r="BC1691" s="143"/>
      <c r="BD1691" s="143"/>
      <c r="BE1691" s="143"/>
      <c r="BF1691" s="143"/>
      <c r="BG1691" s="143"/>
      <c r="BH1691" s="143"/>
      <c r="BI1691" s="143"/>
      <c r="BJ1691" s="143"/>
      <c r="BK1691" s="143"/>
      <c r="BL1691" s="143"/>
      <c r="BM1691" s="143"/>
      <c r="BN1691" s="143"/>
      <c r="BO1691" s="143"/>
      <c r="BP1691" s="143"/>
      <c r="BT1691" s="143"/>
      <c r="BU1691" s="143"/>
      <c r="BV1691" s="143"/>
    </row>
    <row r="1692" spans="1:74" s="142" customFormat="1" x14ac:dyDescent="0.25">
      <c r="A1692" s="206"/>
      <c r="B1692" s="160"/>
      <c r="C1692" s="161"/>
      <c r="D1692" s="206"/>
      <c r="E1692" s="206"/>
      <c r="F1692" s="206"/>
      <c r="G1692" s="206"/>
      <c r="H1692" s="161"/>
      <c r="I1692" s="206"/>
      <c r="J1692" s="206"/>
      <c r="L1692" s="206"/>
      <c r="M1692" s="153"/>
      <c r="N1692" s="126"/>
      <c r="O1692" s="153"/>
      <c r="P1692" s="153"/>
      <c r="Q1692" s="153"/>
      <c r="R1692" s="153"/>
      <c r="AG1692" s="162"/>
      <c r="AH1692" s="162"/>
      <c r="AI1692" s="162"/>
      <c r="AM1692" s="143"/>
      <c r="AN1692" s="143"/>
      <c r="AO1692" s="143"/>
      <c r="AP1692" s="143"/>
      <c r="AQ1692" s="143"/>
      <c r="AR1692" s="143"/>
      <c r="AS1692" s="143"/>
      <c r="AT1692" s="143"/>
      <c r="AU1692" s="143"/>
      <c r="AV1692" s="143"/>
      <c r="AW1692" s="143"/>
      <c r="AX1692" s="143"/>
      <c r="AY1692" s="143"/>
      <c r="AZ1692" s="143"/>
      <c r="BA1692" s="143"/>
      <c r="BB1692" s="143"/>
      <c r="BC1692" s="143"/>
      <c r="BD1692" s="143"/>
      <c r="BE1692" s="143"/>
      <c r="BF1692" s="143"/>
      <c r="BG1692" s="143"/>
      <c r="BH1692" s="143"/>
      <c r="BI1692" s="143"/>
      <c r="BJ1692" s="143"/>
      <c r="BK1692" s="143"/>
      <c r="BL1692" s="143"/>
      <c r="BM1692" s="143"/>
      <c r="BN1692" s="143"/>
      <c r="BO1692" s="143"/>
      <c r="BP1692" s="143"/>
      <c r="BT1692" s="143"/>
      <c r="BU1692" s="143"/>
      <c r="BV1692" s="143"/>
    </row>
    <row r="1693" spans="1:74" s="142" customFormat="1" x14ac:dyDescent="0.25">
      <c r="A1693" s="206"/>
      <c r="B1693" s="160"/>
      <c r="C1693" s="161"/>
      <c r="D1693" s="206"/>
      <c r="E1693" s="206"/>
      <c r="F1693" s="206"/>
      <c r="G1693" s="206"/>
      <c r="H1693" s="161"/>
      <c r="I1693" s="206"/>
      <c r="J1693" s="206"/>
      <c r="L1693" s="206"/>
      <c r="M1693" s="153"/>
      <c r="N1693" s="126"/>
      <c r="O1693" s="153"/>
      <c r="P1693" s="153"/>
      <c r="Q1693" s="153"/>
      <c r="R1693" s="153"/>
      <c r="AG1693" s="162"/>
      <c r="AH1693" s="162"/>
      <c r="AI1693" s="162"/>
      <c r="AM1693" s="143"/>
      <c r="AN1693" s="143"/>
      <c r="AO1693" s="143"/>
      <c r="AP1693" s="143"/>
      <c r="AQ1693" s="143"/>
      <c r="AR1693" s="143"/>
      <c r="AS1693" s="143"/>
      <c r="AT1693" s="143"/>
      <c r="AU1693" s="143"/>
      <c r="AV1693" s="143"/>
      <c r="AW1693" s="143"/>
      <c r="AX1693" s="143"/>
      <c r="AY1693" s="143"/>
      <c r="AZ1693" s="143"/>
      <c r="BA1693" s="143"/>
      <c r="BB1693" s="143"/>
      <c r="BC1693" s="143"/>
      <c r="BD1693" s="143"/>
      <c r="BE1693" s="143"/>
      <c r="BF1693" s="143"/>
      <c r="BG1693" s="143"/>
      <c r="BH1693" s="143"/>
      <c r="BI1693" s="143"/>
      <c r="BJ1693" s="143"/>
      <c r="BK1693" s="143"/>
      <c r="BL1693" s="143"/>
      <c r="BM1693" s="143"/>
      <c r="BN1693" s="143"/>
      <c r="BO1693" s="143"/>
      <c r="BP1693" s="143"/>
      <c r="BT1693" s="143"/>
      <c r="BU1693" s="143"/>
      <c r="BV1693" s="143"/>
    </row>
    <row r="1694" spans="1:74" s="142" customFormat="1" x14ac:dyDescent="0.25">
      <c r="A1694" s="206"/>
      <c r="B1694" s="160"/>
      <c r="C1694" s="161"/>
      <c r="D1694" s="206"/>
      <c r="E1694" s="206"/>
      <c r="F1694" s="206"/>
      <c r="G1694" s="206"/>
      <c r="H1694" s="161"/>
      <c r="I1694" s="206"/>
      <c r="J1694" s="206"/>
      <c r="L1694" s="206"/>
      <c r="M1694" s="153"/>
      <c r="N1694" s="126"/>
      <c r="O1694" s="153"/>
      <c r="P1694" s="153"/>
      <c r="Q1694" s="153"/>
      <c r="R1694" s="153"/>
      <c r="AG1694" s="162"/>
      <c r="AH1694" s="162"/>
      <c r="AI1694" s="162"/>
      <c r="AM1694" s="143"/>
      <c r="AN1694" s="143"/>
      <c r="AO1694" s="143"/>
      <c r="AP1694" s="143"/>
      <c r="AQ1694" s="143"/>
      <c r="AR1694" s="143"/>
      <c r="AS1694" s="143"/>
      <c r="AT1694" s="143"/>
      <c r="AU1694" s="143"/>
      <c r="AV1694" s="143"/>
      <c r="AW1694" s="143"/>
      <c r="AX1694" s="143"/>
      <c r="AY1694" s="143"/>
      <c r="AZ1694" s="143"/>
      <c r="BA1694" s="143"/>
      <c r="BB1694" s="143"/>
      <c r="BC1694" s="143"/>
      <c r="BD1694" s="143"/>
      <c r="BE1694" s="143"/>
      <c r="BF1694" s="143"/>
      <c r="BG1694" s="143"/>
      <c r="BH1694" s="143"/>
      <c r="BI1694" s="143"/>
      <c r="BJ1694" s="143"/>
      <c r="BK1694" s="143"/>
      <c r="BL1694" s="143"/>
      <c r="BM1694" s="143"/>
      <c r="BN1694" s="143"/>
      <c r="BO1694" s="143"/>
      <c r="BP1694" s="143"/>
      <c r="BT1694" s="143"/>
      <c r="BU1694" s="143"/>
      <c r="BV1694" s="143"/>
    </row>
    <row r="1695" spans="1:74" s="142" customFormat="1" x14ac:dyDescent="0.25">
      <c r="A1695" s="206"/>
      <c r="B1695" s="160"/>
      <c r="C1695" s="161"/>
      <c r="D1695" s="206"/>
      <c r="E1695" s="206"/>
      <c r="F1695" s="206"/>
      <c r="G1695" s="206"/>
      <c r="H1695" s="161"/>
      <c r="I1695" s="206"/>
      <c r="J1695" s="206"/>
      <c r="L1695" s="206"/>
      <c r="M1695" s="153"/>
      <c r="N1695" s="126"/>
      <c r="O1695" s="153"/>
      <c r="P1695" s="153"/>
      <c r="Q1695" s="153"/>
      <c r="R1695" s="153"/>
      <c r="AG1695" s="162"/>
      <c r="AH1695" s="162"/>
      <c r="AI1695" s="162"/>
      <c r="AM1695" s="143"/>
      <c r="AN1695" s="143"/>
      <c r="AO1695" s="143"/>
      <c r="AP1695" s="143"/>
      <c r="AQ1695" s="143"/>
      <c r="AR1695" s="143"/>
      <c r="AS1695" s="143"/>
      <c r="AT1695" s="143"/>
      <c r="AU1695" s="143"/>
      <c r="AV1695" s="143"/>
      <c r="AW1695" s="143"/>
      <c r="AX1695" s="143"/>
      <c r="AY1695" s="143"/>
      <c r="AZ1695" s="143"/>
      <c r="BA1695" s="143"/>
      <c r="BB1695" s="143"/>
      <c r="BC1695" s="143"/>
      <c r="BD1695" s="143"/>
      <c r="BE1695" s="143"/>
      <c r="BF1695" s="143"/>
      <c r="BG1695" s="143"/>
      <c r="BH1695" s="143"/>
      <c r="BI1695" s="143"/>
      <c r="BJ1695" s="143"/>
      <c r="BK1695" s="143"/>
      <c r="BL1695" s="143"/>
      <c r="BM1695" s="143"/>
      <c r="BN1695" s="143"/>
      <c r="BO1695" s="143"/>
      <c r="BP1695" s="143"/>
      <c r="BT1695" s="143"/>
      <c r="BU1695" s="143"/>
      <c r="BV1695" s="143"/>
    </row>
    <row r="1696" spans="1:74" s="142" customFormat="1" x14ac:dyDescent="0.25">
      <c r="A1696" s="206"/>
      <c r="B1696" s="160"/>
      <c r="C1696" s="161"/>
      <c r="D1696" s="206"/>
      <c r="E1696" s="206"/>
      <c r="F1696" s="206"/>
      <c r="G1696" s="206"/>
      <c r="H1696" s="161"/>
      <c r="I1696" s="206"/>
      <c r="J1696" s="206"/>
      <c r="L1696" s="206"/>
      <c r="M1696" s="153"/>
      <c r="N1696" s="126"/>
      <c r="O1696" s="153"/>
      <c r="P1696" s="153"/>
      <c r="Q1696" s="153"/>
      <c r="R1696" s="153"/>
      <c r="AG1696" s="162"/>
      <c r="AH1696" s="162"/>
      <c r="AI1696" s="162"/>
      <c r="AM1696" s="143"/>
      <c r="AN1696" s="143"/>
      <c r="AO1696" s="143"/>
      <c r="AP1696" s="143"/>
      <c r="AQ1696" s="143"/>
      <c r="AR1696" s="143"/>
      <c r="AS1696" s="143"/>
      <c r="AT1696" s="143"/>
      <c r="AU1696" s="143"/>
      <c r="AV1696" s="143"/>
      <c r="AW1696" s="143"/>
      <c r="AX1696" s="143"/>
      <c r="AY1696" s="143"/>
      <c r="AZ1696" s="143"/>
      <c r="BA1696" s="143"/>
      <c r="BB1696" s="143"/>
      <c r="BC1696" s="143"/>
      <c r="BD1696" s="143"/>
      <c r="BE1696" s="143"/>
      <c r="BF1696" s="143"/>
      <c r="BG1696" s="143"/>
      <c r="BH1696" s="143"/>
      <c r="BI1696" s="143"/>
      <c r="BJ1696" s="143"/>
      <c r="BK1696" s="143"/>
      <c r="BL1696" s="143"/>
      <c r="BM1696" s="143"/>
      <c r="BN1696" s="143"/>
      <c r="BO1696" s="143"/>
      <c r="BP1696" s="143"/>
      <c r="BT1696" s="143"/>
      <c r="BU1696" s="143"/>
      <c r="BV1696" s="143"/>
    </row>
    <row r="1697" spans="1:74" s="142" customFormat="1" x14ac:dyDescent="0.25">
      <c r="A1697" s="206"/>
      <c r="B1697" s="160"/>
      <c r="C1697" s="161"/>
      <c r="D1697" s="206"/>
      <c r="E1697" s="206"/>
      <c r="F1697" s="206"/>
      <c r="G1697" s="206"/>
      <c r="H1697" s="161"/>
      <c r="I1697" s="206"/>
      <c r="J1697" s="206"/>
      <c r="L1697" s="206"/>
      <c r="M1697" s="153"/>
      <c r="N1697" s="126"/>
      <c r="O1697" s="153"/>
      <c r="P1697" s="153"/>
      <c r="Q1697" s="153"/>
      <c r="R1697" s="153"/>
      <c r="AG1697" s="162"/>
      <c r="AH1697" s="162"/>
      <c r="AI1697" s="162"/>
      <c r="AM1697" s="143"/>
      <c r="AN1697" s="143"/>
      <c r="AO1697" s="143"/>
      <c r="AP1697" s="143"/>
      <c r="AQ1697" s="143"/>
      <c r="AR1697" s="143"/>
      <c r="AS1697" s="143"/>
      <c r="AT1697" s="143"/>
      <c r="AU1697" s="143"/>
      <c r="AV1697" s="143"/>
      <c r="AW1697" s="143"/>
      <c r="AX1697" s="143"/>
      <c r="AY1697" s="143"/>
      <c r="AZ1697" s="143"/>
      <c r="BA1697" s="143"/>
      <c r="BB1697" s="143"/>
      <c r="BC1697" s="143"/>
      <c r="BD1697" s="143"/>
      <c r="BE1697" s="143"/>
      <c r="BF1697" s="143"/>
      <c r="BG1697" s="143"/>
      <c r="BH1697" s="143"/>
      <c r="BI1697" s="143"/>
      <c r="BJ1697" s="143"/>
      <c r="BK1697" s="143"/>
      <c r="BL1697" s="143"/>
      <c r="BM1697" s="143"/>
      <c r="BN1697" s="143"/>
      <c r="BO1697" s="143"/>
      <c r="BP1697" s="143"/>
      <c r="BT1697" s="143"/>
      <c r="BU1697" s="143"/>
      <c r="BV1697" s="143"/>
    </row>
    <row r="1698" spans="1:74" s="142" customFormat="1" x14ac:dyDescent="0.25">
      <c r="A1698" s="206"/>
      <c r="B1698" s="160"/>
      <c r="C1698" s="161"/>
      <c r="D1698" s="206"/>
      <c r="E1698" s="206"/>
      <c r="F1698" s="206"/>
      <c r="G1698" s="206"/>
      <c r="H1698" s="161"/>
      <c r="I1698" s="206"/>
      <c r="J1698" s="206"/>
      <c r="L1698" s="206"/>
      <c r="M1698" s="153"/>
      <c r="N1698" s="126"/>
      <c r="O1698" s="153"/>
      <c r="P1698" s="153"/>
      <c r="Q1698" s="153"/>
      <c r="R1698" s="153"/>
      <c r="AG1698" s="162"/>
      <c r="AH1698" s="162"/>
      <c r="AI1698" s="162"/>
      <c r="AM1698" s="143"/>
      <c r="AN1698" s="143"/>
      <c r="AO1698" s="143"/>
      <c r="AP1698" s="143"/>
      <c r="AQ1698" s="143"/>
      <c r="AR1698" s="143"/>
      <c r="AS1698" s="143"/>
      <c r="AT1698" s="143"/>
      <c r="AU1698" s="143"/>
      <c r="AV1698" s="143"/>
      <c r="AW1698" s="143"/>
      <c r="AX1698" s="143"/>
      <c r="AY1698" s="143"/>
      <c r="AZ1698" s="143"/>
      <c r="BA1698" s="143"/>
      <c r="BB1698" s="143"/>
      <c r="BC1698" s="143"/>
      <c r="BD1698" s="143"/>
      <c r="BE1698" s="143"/>
      <c r="BF1698" s="143"/>
      <c r="BG1698" s="143"/>
      <c r="BH1698" s="143"/>
      <c r="BI1698" s="143"/>
      <c r="BJ1698" s="143"/>
      <c r="BK1698" s="143"/>
      <c r="BL1698" s="143"/>
      <c r="BM1698" s="143"/>
      <c r="BN1698" s="143"/>
      <c r="BO1698" s="143"/>
      <c r="BP1698" s="143"/>
      <c r="BT1698" s="143"/>
      <c r="BU1698" s="143"/>
      <c r="BV1698" s="143"/>
    </row>
    <row r="1699" spans="1:74" s="142" customFormat="1" x14ac:dyDescent="0.25">
      <c r="A1699" s="206"/>
      <c r="B1699" s="160"/>
      <c r="C1699" s="161"/>
      <c r="D1699" s="206"/>
      <c r="E1699" s="206"/>
      <c r="F1699" s="206"/>
      <c r="G1699" s="206"/>
      <c r="H1699" s="161"/>
      <c r="I1699" s="206"/>
      <c r="J1699" s="206"/>
      <c r="L1699" s="206"/>
      <c r="M1699" s="153"/>
      <c r="N1699" s="126"/>
      <c r="O1699" s="153"/>
      <c r="P1699" s="153"/>
      <c r="Q1699" s="153"/>
      <c r="R1699" s="153"/>
      <c r="AG1699" s="162"/>
      <c r="AH1699" s="162"/>
      <c r="AI1699" s="162"/>
      <c r="AM1699" s="143"/>
      <c r="AN1699" s="143"/>
      <c r="AO1699" s="143"/>
      <c r="AP1699" s="143"/>
      <c r="AQ1699" s="143"/>
      <c r="AR1699" s="143"/>
      <c r="AS1699" s="143"/>
      <c r="AT1699" s="143"/>
      <c r="AU1699" s="143"/>
      <c r="AV1699" s="143"/>
      <c r="AW1699" s="143"/>
      <c r="AX1699" s="143"/>
      <c r="AY1699" s="143"/>
      <c r="AZ1699" s="143"/>
      <c r="BA1699" s="143"/>
      <c r="BB1699" s="143"/>
      <c r="BC1699" s="143"/>
      <c r="BD1699" s="143"/>
      <c r="BE1699" s="143"/>
      <c r="BF1699" s="143"/>
      <c r="BG1699" s="143"/>
      <c r="BH1699" s="143"/>
      <c r="BI1699" s="143"/>
      <c r="BJ1699" s="143"/>
      <c r="BK1699" s="143"/>
      <c r="BL1699" s="143"/>
      <c r="BM1699" s="143"/>
      <c r="BN1699" s="143"/>
      <c r="BO1699" s="143"/>
      <c r="BP1699" s="143"/>
      <c r="BT1699" s="143"/>
      <c r="BU1699" s="143"/>
      <c r="BV1699" s="143"/>
    </row>
    <row r="1700" spans="1:74" s="142" customFormat="1" x14ac:dyDescent="0.25">
      <c r="A1700" s="206"/>
      <c r="B1700" s="160"/>
      <c r="C1700" s="161"/>
      <c r="D1700" s="206"/>
      <c r="E1700" s="206"/>
      <c r="F1700" s="206"/>
      <c r="G1700" s="206"/>
      <c r="H1700" s="161"/>
      <c r="I1700" s="206"/>
      <c r="J1700" s="206"/>
      <c r="L1700" s="206"/>
      <c r="M1700" s="153"/>
      <c r="N1700" s="126"/>
      <c r="O1700" s="153"/>
      <c r="P1700" s="153"/>
      <c r="Q1700" s="153"/>
      <c r="R1700" s="153"/>
      <c r="AG1700" s="162"/>
      <c r="AH1700" s="162"/>
      <c r="AI1700" s="162"/>
      <c r="AM1700" s="143"/>
      <c r="AN1700" s="143"/>
      <c r="AO1700" s="143"/>
      <c r="AP1700" s="143"/>
      <c r="AQ1700" s="143"/>
      <c r="AR1700" s="143"/>
      <c r="AS1700" s="143"/>
      <c r="AT1700" s="143"/>
      <c r="AU1700" s="143"/>
      <c r="AV1700" s="143"/>
      <c r="AW1700" s="143"/>
      <c r="AX1700" s="143"/>
      <c r="AY1700" s="143"/>
      <c r="AZ1700" s="143"/>
      <c r="BA1700" s="143"/>
      <c r="BB1700" s="143"/>
      <c r="BC1700" s="143"/>
      <c r="BD1700" s="143"/>
      <c r="BE1700" s="143"/>
      <c r="BF1700" s="143"/>
      <c r="BG1700" s="143"/>
      <c r="BH1700" s="143"/>
      <c r="BI1700" s="143"/>
      <c r="BJ1700" s="143"/>
      <c r="BK1700" s="143"/>
      <c r="BL1700" s="143"/>
      <c r="BM1700" s="143"/>
      <c r="BN1700" s="143"/>
      <c r="BO1700" s="143"/>
      <c r="BP1700" s="143"/>
      <c r="BT1700" s="143"/>
      <c r="BU1700" s="143"/>
      <c r="BV1700" s="143"/>
    </row>
    <row r="1701" spans="1:74" s="142" customFormat="1" x14ac:dyDescent="0.25">
      <c r="A1701" s="206"/>
      <c r="B1701" s="160"/>
      <c r="C1701" s="161"/>
      <c r="D1701" s="206"/>
      <c r="E1701" s="206"/>
      <c r="F1701" s="206"/>
      <c r="G1701" s="206"/>
      <c r="H1701" s="161"/>
      <c r="I1701" s="206"/>
      <c r="J1701" s="206"/>
      <c r="L1701" s="206"/>
      <c r="M1701" s="153"/>
      <c r="N1701" s="126"/>
      <c r="O1701" s="153"/>
      <c r="P1701" s="153"/>
      <c r="Q1701" s="153"/>
      <c r="R1701" s="153"/>
      <c r="AG1701" s="162"/>
      <c r="AH1701" s="162"/>
      <c r="AI1701" s="162"/>
      <c r="AM1701" s="143"/>
      <c r="AN1701" s="143"/>
      <c r="AO1701" s="143"/>
      <c r="AP1701" s="143"/>
      <c r="AQ1701" s="143"/>
      <c r="AR1701" s="143"/>
      <c r="AS1701" s="143"/>
      <c r="AT1701" s="143"/>
      <c r="AU1701" s="143"/>
      <c r="AV1701" s="143"/>
      <c r="AW1701" s="143"/>
      <c r="AX1701" s="143"/>
      <c r="AY1701" s="143"/>
      <c r="AZ1701" s="143"/>
      <c r="BA1701" s="143"/>
      <c r="BB1701" s="143"/>
      <c r="BC1701" s="143"/>
      <c r="BD1701" s="143"/>
      <c r="BE1701" s="143"/>
      <c r="BF1701" s="143"/>
      <c r="BG1701" s="143"/>
      <c r="BH1701" s="143"/>
      <c r="BI1701" s="143"/>
      <c r="BJ1701" s="143"/>
      <c r="BK1701" s="143"/>
      <c r="BL1701" s="143"/>
      <c r="BM1701" s="143"/>
      <c r="BN1701" s="143"/>
      <c r="BO1701" s="143"/>
      <c r="BP1701" s="143"/>
      <c r="BT1701" s="143"/>
      <c r="BU1701" s="143"/>
      <c r="BV1701" s="143"/>
    </row>
    <row r="1702" spans="1:74" s="142" customFormat="1" x14ac:dyDescent="0.25">
      <c r="A1702" s="206"/>
      <c r="B1702" s="160"/>
      <c r="C1702" s="161"/>
      <c r="D1702" s="206"/>
      <c r="E1702" s="206"/>
      <c r="F1702" s="206"/>
      <c r="G1702" s="206"/>
      <c r="H1702" s="161"/>
      <c r="I1702" s="206"/>
      <c r="J1702" s="206"/>
      <c r="L1702" s="206"/>
      <c r="M1702" s="153"/>
      <c r="N1702" s="126"/>
      <c r="O1702" s="153"/>
      <c r="P1702" s="153"/>
      <c r="Q1702" s="153"/>
      <c r="R1702" s="153"/>
      <c r="AG1702" s="162"/>
      <c r="AH1702" s="162"/>
      <c r="AI1702" s="162"/>
      <c r="AM1702" s="143"/>
      <c r="AN1702" s="143"/>
      <c r="AO1702" s="143"/>
      <c r="AP1702" s="143"/>
      <c r="AQ1702" s="143"/>
      <c r="AR1702" s="143"/>
      <c r="AS1702" s="143"/>
      <c r="AT1702" s="143"/>
      <c r="AU1702" s="143"/>
      <c r="AV1702" s="143"/>
      <c r="AW1702" s="143"/>
      <c r="AX1702" s="143"/>
      <c r="AY1702" s="143"/>
      <c r="AZ1702" s="143"/>
      <c r="BA1702" s="143"/>
      <c r="BB1702" s="143"/>
      <c r="BC1702" s="143"/>
      <c r="BD1702" s="143"/>
      <c r="BE1702" s="143"/>
      <c r="BF1702" s="143"/>
      <c r="BG1702" s="143"/>
      <c r="BH1702" s="143"/>
      <c r="BI1702" s="143"/>
      <c r="BJ1702" s="143"/>
      <c r="BK1702" s="143"/>
      <c r="BL1702" s="143"/>
      <c r="BM1702" s="143"/>
      <c r="BN1702" s="143"/>
      <c r="BO1702" s="143"/>
      <c r="BP1702" s="143"/>
      <c r="BT1702" s="143"/>
      <c r="BU1702" s="143"/>
      <c r="BV1702" s="143"/>
    </row>
    <row r="1703" spans="1:74" s="142" customFormat="1" x14ac:dyDescent="0.25">
      <c r="A1703" s="206"/>
      <c r="B1703" s="160"/>
      <c r="C1703" s="161"/>
      <c r="D1703" s="206"/>
      <c r="E1703" s="206"/>
      <c r="F1703" s="206"/>
      <c r="G1703" s="206"/>
      <c r="H1703" s="161"/>
      <c r="I1703" s="206"/>
      <c r="J1703" s="206"/>
      <c r="L1703" s="206"/>
      <c r="M1703" s="153"/>
      <c r="N1703" s="126"/>
      <c r="O1703" s="153"/>
      <c r="P1703" s="153"/>
      <c r="Q1703" s="153"/>
      <c r="R1703" s="153"/>
      <c r="AG1703" s="162"/>
      <c r="AH1703" s="162"/>
      <c r="AI1703" s="162"/>
      <c r="AM1703" s="143"/>
      <c r="AN1703" s="143"/>
      <c r="AO1703" s="143"/>
      <c r="AP1703" s="143"/>
      <c r="AQ1703" s="143"/>
      <c r="AR1703" s="143"/>
      <c r="AS1703" s="143"/>
      <c r="AT1703" s="143"/>
      <c r="AU1703" s="143"/>
      <c r="AV1703" s="143"/>
      <c r="AW1703" s="143"/>
      <c r="AX1703" s="143"/>
      <c r="AY1703" s="143"/>
      <c r="AZ1703" s="143"/>
      <c r="BA1703" s="143"/>
      <c r="BB1703" s="143"/>
      <c r="BC1703" s="143"/>
      <c r="BD1703" s="143"/>
      <c r="BE1703" s="143"/>
      <c r="BF1703" s="143"/>
      <c r="BG1703" s="143"/>
      <c r="BH1703" s="143"/>
      <c r="BI1703" s="143"/>
      <c r="BJ1703" s="143"/>
      <c r="BK1703" s="143"/>
      <c r="BL1703" s="143"/>
      <c r="BM1703" s="143"/>
      <c r="BN1703" s="143"/>
      <c r="BO1703" s="143"/>
      <c r="BP1703" s="143"/>
      <c r="BT1703" s="143"/>
      <c r="BU1703" s="143"/>
      <c r="BV1703" s="143"/>
    </row>
    <row r="1704" spans="1:74" s="142" customFormat="1" x14ac:dyDescent="0.25">
      <c r="A1704" s="206"/>
      <c r="B1704" s="160"/>
      <c r="C1704" s="161"/>
      <c r="D1704" s="206"/>
      <c r="E1704" s="206"/>
      <c r="F1704" s="206"/>
      <c r="G1704" s="206"/>
      <c r="H1704" s="161"/>
      <c r="I1704" s="206"/>
      <c r="J1704" s="206"/>
      <c r="L1704" s="206"/>
      <c r="M1704" s="153"/>
      <c r="N1704" s="126"/>
      <c r="O1704" s="153"/>
      <c r="P1704" s="153"/>
      <c r="Q1704" s="153"/>
      <c r="R1704" s="153"/>
      <c r="AG1704" s="162"/>
      <c r="AH1704" s="162"/>
      <c r="AI1704" s="162"/>
      <c r="AM1704" s="143"/>
      <c r="AN1704" s="143"/>
      <c r="AO1704" s="143"/>
      <c r="AP1704" s="143"/>
      <c r="AQ1704" s="143"/>
      <c r="AR1704" s="143"/>
      <c r="AS1704" s="143"/>
      <c r="AT1704" s="143"/>
      <c r="AU1704" s="143"/>
      <c r="AV1704" s="143"/>
      <c r="AW1704" s="143"/>
      <c r="AX1704" s="143"/>
      <c r="AY1704" s="143"/>
      <c r="AZ1704" s="143"/>
      <c r="BA1704" s="143"/>
      <c r="BB1704" s="143"/>
      <c r="BC1704" s="143"/>
      <c r="BD1704" s="143"/>
      <c r="BE1704" s="143"/>
      <c r="BF1704" s="143"/>
      <c r="BG1704" s="143"/>
      <c r="BH1704" s="143"/>
      <c r="BI1704" s="143"/>
      <c r="BJ1704" s="143"/>
      <c r="BK1704" s="143"/>
      <c r="BL1704" s="143"/>
      <c r="BM1704" s="143"/>
      <c r="BN1704" s="143"/>
      <c r="BO1704" s="143"/>
      <c r="BP1704" s="143"/>
      <c r="BT1704" s="143"/>
      <c r="BU1704" s="143"/>
      <c r="BV1704" s="143"/>
    </row>
    <row r="1705" spans="1:74" s="142" customFormat="1" x14ac:dyDescent="0.25">
      <c r="A1705" s="206"/>
      <c r="B1705" s="160"/>
      <c r="C1705" s="161"/>
      <c r="D1705" s="206"/>
      <c r="E1705" s="206"/>
      <c r="F1705" s="206"/>
      <c r="G1705" s="206"/>
      <c r="H1705" s="161"/>
      <c r="I1705" s="206"/>
      <c r="J1705" s="206"/>
      <c r="L1705" s="206"/>
      <c r="M1705" s="153"/>
      <c r="N1705" s="126"/>
      <c r="O1705" s="153"/>
      <c r="P1705" s="153"/>
      <c r="Q1705" s="153"/>
      <c r="R1705" s="153"/>
      <c r="AG1705" s="162"/>
      <c r="AH1705" s="162"/>
      <c r="AI1705" s="162"/>
      <c r="AM1705" s="143"/>
      <c r="AN1705" s="143"/>
      <c r="AO1705" s="143"/>
      <c r="AP1705" s="143"/>
      <c r="AQ1705" s="143"/>
      <c r="AR1705" s="143"/>
      <c r="AS1705" s="143"/>
      <c r="AT1705" s="143"/>
      <c r="AU1705" s="143"/>
      <c r="AV1705" s="143"/>
      <c r="AW1705" s="143"/>
      <c r="AX1705" s="143"/>
      <c r="AY1705" s="143"/>
      <c r="AZ1705" s="143"/>
      <c r="BA1705" s="143"/>
      <c r="BB1705" s="143"/>
      <c r="BC1705" s="143"/>
      <c r="BD1705" s="143"/>
      <c r="BE1705" s="143"/>
      <c r="BF1705" s="143"/>
      <c r="BG1705" s="143"/>
      <c r="BH1705" s="143"/>
      <c r="BI1705" s="143"/>
      <c r="BJ1705" s="143"/>
      <c r="BK1705" s="143"/>
      <c r="BL1705" s="143"/>
      <c r="BM1705" s="143"/>
      <c r="BN1705" s="143"/>
      <c r="BO1705" s="143"/>
      <c r="BP1705" s="143"/>
      <c r="BT1705" s="143"/>
      <c r="BU1705" s="143"/>
      <c r="BV1705" s="143"/>
    </row>
    <row r="1706" spans="1:74" s="142" customFormat="1" x14ac:dyDescent="0.25">
      <c r="A1706" s="206"/>
      <c r="B1706" s="160"/>
      <c r="C1706" s="161"/>
      <c r="D1706" s="206"/>
      <c r="E1706" s="206"/>
      <c r="F1706" s="206"/>
      <c r="G1706" s="206"/>
      <c r="H1706" s="161"/>
      <c r="I1706" s="206"/>
      <c r="J1706" s="206"/>
      <c r="L1706" s="206"/>
      <c r="M1706" s="153"/>
      <c r="N1706" s="126"/>
      <c r="O1706" s="153"/>
      <c r="P1706" s="153"/>
      <c r="Q1706" s="153"/>
      <c r="R1706" s="153"/>
      <c r="AG1706" s="162"/>
      <c r="AH1706" s="162"/>
      <c r="AI1706" s="162"/>
      <c r="AM1706" s="143"/>
      <c r="AN1706" s="143"/>
      <c r="AO1706" s="143"/>
      <c r="AP1706" s="143"/>
      <c r="AQ1706" s="143"/>
      <c r="AR1706" s="143"/>
      <c r="AS1706" s="143"/>
      <c r="AT1706" s="143"/>
      <c r="AU1706" s="143"/>
      <c r="AV1706" s="143"/>
      <c r="AW1706" s="143"/>
      <c r="AX1706" s="143"/>
      <c r="AY1706" s="143"/>
      <c r="AZ1706" s="143"/>
      <c r="BA1706" s="143"/>
      <c r="BB1706" s="143"/>
      <c r="BC1706" s="143"/>
      <c r="BD1706" s="143"/>
      <c r="BE1706" s="143"/>
      <c r="BF1706" s="143"/>
      <c r="BG1706" s="143"/>
      <c r="BH1706" s="143"/>
      <c r="BI1706" s="143"/>
      <c r="BJ1706" s="143"/>
      <c r="BK1706" s="143"/>
      <c r="BL1706" s="143"/>
      <c r="BM1706" s="143"/>
      <c r="BN1706" s="143"/>
      <c r="BO1706" s="143"/>
      <c r="BP1706" s="143"/>
      <c r="BT1706" s="143"/>
      <c r="BU1706" s="143"/>
      <c r="BV1706" s="143"/>
    </row>
    <row r="1707" spans="1:74" s="142" customFormat="1" x14ac:dyDescent="0.25">
      <c r="A1707" s="206"/>
      <c r="B1707" s="160"/>
      <c r="C1707" s="161"/>
      <c r="D1707" s="206"/>
      <c r="E1707" s="206"/>
      <c r="F1707" s="206"/>
      <c r="G1707" s="206"/>
      <c r="H1707" s="161"/>
      <c r="I1707" s="206"/>
      <c r="J1707" s="206"/>
      <c r="L1707" s="206"/>
      <c r="M1707" s="153"/>
      <c r="N1707" s="126"/>
      <c r="O1707" s="153"/>
      <c r="P1707" s="153"/>
      <c r="Q1707" s="153"/>
      <c r="R1707" s="153"/>
      <c r="AG1707" s="162"/>
      <c r="AH1707" s="162"/>
      <c r="AI1707" s="162"/>
      <c r="AM1707" s="143"/>
      <c r="AN1707" s="143"/>
      <c r="AO1707" s="143"/>
      <c r="AP1707" s="143"/>
      <c r="AQ1707" s="143"/>
      <c r="AR1707" s="143"/>
      <c r="AS1707" s="143"/>
      <c r="AT1707" s="143"/>
      <c r="AU1707" s="143"/>
      <c r="AV1707" s="143"/>
      <c r="AW1707" s="143"/>
      <c r="AX1707" s="143"/>
      <c r="AY1707" s="143"/>
      <c r="AZ1707" s="143"/>
      <c r="BA1707" s="143"/>
      <c r="BB1707" s="143"/>
      <c r="BC1707" s="143"/>
      <c r="BD1707" s="143"/>
      <c r="BE1707" s="143"/>
      <c r="BF1707" s="143"/>
      <c r="BG1707" s="143"/>
      <c r="BH1707" s="143"/>
      <c r="BI1707" s="143"/>
      <c r="BJ1707" s="143"/>
      <c r="BK1707" s="143"/>
      <c r="BL1707" s="143"/>
      <c r="BM1707" s="143"/>
      <c r="BN1707" s="143"/>
      <c r="BO1707" s="143"/>
      <c r="BP1707" s="143"/>
      <c r="BT1707" s="143"/>
      <c r="BU1707" s="143"/>
      <c r="BV1707" s="143"/>
    </row>
    <row r="1708" spans="1:74" s="142" customFormat="1" x14ac:dyDescent="0.25">
      <c r="A1708" s="206"/>
      <c r="B1708" s="160"/>
      <c r="C1708" s="161"/>
      <c r="D1708" s="206"/>
      <c r="E1708" s="206"/>
      <c r="F1708" s="206"/>
      <c r="G1708" s="206"/>
      <c r="H1708" s="161"/>
      <c r="I1708" s="206"/>
      <c r="J1708" s="206"/>
      <c r="L1708" s="206"/>
      <c r="M1708" s="153"/>
      <c r="N1708" s="126"/>
      <c r="O1708" s="153"/>
      <c r="P1708" s="153"/>
      <c r="Q1708" s="153"/>
      <c r="R1708" s="153"/>
      <c r="AG1708" s="162"/>
      <c r="AH1708" s="162"/>
      <c r="AI1708" s="162"/>
      <c r="AM1708" s="143"/>
      <c r="AN1708" s="143"/>
      <c r="AO1708" s="143"/>
      <c r="AP1708" s="143"/>
      <c r="AQ1708" s="143"/>
      <c r="AR1708" s="143"/>
      <c r="AS1708" s="143"/>
      <c r="AT1708" s="143"/>
      <c r="AU1708" s="143"/>
      <c r="AV1708" s="143"/>
      <c r="AW1708" s="143"/>
      <c r="AX1708" s="143"/>
      <c r="AY1708" s="143"/>
      <c r="AZ1708" s="143"/>
      <c r="BA1708" s="143"/>
      <c r="BB1708" s="143"/>
      <c r="BC1708" s="143"/>
      <c r="BD1708" s="143"/>
      <c r="BE1708" s="143"/>
      <c r="BF1708" s="143"/>
      <c r="BG1708" s="143"/>
      <c r="BH1708" s="143"/>
      <c r="BI1708" s="143"/>
      <c r="BJ1708" s="143"/>
      <c r="BK1708" s="143"/>
      <c r="BL1708" s="143"/>
      <c r="BM1708" s="143"/>
      <c r="BN1708" s="143"/>
      <c r="BO1708" s="143"/>
      <c r="BP1708" s="143"/>
      <c r="BT1708" s="143"/>
      <c r="BU1708" s="143"/>
      <c r="BV1708" s="143"/>
    </row>
    <row r="1709" spans="1:74" s="142" customFormat="1" x14ac:dyDescent="0.25">
      <c r="A1709" s="206"/>
      <c r="B1709" s="160"/>
      <c r="C1709" s="161"/>
      <c r="D1709" s="206"/>
      <c r="E1709" s="206"/>
      <c r="F1709" s="206"/>
      <c r="G1709" s="206"/>
      <c r="H1709" s="161"/>
      <c r="I1709" s="206"/>
      <c r="J1709" s="206"/>
      <c r="L1709" s="206"/>
      <c r="M1709" s="153"/>
      <c r="N1709" s="126"/>
      <c r="O1709" s="153"/>
      <c r="P1709" s="153"/>
      <c r="Q1709" s="153"/>
      <c r="R1709" s="153"/>
      <c r="AG1709" s="162"/>
      <c r="AH1709" s="162"/>
      <c r="AI1709" s="162"/>
      <c r="AM1709" s="143"/>
      <c r="AN1709" s="143"/>
      <c r="AO1709" s="143"/>
      <c r="AP1709" s="143"/>
      <c r="AQ1709" s="143"/>
      <c r="AR1709" s="143"/>
      <c r="AS1709" s="143"/>
      <c r="AT1709" s="143"/>
      <c r="AU1709" s="143"/>
      <c r="AV1709" s="143"/>
      <c r="AW1709" s="143"/>
      <c r="AX1709" s="143"/>
      <c r="AY1709" s="143"/>
      <c r="AZ1709" s="143"/>
      <c r="BA1709" s="143"/>
      <c r="BB1709" s="143"/>
      <c r="BC1709" s="143"/>
      <c r="BD1709" s="143"/>
      <c r="BE1709" s="143"/>
      <c r="BF1709" s="143"/>
      <c r="BG1709" s="143"/>
      <c r="BH1709" s="143"/>
      <c r="BI1709" s="143"/>
      <c r="BJ1709" s="143"/>
      <c r="BK1709" s="143"/>
      <c r="BL1709" s="143"/>
      <c r="BM1709" s="143"/>
      <c r="BN1709" s="143"/>
      <c r="BO1709" s="143"/>
      <c r="BP1709" s="143"/>
      <c r="BT1709" s="143"/>
      <c r="BU1709" s="143"/>
      <c r="BV1709" s="143"/>
    </row>
    <row r="1710" spans="1:74" s="142" customFormat="1" x14ac:dyDescent="0.25">
      <c r="A1710" s="206"/>
      <c r="B1710" s="160"/>
      <c r="C1710" s="161"/>
      <c r="D1710" s="206"/>
      <c r="E1710" s="206"/>
      <c r="F1710" s="206"/>
      <c r="G1710" s="206"/>
      <c r="H1710" s="161"/>
      <c r="I1710" s="206"/>
      <c r="J1710" s="206"/>
      <c r="L1710" s="206"/>
      <c r="M1710" s="153"/>
      <c r="N1710" s="126"/>
      <c r="O1710" s="153"/>
      <c r="P1710" s="153"/>
      <c r="Q1710" s="153"/>
      <c r="R1710" s="153"/>
      <c r="AG1710" s="162"/>
      <c r="AH1710" s="162"/>
      <c r="AI1710" s="162"/>
      <c r="AM1710" s="143"/>
      <c r="AN1710" s="143"/>
      <c r="AO1710" s="143"/>
      <c r="AP1710" s="143"/>
      <c r="AQ1710" s="143"/>
      <c r="AR1710" s="143"/>
      <c r="AS1710" s="143"/>
      <c r="AT1710" s="143"/>
      <c r="AU1710" s="143"/>
      <c r="AV1710" s="143"/>
      <c r="AW1710" s="143"/>
      <c r="AX1710" s="143"/>
      <c r="AY1710" s="143"/>
      <c r="AZ1710" s="143"/>
      <c r="BA1710" s="143"/>
      <c r="BB1710" s="143"/>
      <c r="BC1710" s="143"/>
      <c r="BD1710" s="143"/>
      <c r="BE1710" s="143"/>
      <c r="BF1710" s="143"/>
      <c r="BG1710" s="143"/>
      <c r="BH1710" s="143"/>
      <c r="BI1710" s="143"/>
      <c r="BJ1710" s="143"/>
      <c r="BK1710" s="143"/>
      <c r="BL1710" s="143"/>
      <c r="BM1710" s="143"/>
      <c r="BN1710" s="143"/>
      <c r="BO1710" s="143"/>
      <c r="BP1710" s="143"/>
      <c r="BT1710" s="143"/>
      <c r="BU1710" s="143"/>
      <c r="BV1710" s="143"/>
    </row>
    <row r="1711" spans="1:74" s="142" customFormat="1" x14ac:dyDescent="0.25">
      <c r="A1711" s="206"/>
      <c r="B1711" s="160"/>
      <c r="C1711" s="161"/>
      <c r="D1711" s="206"/>
      <c r="E1711" s="206"/>
      <c r="F1711" s="206"/>
      <c r="G1711" s="206"/>
      <c r="H1711" s="161"/>
      <c r="I1711" s="206"/>
      <c r="J1711" s="206"/>
      <c r="L1711" s="206"/>
      <c r="M1711" s="153"/>
      <c r="N1711" s="126"/>
      <c r="O1711" s="153"/>
      <c r="P1711" s="153"/>
      <c r="Q1711" s="153"/>
      <c r="R1711" s="153"/>
      <c r="AG1711" s="162"/>
      <c r="AH1711" s="162"/>
      <c r="AI1711" s="162"/>
      <c r="AM1711" s="143"/>
      <c r="AN1711" s="143"/>
      <c r="AO1711" s="143"/>
      <c r="AP1711" s="143"/>
      <c r="AQ1711" s="143"/>
      <c r="AR1711" s="143"/>
      <c r="AS1711" s="143"/>
      <c r="AT1711" s="143"/>
      <c r="AU1711" s="143"/>
      <c r="AV1711" s="143"/>
      <c r="AW1711" s="143"/>
      <c r="AX1711" s="143"/>
      <c r="AY1711" s="143"/>
      <c r="AZ1711" s="143"/>
      <c r="BA1711" s="143"/>
      <c r="BB1711" s="143"/>
      <c r="BC1711" s="143"/>
      <c r="BD1711" s="143"/>
      <c r="BE1711" s="143"/>
      <c r="BF1711" s="143"/>
      <c r="BG1711" s="143"/>
      <c r="BH1711" s="143"/>
      <c r="BI1711" s="143"/>
      <c r="BJ1711" s="143"/>
      <c r="BK1711" s="143"/>
      <c r="BL1711" s="143"/>
      <c r="BM1711" s="143"/>
      <c r="BN1711" s="143"/>
      <c r="BO1711" s="143"/>
      <c r="BP1711" s="143"/>
      <c r="BT1711" s="143"/>
      <c r="BU1711" s="143"/>
      <c r="BV1711" s="143"/>
    </row>
    <row r="1712" spans="1:74" s="142" customFormat="1" x14ac:dyDescent="0.25">
      <c r="A1712" s="206"/>
      <c r="B1712" s="160"/>
      <c r="C1712" s="161"/>
      <c r="D1712" s="206"/>
      <c r="E1712" s="206"/>
      <c r="F1712" s="206"/>
      <c r="G1712" s="206"/>
      <c r="H1712" s="161"/>
      <c r="I1712" s="206"/>
      <c r="J1712" s="206"/>
      <c r="L1712" s="206"/>
      <c r="M1712" s="153"/>
      <c r="N1712" s="126"/>
      <c r="O1712" s="153"/>
      <c r="P1712" s="153"/>
      <c r="Q1712" s="153"/>
      <c r="R1712" s="153"/>
      <c r="AG1712" s="162"/>
      <c r="AH1712" s="162"/>
      <c r="AI1712" s="162"/>
      <c r="AM1712" s="143"/>
      <c r="AN1712" s="143"/>
      <c r="AO1712" s="143"/>
      <c r="AP1712" s="143"/>
      <c r="AQ1712" s="143"/>
      <c r="AR1712" s="143"/>
      <c r="AS1712" s="143"/>
      <c r="AT1712" s="143"/>
      <c r="AU1712" s="143"/>
      <c r="AV1712" s="143"/>
      <c r="AW1712" s="143"/>
      <c r="AX1712" s="143"/>
      <c r="AY1712" s="143"/>
      <c r="AZ1712" s="143"/>
      <c r="BA1712" s="143"/>
      <c r="BB1712" s="143"/>
      <c r="BC1712" s="143"/>
      <c r="BD1712" s="143"/>
      <c r="BE1712" s="143"/>
      <c r="BF1712" s="143"/>
      <c r="BG1712" s="143"/>
      <c r="BH1712" s="143"/>
      <c r="BI1712" s="143"/>
      <c r="BJ1712" s="143"/>
      <c r="BK1712" s="143"/>
      <c r="BL1712" s="143"/>
      <c r="BM1712" s="143"/>
      <c r="BN1712" s="143"/>
      <c r="BO1712" s="143"/>
      <c r="BP1712" s="143"/>
      <c r="BT1712" s="143"/>
      <c r="BU1712" s="143"/>
      <c r="BV1712" s="143"/>
    </row>
    <row r="1713" spans="1:74" s="142" customFormat="1" x14ac:dyDescent="0.25">
      <c r="A1713" s="206"/>
      <c r="B1713" s="160"/>
      <c r="C1713" s="161"/>
      <c r="D1713" s="206"/>
      <c r="E1713" s="206"/>
      <c r="F1713" s="206"/>
      <c r="G1713" s="206"/>
      <c r="H1713" s="161"/>
      <c r="I1713" s="206"/>
      <c r="J1713" s="206"/>
      <c r="L1713" s="206"/>
      <c r="M1713" s="153"/>
      <c r="N1713" s="126"/>
      <c r="O1713" s="153"/>
      <c r="P1713" s="153"/>
      <c r="Q1713" s="153"/>
      <c r="R1713" s="153"/>
      <c r="AG1713" s="162"/>
      <c r="AH1713" s="162"/>
      <c r="AI1713" s="162"/>
      <c r="AM1713" s="143"/>
      <c r="AN1713" s="143"/>
      <c r="AO1713" s="143"/>
      <c r="AP1713" s="143"/>
      <c r="AQ1713" s="143"/>
      <c r="AR1713" s="143"/>
      <c r="AS1713" s="143"/>
      <c r="AT1713" s="143"/>
      <c r="AU1713" s="143"/>
      <c r="AV1713" s="143"/>
      <c r="AW1713" s="143"/>
      <c r="AX1713" s="143"/>
      <c r="AY1713" s="143"/>
      <c r="AZ1713" s="143"/>
      <c r="BA1713" s="143"/>
      <c r="BB1713" s="143"/>
      <c r="BC1713" s="143"/>
      <c r="BD1713" s="143"/>
      <c r="BE1713" s="143"/>
      <c r="BF1713" s="143"/>
      <c r="BG1713" s="143"/>
      <c r="BH1713" s="143"/>
      <c r="BI1713" s="143"/>
      <c r="BJ1713" s="143"/>
      <c r="BK1713" s="143"/>
      <c r="BL1713" s="143"/>
      <c r="BM1713" s="143"/>
      <c r="BN1713" s="143"/>
      <c r="BO1713" s="143"/>
      <c r="BP1713" s="143"/>
      <c r="BT1713" s="143"/>
      <c r="BU1713" s="143"/>
      <c r="BV1713" s="143"/>
    </row>
    <row r="1714" spans="1:74" s="142" customFormat="1" x14ac:dyDescent="0.25">
      <c r="A1714" s="206"/>
      <c r="B1714" s="160"/>
      <c r="C1714" s="161"/>
      <c r="D1714" s="206"/>
      <c r="E1714" s="206"/>
      <c r="F1714" s="206"/>
      <c r="G1714" s="206"/>
      <c r="H1714" s="161"/>
      <c r="I1714" s="206"/>
      <c r="J1714" s="206"/>
      <c r="L1714" s="206"/>
      <c r="M1714" s="153"/>
      <c r="N1714" s="126"/>
      <c r="O1714" s="153"/>
      <c r="P1714" s="153"/>
      <c r="Q1714" s="153"/>
      <c r="R1714" s="153"/>
      <c r="AG1714" s="162"/>
      <c r="AH1714" s="162"/>
      <c r="AI1714" s="162"/>
      <c r="AM1714" s="143"/>
      <c r="AN1714" s="143"/>
      <c r="AO1714" s="143"/>
      <c r="AP1714" s="143"/>
      <c r="AQ1714" s="143"/>
      <c r="AR1714" s="143"/>
      <c r="AS1714" s="143"/>
      <c r="AT1714" s="143"/>
      <c r="AU1714" s="143"/>
      <c r="AV1714" s="143"/>
      <c r="AW1714" s="143"/>
      <c r="AX1714" s="143"/>
      <c r="AY1714" s="143"/>
      <c r="AZ1714" s="143"/>
      <c r="BA1714" s="143"/>
      <c r="BB1714" s="143"/>
      <c r="BC1714" s="143"/>
      <c r="BD1714" s="143"/>
      <c r="BE1714" s="143"/>
      <c r="BF1714" s="143"/>
      <c r="BG1714" s="143"/>
      <c r="BH1714" s="143"/>
      <c r="BI1714" s="143"/>
      <c r="BJ1714" s="143"/>
      <c r="BK1714" s="143"/>
      <c r="BL1714" s="143"/>
      <c r="BM1714" s="143"/>
      <c r="BN1714" s="143"/>
      <c r="BO1714" s="143"/>
      <c r="BP1714" s="143"/>
      <c r="BT1714" s="143"/>
      <c r="BU1714" s="143"/>
      <c r="BV1714" s="143"/>
    </row>
    <row r="1715" spans="1:74" s="142" customFormat="1" x14ac:dyDescent="0.25">
      <c r="A1715" s="206"/>
      <c r="B1715" s="160"/>
      <c r="C1715" s="161"/>
      <c r="D1715" s="206"/>
      <c r="E1715" s="206"/>
      <c r="F1715" s="206"/>
      <c r="G1715" s="206"/>
      <c r="H1715" s="161"/>
      <c r="I1715" s="206"/>
      <c r="J1715" s="206"/>
      <c r="L1715" s="206"/>
      <c r="M1715" s="153"/>
      <c r="N1715" s="126"/>
      <c r="O1715" s="153"/>
      <c r="P1715" s="153"/>
      <c r="Q1715" s="153"/>
      <c r="R1715" s="153"/>
      <c r="AG1715" s="162"/>
      <c r="AH1715" s="162"/>
      <c r="AI1715" s="162"/>
      <c r="AM1715" s="143"/>
      <c r="AN1715" s="143"/>
      <c r="AO1715" s="143"/>
      <c r="AP1715" s="143"/>
      <c r="AQ1715" s="143"/>
      <c r="AR1715" s="143"/>
      <c r="AS1715" s="143"/>
      <c r="AT1715" s="143"/>
      <c r="AU1715" s="143"/>
      <c r="AV1715" s="143"/>
      <c r="AW1715" s="143"/>
      <c r="AX1715" s="143"/>
      <c r="AY1715" s="143"/>
      <c r="AZ1715" s="143"/>
      <c r="BA1715" s="143"/>
      <c r="BB1715" s="143"/>
      <c r="BC1715" s="143"/>
      <c r="BD1715" s="143"/>
      <c r="BE1715" s="143"/>
      <c r="BF1715" s="143"/>
      <c r="BG1715" s="143"/>
      <c r="BH1715" s="143"/>
      <c r="BI1715" s="143"/>
      <c r="BJ1715" s="143"/>
      <c r="BK1715" s="143"/>
      <c r="BL1715" s="143"/>
      <c r="BM1715" s="143"/>
      <c r="BN1715" s="143"/>
      <c r="BO1715" s="143"/>
      <c r="BP1715" s="143"/>
      <c r="BT1715" s="143"/>
      <c r="BU1715" s="143"/>
      <c r="BV1715" s="143"/>
    </row>
    <row r="1716" spans="1:74" s="142" customFormat="1" x14ac:dyDescent="0.25">
      <c r="A1716" s="206"/>
      <c r="B1716" s="160"/>
      <c r="C1716" s="161"/>
      <c r="D1716" s="206"/>
      <c r="E1716" s="206"/>
      <c r="F1716" s="206"/>
      <c r="G1716" s="206"/>
      <c r="H1716" s="161"/>
      <c r="I1716" s="206"/>
      <c r="J1716" s="206"/>
      <c r="L1716" s="206"/>
      <c r="M1716" s="153"/>
      <c r="N1716" s="126"/>
      <c r="O1716" s="153"/>
      <c r="P1716" s="153"/>
      <c r="Q1716" s="153"/>
      <c r="R1716" s="153"/>
      <c r="AG1716" s="162"/>
      <c r="AH1716" s="162"/>
      <c r="AI1716" s="162"/>
      <c r="AM1716" s="143"/>
      <c r="AN1716" s="143"/>
      <c r="AO1716" s="143"/>
      <c r="AP1716" s="143"/>
      <c r="AQ1716" s="143"/>
      <c r="AR1716" s="143"/>
      <c r="AS1716" s="143"/>
      <c r="AT1716" s="143"/>
      <c r="AU1716" s="143"/>
      <c r="AV1716" s="143"/>
      <c r="AW1716" s="143"/>
      <c r="AX1716" s="143"/>
      <c r="AY1716" s="143"/>
      <c r="AZ1716" s="143"/>
      <c r="BA1716" s="143"/>
      <c r="BB1716" s="143"/>
      <c r="BC1716" s="143"/>
      <c r="BD1716" s="143"/>
      <c r="BE1716" s="143"/>
      <c r="BF1716" s="143"/>
      <c r="BG1716" s="143"/>
      <c r="BH1716" s="143"/>
      <c r="BI1716" s="143"/>
      <c r="BJ1716" s="143"/>
      <c r="BK1716" s="143"/>
      <c r="BL1716" s="143"/>
      <c r="BM1716" s="143"/>
      <c r="BN1716" s="143"/>
      <c r="BO1716" s="143"/>
      <c r="BP1716" s="143"/>
      <c r="BT1716" s="143"/>
      <c r="BU1716" s="143"/>
      <c r="BV1716" s="143"/>
    </row>
    <row r="1717" spans="1:74" s="142" customFormat="1" x14ac:dyDescent="0.25">
      <c r="A1717" s="206"/>
      <c r="B1717" s="160"/>
      <c r="C1717" s="161"/>
      <c r="D1717" s="206"/>
      <c r="E1717" s="206"/>
      <c r="F1717" s="206"/>
      <c r="G1717" s="206"/>
      <c r="H1717" s="161"/>
      <c r="I1717" s="206"/>
      <c r="J1717" s="206"/>
      <c r="L1717" s="206"/>
      <c r="M1717" s="153"/>
      <c r="N1717" s="126"/>
      <c r="O1717" s="153"/>
      <c r="P1717" s="153"/>
      <c r="Q1717" s="153"/>
      <c r="R1717" s="153"/>
      <c r="AG1717" s="162"/>
      <c r="AH1717" s="162"/>
      <c r="AI1717" s="162"/>
      <c r="AM1717" s="143"/>
      <c r="AN1717" s="143"/>
      <c r="AO1717" s="143"/>
      <c r="AP1717" s="143"/>
      <c r="AQ1717" s="143"/>
      <c r="AR1717" s="143"/>
      <c r="AS1717" s="143"/>
      <c r="AT1717" s="143"/>
      <c r="AU1717" s="143"/>
      <c r="AV1717" s="143"/>
      <c r="AW1717" s="143"/>
      <c r="AX1717" s="143"/>
      <c r="AY1717" s="143"/>
      <c r="AZ1717" s="143"/>
      <c r="BA1717" s="143"/>
      <c r="BB1717" s="143"/>
      <c r="BC1717" s="143"/>
      <c r="BD1717" s="143"/>
      <c r="BE1717" s="143"/>
      <c r="BF1717" s="143"/>
      <c r="BG1717" s="143"/>
      <c r="BH1717" s="143"/>
      <c r="BI1717" s="143"/>
      <c r="BJ1717" s="143"/>
      <c r="BK1717" s="143"/>
      <c r="BL1717" s="143"/>
      <c r="BM1717" s="143"/>
      <c r="BN1717" s="143"/>
      <c r="BO1717" s="143"/>
      <c r="BP1717" s="143"/>
      <c r="BT1717" s="143"/>
      <c r="BU1717" s="143"/>
      <c r="BV1717" s="143"/>
    </row>
    <row r="1718" spans="1:74" s="142" customFormat="1" x14ac:dyDescent="0.25">
      <c r="A1718" s="206"/>
      <c r="B1718" s="160"/>
      <c r="C1718" s="161"/>
      <c r="D1718" s="206"/>
      <c r="E1718" s="206"/>
      <c r="F1718" s="206"/>
      <c r="G1718" s="206"/>
      <c r="H1718" s="161"/>
      <c r="I1718" s="206"/>
      <c r="J1718" s="206"/>
      <c r="L1718" s="206"/>
      <c r="M1718" s="153"/>
      <c r="N1718" s="126"/>
      <c r="O1718" s="153"/>
      <c r="P1718" s="153"/>
      <c r="Q1718" s="153"/>
      <c r="R1718" s="153"/>
      <c r="AG1718" s="162"/>
      <c r="AH1718" s="162"/>
      <c r="AI1718" s="162"/>
      <c r="AM1718" s="143"/>
      <c r="AN1718" s="143"/>
      <c r="AO1718" s="143"/>
      <c r="AP1718" s="143"/>
      <c r="AQ1718" s="143"/>
      <c r="AR1718" s="143"/>
      <c r="AS1718" s="143"/>
      <c r="AT1718" s="143"/>
      <c r="AU1718" s="143"/>
      <c r="AV1718" s="143"/>
      <c r="AW1718" s="143"/>
      <c r="AX1718" s="143"/>
      <c r="AY1718" s="143"/>
      <c r="AZ1718" s="143"/>
      <c r="BA1718" s="143"/>
      <c r="BB1718" s="143"/>
      <c r="BC1718" s="143"/>
      <c r="BD1718" s="143"/>
      <c r="BE1718" s="143"/>
      <c r="BF1718" s="143"/>
      <c r="BG1718" s="143"/>
      <c r="BH1718" s="143"/>
      <c r="BI1718" s="143"/>
      <c r="BJ1718" s="143"/>
      <c r="BK1718" s="143"/>
      <c r="BL1718" s="143"/>
      <c r="BM1718" s="143"/>
      <c r="BN1718" s="143"/>
      <c r="BO1718" s="143"/>
      <c r="BP1718" s="143"/>
      <c r="BT1718" s="143"/>
      <c r="BU1718" s="143"/>
      <c r="BV1718" s="143"/>
    </row>
    <row r="1719" spans="1:74" s="142" customFormat="1" x14ac:dyDescent="0.25">
      <c r="A1719" s="206"/>
      <c r="B1719" s="160"/>
      <c r="C1719" s="161"/>
      <c r="D1719" s="206"/>
      <c r="E1719" s="206"/>
      <c r="F1719" s="206"/>
      <c r="G1719" s="206"/>
      <c r="H1719" s="161"/>
      <c r="I1719" s="206"/>
      <c r="J1719" s="206"/>
      <c r="L1719" s="206"/>
      <c r="M1719" s="153"/>
      <c r="N1719" s="126"/>
      <c r="O1719" s="153"/>
      <c r="P1719" s="153"/>
      <c r="Q1719" s="153"/>
      <c r="R1719" s="153"/>
      <c r="AG1719" s="162"/>
      <c r="AH1719" s="162"/>
      <c r="AI1719" s="162"/>
      <c r="AM1719" s="143"/>
      <c r="AN1719" s="143"/>
      <c r="AO1719" s="143"/>
      <c r="AP1719" s="143"/>
      <c r="AQ1719" s="143"/>
      <c r="AR1719" s="143"/>
      <c r="AS1719" s="143"/>
      <c r="AT1719" s="143"/>
      <c r="AU1719" s="143"/>
      <c r="AV1719" s="143"/>
      <c r="AW1719" s="143"/>
      <c r="AX1719" s="143"/>
      <c r="AY1719" s="143"/>
      <c r="AZ1719" s="143"/>
      <c r="BA1719" s="143"/>
      <c r="BB1719" s="143"/>
      <c r="BC1719" s="143"/>
      <c r="BD1719" s="143"/>
      <c r="BE1719" s="143"/>
      <c r="BF1719" s="143"/>
      <c r="BG1719" s="143"/>
      <c r="BH1719" s="143"/>
      <c r="BI1719" s="143"/>
      <c r="BJ1719" s="143"/>
      <c r="BK1719" s="143"/>
      <c r="BL1719" s="143"/>
      <c r="BM1719" s="143"/>
      <c r="BN1719" s="143"/>
      <c r="BO1719" s="143"/>
      <c r="BP1719" s="143"/>
      <c r="BT1719" s="143"/>
      <c r="BU1719" s="143"/>
      <c r="BV1719" s="143"/>
    </row>
    <row r="1720" spans="1:74" s="142" customFormat="1" x14ac:dyDescent="0.25">
      <c r="A1720" s="206"/>
      <c r="B1720" s="160"/>
      <c r="C1720" s="161"/>
      <c r="D1720" s="206"/>
      <c r="E1720" s="206"/>
      <c r="F1720" s="206"/>
      <c r="G1720" s="206"/>
      <c r="H1720" s="161"/>
      <c r="I1720" s="206"/>
      <c r="J1720" s="206"/>
      <c r="L1720" s="206"/>
      <c r="M1720" s="153"/>
      <c r="N1720" s="126"/>
      <c r="O1720" s="153"/>
      <c r="P1720" s="153"/>
      <c r="Q1720" s="153"/>
      <c r="R1720" s="153"/>
      <c r="AG1720" s="162"/>
      <c r="AH1720" s="162"/>
      <c r="AI1720" s="162"/>
      <c r="AM1720" s="143"/>
      <c r="AN1720" s="143"/>
      <c r="AO1720" s="143"/>
      <c r="AP1720" s="143"/>
      <c r="AQ1720" s="143"/>
      <c r="AR1720" s="143"/>
      <c r="AS1720" s="143"/>
      <c r="AT1720" s="143"/>
      <c r="AU1720" s="143"/>
      <c r="AV1720" s="143"/>
      <c r="AW1720" s="143"/>
      <c r="AX1720" s="143"/>
      <c r="AY1720" s="143"/>
      <c r="AZ1720" s="143"/>
      <c r="BA1720" s="143"/>
      <c r="BB1720" s="143"/>
      <c r="BC1720" s="143"/>
      <c r="BD1720" s="143"/>
      <c r="BE1720" s="143"/>
      <c r="BF1720" s="143"/>
      <c r="BG1720" s="143"/>
      <c r="BH1720" s="143"/>
      <c r="BI1720" s="143"/>
      <c r="BJ1720" s="143"/>
      <c r="BK1720" s="143"/>
      <c r="BL1720" s="143"/>
      <c r="BM1720" s="143"/>
      <c r="BN1720" s="143"/>
      <c r="BO1720" s="143"/>
      <c r="BP1720" s="143"/>
      <c r="BT1720" s="143"/>
      <c r="BU1720" s="143"/>
      <c r="BV1720" s="143"/>
    </row>
    <row r="1721" spans="1:74" s="142" customFormat="1" x14ac:dyDescent="0.25">
      <c r="A1721" s="206"/>
      <c r="B1721" s="160"/>
      <c r="C1721" s="161"/>
      <c r="D1721" s="206"/>
      <c r="E1721" s="206"/>
      <c r="F1721" s="206"/>
      <c r="G1721" s="206"/>
      <c r="H1721" s="161"/>
      <c r="I1721" s="206"/>
      <c r="J1721" s="206"/>
      <c r="L1721" s="206"/>
      <c r="M1721" s="153"/>
      <c r="N1721" s="126"/>
      <c r="O1721" s="153"/>
      <c r="P1721" s="153"/>
      <c r="Q1721" s="153"/>
      <c r="R1721" s="153"/>
      <c r="AG1721" s="162"/>
      <c r="AH1721" s="162"/>
      <c r="AI1721" s="162"/>
      <c r="AM1721" s="143"/>
      <c r="AN1721" s="143"/>
      <c r="AO1721" s="143"/>
      <c r="AP1721" s="143"/>
      <c r="AQ1721" s="143"/>
      <c r="AR1721" s="143"/>
      <c r="AS1721" s="143"/>
      <c r="AT1721" s="143"/>
      <c r="AU1721" s="143"/>
      <c r="AV1721" s="143"/>
      <c r="AW1721" s="143"/>
      <c r="AX1721" s="143"/>
      <c r="AY1721" s="143"/>
      <c r="AZ1721" s="143"/>
      <c r="BA1721" s="143"/>
      <c r="BB1721" s="143"/>
      <c r="BC1721" s="143"/>
      <c r="BD1721" s="143"/>
      <c r="BE1721" s="143"/>
      <c r="BF1721" s="143"/>
      <c r="BG1721" s="143"/>
      <c r="BH1721" s="143"/>
      <c r="BI1721" s="143"/>
      <c r="BJ1721" s="143"/>
      <c r="BK1721" s="143"/>
      <c r="BL1721" s="143"/>
      <c r="BM1721" s="143"/>
      <c r="BN1721" s="143"/>
      <c r="BO1721" s="143"/>
      <c r="BP1721" s="143"/>
      <c r="BT1721" s="143"/>
      <c r="BU1721" s="143"/>
      <c r="BV1721" s="143"/>
    </row>
    <row r="1722" spans="1:74" s="142" customFormat="1" x14ac:dyDescent="0.25">
      <c r="A1722" s="206"/>
      <c r="B1722" s="160"/>
      <c r="C1722" s="161"/>
      <c r="D1722" s="206"/>
      <c r="E1722" s="206"/>
      <c r="F1722" s="206"/>
      <c r="G1722" s="206"/>
      <c r="H1722" s="161"/>
      <c r="I1722" s="206"/>
      <c r="J1722" s="206"/>
      <c r="L1722" s="206"/>
      <c r="M1722" s="153"/>
      <c r="N1722" s="126"/>
      <c r="O1722" s="153"/>
      <c r="P1722" s="153"/>
      <c r="Q1722" s="153"/>
      <c r="R1722" s="153"/>
      <c r="AG1722" s="162"/>
      <c r="AH1722" s="162"/>
      <c r="AI1722" s="162"/>
      <c r="AM1722" s="143"/>
      <c r="AN1722" s="143"/>
      <c r="AO1722" s="143"/>
      <c r="AP1722" s="143"/>
      <c r="AQ1722" s="143"/>
      <c r="AR1722" s="143"/>
      <c r="AS1722" s="143"/>
      <c r="AT1722" s="143"/>
      <c r="AU1722" s="143"/>
      <c r="AV1722" s="143"/>
      <c r="AW1722" s="143"/>
      <c r="AX1722" s="143"/>
      <c r="AY1722" s="143"/>
      <c r="AZ1722" s="143"/>
      <c r="BA1722" s="143"/>
      <c r="BB1722" s="143"/>
      <c r="BC1722" s="143"/>
      <c r="BD1722" s="143"/>
      <c r="BE1722" s="143"/>
      <c r="BF1722" s="143"/>
      <c r="BG1722" s="143"/>
      <c r="BH1722" s="143"/>
      <c r="BI1722" s="143"/>
      <c r="BJ1722" s="143"/>
      <c r="BK1722" s="143"/>
      <c r="BL1722" s="143"/>
      <c r="BM1722" s="143"/>
      <c r="BN1722" s="143"/>
      <c r="BO1722" s="143"/>
      <c r="BP1722" s="143"/>
      <c r="BT1722" s="143"/>
      <c r="BU1722" s="143"/>
      <c r="BV1722" s="143"/>
    </row>
    <row r="1723" spans="1:74" s="142" customFormat="1" x14ac:dyDescent="0.25">
      <c r="A1723" s="206"/>
      <c r="B1723" s="160"/>
      <c r="C1723" s="161"/>
      <c r="D1723" s="206"/>
      <c r="E1723" s="206"/>
      <c r="F1723" s="206"/>
      <c r="G1723" s="206"/>
      <c r="H1723" s="161"/>
      <c r="I1723" s="206"/>
      <c r="J1723" s="206"/>
      <c r="L1723" s="206"/>
      <c r="M1723" s="153"/>
      <c r="N1723" s="126"/>
      <c r="O1723" s="153"/>
      <c r="P1723" s="153"/>
      <c r="Q1723" s="153"/>
      <c r="R1723" s="153"/>
      <c r="AG1723" s="162"/>
      <c r="AH1723" s="162"/>
      <c r="AI1723" s="162"/>
      <c r="AM1723" s="143"/>
      <c r="AN1723" s="143"/>
      <c r="AO1723" s="143"/>
      <c r="AP1723" s="143"/>
      <c r="AQ1723" s="143"/>
      <c r="AR1723" s="143"/>
      <c r="AS1723" s="143"/>
      <c r="AT1723" s="143"/>
      <c r="AU1723" s="143"/>
      <c r="AV1723" s="143"/>
      <c r="AW1723" s="143"/>
      <c r="AX1723" s="143"/>
      <c r="AY1723" s="143"/>
      <c r="AZ1723" s="143"/>
      <c r="BA1723" s="143"/>
      <c r="BB1723" s="143"/>
      <c r="BC1723" s="143"/>
      <c r="BD1723" s="143"/>
      <c r="BE1723" s="143"/>
      <c r="BF1723" s="143"/>
      <c r="BG1723" s="143"/>
      <c r="BH1723" s="143"/>
      <c r="BI1723" s="143"/>
      <c r="BJ1723" s="143"/>
      <c r="BK1723" s="143"/>
      <c r="BL1723" s="143"/>
      <c r="BM1723" s="143"/>
      <c r="BN1723" s="143"/>
      <c r="BO1723" s="143"/>
      <c r="BP1723" s="143"/>
      <c r="BT1723" s="143"/>
      <c r="BU1723" s="143"/>
      <c r="BV1723" s="143"/>
    </row>
    <row r="1724" spans="1:74" s="142" customFormat="1" x14ac:dyDescent="0.25">
      <c r="A1724" s="206"/>
      <c r="B1724" s="160"/>
      <c r="C1724" s="161"/>
      <c r="D1724" s="206"/>
      <c r="E1724" s="206"/>
      <c r="F1724" s="206"/>
      <c r="G1724" s="206"/>
      <c r="H1724" s="161"/>
      <c r="I1724" s="206"/>
      <c r="J1724" s="206"/>
      <c r="L1724" s="206"/>
      <c r="M1724" s="153"/>
      <c r="N1724" s="126"/>
      <c r="O1724" s="153"/>
      <c r="P1724" s="153"/>
      <c r="Q1724" s="153"/>
      <c r="R1724" s="153"/>
      <c r="AG1724" s="162"/>
      <c r="AH1724" s="162"/>
      <c r="AI1724" s="162"/>
      <c r="AM1724" s="143"/>
      <c r="AN1724" s="143"/>
      <c r="AO1724" s="143"/>
      <c r="AP1724" s="143"/>
      <c r="AQ1724" s="143"/>
      <c r="AR1724" s="143"/>
      <c r="AS1724" s="143"/>
      <c r="AT1724" s="143"/>
      <c r="AU1724" s="143"/>
      <c r="AV1724" s="143"/>
      <c r="AW1724" s="143"/>
      <c r="AX1724" s="143"/>
      <c r="AY1724" s="143"/>
      <c r="AZ1724" s="143"/>
      <c r="BA1724" s="143"/>
      <c r="BB1724" s="143"/>
      <c r="BC1724" s="143"/>
      <c r="BD1724" s="143"/>
      <c r="BE1724" s="143"/>
      <c r="BF1724" s="143"/>
      <c r="BG1724" s="143"/>
      <c r="BH1724" s="143"/>
      <c r="BI1724" s="143"/>
      <c r="BJ1724" s="143"/>
      <c r="BK1724" s="143"/>
      <c r="BL1724" s="143"/>
      <c r="BM1724" s="143"/>
      <c r="BN1724" s="143"/>
      <c r="BO1724" s="143"/>
      <c r="BP1724" s="143"/>
      <c r="BT1724" s="143"/>
      <c r="BU1724" s="143"/>
      <c r="BV1724" s="143"/>
    </row>
    <row r="1725" spans="1:74" s="142" customFormat="1" x14ac:dyDescent="0.25">
      <c r="A1725" s="206"/>
      <c r="B1725" s="160"/>
      <c r="C1725" s="161"/>
      <c r="D1725" s="206"/>
      <c r="E1725" s="206"/>
      <c r="F1725" s="206"/>
      <c r="G1725" s="206"/>
      <c r="H1725" s="161"/>
      <c r="I1725" s="206"/>
      <c r="J1725" s="206"/>
      <c r="L1725" s="206"/>
      <c r="M1725" s="153"/>
      <c r="N1725" s="126"/>
      <c r="O1725" s="153"/>
      <c r="P1725" s="153"/>
      <c r="Q1725" s="153"/>
      <c r="R1725" s="153"/>
      <c r="AG1725" s="162"/>
      <c r="AH1725" s="162"/>
      <c r="AI1725" s="162"/>
      <c r="AM1725" s="143"/>
      <c r="AN1725" s="143"/>
      <c r="AO1725" s="143"/>
      <c r="AP1725" s="143"/>
      <c r="AQ1725" s="143"/>
      <c r="AR1725" s="143"/>
      <c r="AS1725" s="143"/>
      <c r="AT1725" s="143"/>
      <c r="AU1725" s="143"/>
      <c r="AV1725" s="143"/>
      <c r="AW1725" s="143"/>
      <c r="AX1725" s="143"/>
      <c r="AY1725" s="143"/>
      <c r="AZ1725" s="143"/>
      <c r="BA1725" s="143"/>
      <c r="BB1725" s="143"/>
      <c r="BC1725" s="143"/>
      <c r="BD1725" s="143"/>
      <c r="BE1725" s="143"/>
      <c r="BF1725" s="143"/>
      <c r="BG1725" s="143"/>
      <c r="BH1725" s="143"/>
      <c r="BI1725" s="143"/>
      <c r="BJ1725" s="143"/>
      <c r="BK1725" s="143"/>
      <c r="BL1725" s="143"/>
      <c r="BM1725" s="143"/>
      <c r="BN1725" s="143"/>
      <c r="BO1725" s="143"/>
      <c r="BP1725" s="143"/>
      <c r="BT1725" s="143"/>
      <c r="BU1725" s="143"/>
      <c r="BV1725" s="143"/>
    </row>
    <row r="1726" spans="1:74" s="142" customFormat="1" x14ac:dyDescent="0.25">
      <c r="A1726" s="206"/>
      <c r="B1726" s="160"/>
      <c r="C1726" s="161"/>
      <c r="D1726" s="206"/>
      <c r="E1726" s="206"/>
      <c r="F1726" s="206"/>
      <c r="G1726" s="206"/>
      <c r="H1726" s="161"/>
      <c r="I1726" s="206"/>
      <c r="J1726" s="206"/>
      <c r="L1726" s="206"/>
      <c r="M1726" s="153"/>
      <c r="N1726" s="126"/>
      <c r="O1726" s="153"/>
      <c r="P1726" s="153"/>
      <c r="Q1726" s="153"/>
      <c r="R1726" s="153"/>
      <c r="AG1726" s="162"/>
      <c r="AH1726" s="162"/>
      <c r="AI1726" s="162"/>
      <c r="AM1726" s="143"/>
      <c r="AN1726" s="143"/>
      <c r="AO1726" s="143"/>
      <c r="AP1726" s="143"/>
      <c r="AQ1726" s="143"/>
      <c r="AR1726" s="143"/>
      <c r="AS1726" s="143"/>
      <c r="AT1726" s="143"/>
      <c r="AU1726" s="143"/>
      <c r="AV1726" s="143"/>
      <c r="AW1726" s="143"/>
      <c r="AX1726" s="143"/>
      <c r="AY1726" s="143"/>
      <c r="AZ1726" s="143"/>
      <c r="BA1726" s="143"/>
      <c r="BB1726" s="143"/>
      <c r="BC1726" s="143"/>
      <c r="BD1726" s="143"/>
      <c r="BE1726" s="143"/>
      <c r="BF1726" s="143"/>
      <c r="BG1726" s="143"/>
      <c r="BH1726" s="143"/>
      <c r="BI1726" s="143"/>
      <c r="BJ1726" s="143"/>
      <c r="BK1726" s="143"/>
      <c r="BL1726" s="143"/>
      <c r="BM1726" s="143"/>
      <c r="BN1726" s="143"/>
      <c r="BO1726" s="143"/>
      <c r="BP1726" s="143"/>
      <c r="BT1726" s="143"/>
      <c r="BU1726" s="143"/>
      <c r="BV1726" s="143"/>
    </row>
    <row r="1727" spans="1:74" s="142" customFormat="1" x14ac:dyDescent="0.25">
      <c r="A1727" s="206"/>
      <c r="B1727" s="160"/>
      <c r="C1727" s="161"/>
      <c r="D1727" s="206"/>
      <c r="E1727" s="206"/>
      <c r="F1727" s="206"/>
      <c r="G1727" s="206"/>
      <c r="H1727" s="161"/>
      <c r="I1727" s="206"/>
      <c r="J1727" s="206"/>
      <c r="L1727" s="206"/>
      <c r="M1727" s="153"/>
      <c r="N1727" s="126"/>
      <c r="O1727" s="153"/>
      <c r="P1727" s="153"/>
      <c r="Q1727" s="153"/>
      <c r="R1727" s="153"/>
      <c r="AG1727" s="162"/>
      <c r="AH1727" s="162"/>
      <c r="AI1727" s="162"/>
      <c r="AM1727" s="143"/>
      <c r="AN1727" s="143"/>
      <c r="AO1727" s="143"/>
      <c r="AP1727" s="143"/>
      <c r="AQ1727" s="143"/>
      <c r="AR1727" s="143"/>
      <c r="AS1727" s="143"/>
      <c r="AT1727" s="143"/>
      <c r="AU1727" s="143"/>
      <c r="AV1727" s="143"/>
      <c r="AW1727" s="143"/>
      <c r="AX1727" s="143"/>
      <c r="AY1727" s="143"/>
      <c r="AZ1727" s="143"/>
      <c r="BA1727" s="143"/>
      <c r="BB1727" s="143"/>
      <c r="BC1727" s="143"/>
      <c r="BD1727" s="143"/>
      <c r="BE1727" s="143"/>
      <c r="BF1727" s="143"/>
      <c r="BG1727" s="143"/>
      <c r="BH1727" s="143"/>
      <c r="BI1727" s="143"/>
      <c r="BJ1727" s="143"/>
      <c r="BK1727" s="143"/>
      <c r="BL1727" s="143"/>
      <c r="BM1727" s="143"/>
      <c r="BN1727" s="143"/>
      <c r="BO1727" s="143"/>
      <c r="BP1727" s="143"/>
      <c r="BT1727" s="143"/>
      <c r="BU1727" s="143"/>
      <c r="BV1727" s="143"/>
    </row>
    <row r="1728" spans="1:74" s="142" customFormat="1" x14ac:dyDescent="0.25">
      <c r="A1728" s="206"/>
      <c r="B1728" s="160"/>
      <c r="C1728" s="161"/>
      <c r="D1728" s="206"/>
      <c r="E1728" s="206"/>
      <c r="F1728" s="206"/>
      <c r="G1728" s="206"/>
      <c r="H1728" s="161"/>
      <c r="I1728" s="206"/>
      <c r="J1728" s="206"/>
      <c r="L1728" s="206"/>
      <c r="M1728" s="153"/>
      <c r="N1728" s="126"/>
      <c r="O1728" s="153"/>
      <c r="P1728" s="153"/>
      <c r="Q1728" s="153"/>
      <c r="R1728" s="153"/>
      <c r="AG1728" s="162"/>
      <c r="AH1728" s="162"/>
      <c r="AI1728" s="162"/>
      <c r="AM1728" s="143"/>
      <c r="AN1728" s="143"/>
      <c r="AO1728" s="143"/>
      <c r="AP1728" s="143"/>
      <c r="AQ1728" s="143"/>
      <c r="AR1728" s="143"/>
      <c r="AS1728" s="143"/>
      <c r="AT1728" s="143"/>
      <c r="AU1728" s="143"/>
      <c r="AV1728" s="143"/>
      <c r="AW1728" s="143"/>
      <c r="AX1728" s="143"/>
      <c r="AY1728" s="143"/>
      <c r="AZ1728" s="143"/>
      <c r="BA1728" s="143"/>
      <c r="BB1728" s="143"/>
      <c r="BC1728" s="143"/>
      <c r="BD1728" s="143"/>
      <c r="BE1728" s="143"/>
      <c r="BF1728" s="143"/>
      <c r="BG1728" s="143"/>
      <c r="BH1728" s="143"/>
      <c r="BI1728" s="143"/>
      <c r="BJ1728" s="143"/>
      <c r="BK1728" s="143"/>
      <c r="BL1728" s="143"/>
      <c r="BM1728" s="143"/>
      <c r="BN1728" s="143"/>
      <c r="BO1728" s="143"/>
      <c r="BP1728" s="143"/>
      <c r="BT1728" s="143"/>
      <c r="BU1728" s="143"/>
      <c r="BV1728" s="143"/>
    </row>
    <row r="1729" spans="1:74" s="142" customFormat="1" x14ac:dyDescent="0.25">
      <c r="A1729" s="206"/>
      <c r="B1729" s="160"/>
      <c r="C1729" s="161"/>
      <c r="D1729" s="206"/>
      <c r="E1729" s="206"/>
      <c r="F1729" s="206"/>
      <c r="G1729" s="206"/>
      <c r="H1729" s="161"/>
      <c r="I1729" s="206"/>
      <c r="J1729" s="206"/>
      <c r="L1729" s="206"/>
      <c r="M1729" s="153"/>
      <c r="N1729" s="126"/>
      <c r="O1729" s="153"/>
      <c r="P1729" s="153"/>
      <c r="Q1729" s="153"/>
      <c r="R1729" s="153"/>
      <c r="AG1729" s="162"/>
      <c r="AH1729" s="162"/>
      <c r="AI1729" s="162"/>
      <c r="AM1729" s="143"/>
      <c r="AN1729" s="143"/>
      <c r="AO1729" s="143"/>
      <c r="AP1729" s="143"/>
      <c r="AQ1729" s="143"/>
      <c r="AR1729" s="143"/>
      <c r="AS1729" s="143"/>
      <c r="AT1729" s="143"/>
      <c r="AU1729" s="143"/>
      <c r="AV1729" s="143"/>
      <c r="AW1729" s="143"/>
      <c r="AX1729" s="143"/>
      <c r="AY1729" s="143"/>
      <c r="AZ1729" s="143"/>
      <c r="BA1729" s="143"/>
      <c r="BB1729" s="143"/>
      <c r="BC1729" s="143"/>
      <c r="BD1729" s="143"/>
      <c r="BE1729" s="143"/>
      <c r="BF1729" s="143"/>
      <c r="BG1729" s="143"/>
      <c r="BH1729" s="143"/>
      <c r="BI1729" s="143"/>
      <c r="BJ1729" s="143"/>
      <c r="BK1729" s="143"/>
      <c r="BL1729" s="143"/>
      <c r="BM1729" s="143"/>
      <c r="BN1729" s="143"/>
      <c r="BO1729" s="143"/>
      <c r="BP1729" s="143"/>
      <c r="BT1729" s="143"/>
      <c r="BU1729" s="143"/>
      <c r="BV1729" s="143"/>
    </row>
    <row r="1730" spans="1:74" s="142" customFormat="1" x14ac:dyDescent="0.25">
      <c r="A1730" s="206"/>
      <c r="B1730" s="160"/>
      <c r="C1730" s="161"/>
      <c r="D1730" s="206"/>
      <c r="E1730" s="206"/>
      <c r="F1730" s="206"/>
      <c r="G1730" s="206"/>
      <c r="H1730" s="161"/>
      <c r="I1730" s="206"/>
      <c r="J1730" s="206"/>
      <c r="L1730" s="206"/>
      <c r="M1730" s="153"/>
      <c r="N1730" s="126"/>
      <c r="O1730" s="153"/>
      <c r="P1730" s="153"/>
      <c r="Q1730" s="153"/>
      <c r="R1730" s="153"/>
      <c r="AG1730" s="162"/>
      <c r="AH1730" s="162"/>
      <c r="AI1730" s="162"/>
      <c r="AM1730" s="143"/>
      <c r="AN1730" s="143"/>
      <c r="AO1730" s="143"/>
      <c r="AP1730" s="143"/>
      <c r="AQ1730" s="143"/>
      <c r="AR1730" s="143"/>
      <c r="AS1730" s="143"/>
      <c r="AT1730" s="143"/>
      <c r="AU1730" s="143"/>
      <c r="AV1730" s="143"/>
      <c r="AW1730" s="143"/>
      <c r="AX1730" s="143"/>
      <c r="AY1730" s="143"/>
      <c r="AZ1730" s="143"/>
      <c r="BA1730" s="143"/>
      <c r="BB1730" s="143"/>
      <c r="BC1730" s="143"/>
      <c r="BD1730" s="143"/>
      <c r="BE1730" s="143"/>
      <c r="BF1730" s="143"/>
      <c r="BG1730" s="143"/>
      <c r="BH1730" s="143"/>
      <c r="BI1730" s="143"/>
      <c r="BJ1730" s="143"/>
      <c r="BK1730" s="143"/>
      <c r="BL1730" s="143"/>
      <c r="BM1730" s="143"/>
      <c r="BN1730" s="143"/>
      <c r="BO1730" s="143"/>
      <c r="BP1730" s="143"/>
      <c r="BT1730" s="143"/>
      <c r="BU1730" s="143"/>
      <c r="BV1730" s="143"/>
    </row>
    <row r="1731" spans="1:74" s="142" customFormat="1" x14ac:dyDescent="0.25">
      <c r="A1731" s="206"/>
      <c r="B1731" s="160"/>
      <c r="C1731" s="161"/>
      <c r="D1731" s="206"/>
      <c r="E1731" s="206"/>
      <c r="F1731" s="206"/>
      <c r="G1731" s="206"/>
      <c r="H1731" s="161"/>
      <c r="I1731" s="206"/>
      <c r="J1731" s="206"/>
      <c r="L1731" s="206"/>
      <c r="M1731" s="153"/>
      <c r="N1731" s="126"/>
      <c r="O1731" s="153"/>
      <c r="P1731" s="153"/>
      <c r="Q1731" s="153"/>
      <c r="R1731" s="153"/>
      <c r="AG1731" s="162"/>
      <c r="AH1731" s="162"/>
      <c r="AI1731" s="162"/>
      <c r="AM1731" s="143"/>
      <c r="AN1731" s="143"/>
      <c r="AO1731" s="143"/>
      <c r="AP1731" s="143"/>
      <c r="AQ1731" s="143"/>
      <c r="AR1731" s="143"/>
      <c r="AS1731" s="143"/>
      <c r="AT1731" s="143"/>
      <c r="AU1731" s="143"/>
      <c r="AV1731" s="143"/>
      <c r="AW1731" s="143"/>
      <c r="AX1731" s="143"/>
      <c r="AY1731" s="143"/>
      <c r="AZ1731" s="143"/>
      <c r="BA1731" s="143"/>
      <c r="BB1731" s="143"/>
      <c r="BC1731" s="143"/>
      <c r="BD1731" s="143"/>
      <c r="BE1731" s="143"/>
      <c r="BF1731" s="143"/>
      <c r="BG1731" s="143"/>
      <c r="BH1731" s="143"/>
      <c r="BI1731" s="143"/>
      <c r="BJ1731" s="143"/>
      <c r="BK1731" s="143"/>
      <c r="BL1731" s="143"/>
      <c r="BM1731" s="143"/>
      <c r="BN1731" s="143"/>
      <c r="BO1731" s="143"/>
      <c r="BP1731" s="143"/>
      <c r="BT1731" s="143"/>
      <c r="BU1731" s="143"/>
      <c r="BV1731" s="143"/>
    </row>
    <row r="1732" spans="1:74" s="142" customFormat="1" x14ac:dyDescent="0.25">
      <c r="A1732" s="206"/>
      <c r="B1732" s="160"/>
      <c r="C1732" s="161"/>
      <c r="D1732" s="206"/>
      <c r="E1732" s="206"/>
      <c r="F1732" s="206"/>
      <c r="G1732" s="206"/>
      <c r="H1732" s="161"/>
      <c r="I1732" s="206"/>
      <c r="J1732" s="206"/>
      <c r="L1732" s="206"/>
      <c r="M1732" s="153"/>
      <c r="N1732" s="126"/>
      <c r="O1732" s="153"/>
      <c r="P1732" s="153"/>
      <c r="Q1732" s="153"/>
      <c r="R1732" s="153"/>
      <c r="AG1732" s="162"/>
      <c r="AH1732" s="162"/>
      <c r="AI1732" s="162"/>
      <c r="AM1732" s="143"/>
      <c r="AN1732" s="143"/>
      <c r="AO1732" s="143"/>
      <c r="AP1732" s="143"/>
      <c r="AQ1732" s="143"/>
      <c r="AR1732" s="143"/>
      <c r="AS1732" s="143"/>
      <c r="AT1732" s="143"/>
      <c r="AU1732" s="143"/>
      <c r="AV1732" s="143"/>
      <c r="AW1732" s="143"/>
      <c r="AX1732" s="143"/>
      <c r="AY1732" s="143"/>
      <c r="AZ1732" s="143"/>
      <c r="BA1732" s="143"/>
      <c r="BB1732" s="143"/>
      <c r="BC1732" s="143"/>
      <c r="BD1732" s="143"/>
      <c r="BE1732" s="143"/>
      <c r="BF1732" s="143"/>
      <c r="BG1732" s="143"/>
      <c r="BH1732" s="143"/>
      <c r="BI1732" s="143"/>
      <c r="BJ1732" s="143"/>
      <c r="BK1732" s="143"/>
      <c r="BL1732" s="143"/>
      <c r="BM1732" s="143"/>
      <c r="BN1732" s="143"/>
      <c r="BO1732" s="143"/>
      <c r="BP1732" s="143"/>
      <c r="BT1732" s="143"/>
      <c r="BU1732" s="143"/>
      <c r="BV1732" s="143"/>
    </row>
    <row r="1733" spans="1:74" s="142" customFormat="1" x14ac:dyDescent="0.25">
      <c r="A1733" s="206"/>
      <c r="B1733" s="160"/>
      <c r="C1733" s="161"/>
      <c r="D1733" s="206"/>
      <c r="E1733" s="206"/>
      <c r="F1733" s="206"/>
      <c r="G1733" s="206"/>
      <c r="H1733" s="161"/>
      <c r="I1733" s="206"/>
      <c r="J1733" s="206"/>
      <c r="L1733" s="206"/>
      <c r="M1733" s="153"/>
      <c r="N1733" s="126"/>
      <c r="O1733" s="153"/>
      <c r="P1733" s="153"/>
      <c r="Q1733" s="153"/>
      <c r="R1733" s="153"/>
      <c r="AG1733" s="162"/>
      <c r="AH1733" s="162"/>
      <c r="AI1733" s="162"/>
      <c r="AM1733" s="143"/>
      <c r="AN1733" s="143"/>
      <c r="AO1733" s="143"/>
      <c r="AP1733" s="143"/>
      <c r="AQ1733" s="143"/>
      <c r="AR1733" s="143"/>
      <c r="AS1733" s="143"/>
      <c r="AT1733" s="143"/>
      <c r="AU1733" s="143"/>
      <c r="AV1733" s="143"/>
      <c r="AW1733" s="143"/>
      <c r="AX1733" s="143"/>
      <c r="AY1733" s="143"/>
      <c r="AZ1733" s="143"/>
      <c r="BA1733" s="143"/>
      <c r="BB1733" s="143"/>
      <c r="BC1733" s="143"/>
      <c r="BD1733" s="143"/>
      <c r="BE1733" s="143"/>
      <c r="BF1733" s="143"/>
      <c r="BG1733" s="143"/>
      <c r="BH1733" s="143"/>
      <c r="BI1733" s="143"/>
      <c r="BJ1733" s="143"/>
      <c r="BK1733" s="143"/>
      <c r="BL1733" s="143"/>
      <c r="BM1733" s="143"/>
      <c r="BN1733" s="143"/>
      <c r="BO1733" s="143"/>
      <c r="BP1733" s="143"/>
      <c r="BT1733" s="143"/>
      <c r="BU1733" s="143"/>
      <c r="BV1733" s="143"/>
    </row>
    <row r="1734" spans="1:74" s="142" customFormat="1" x14ac:dyDescent="0.25">
      <c r="A1734" s="206"/>
      <c r="B1734" s="160"/>
      <c r="C1734" s="161"/>
      <c r="D1734" s="206"/>
      <c r="E1734" s="206"/>
      <c r="F1734" s="206"/>
      <c r="G1734" s="206"/>
      <c r="H1734" s="161"/>
      <c r="I1734" s="206"/>
      <c r="J1734" s="206"/>
      <c r="L1734" s="206"/>
      <c r="M1734" s="153"/>
      <c r="N1734" s="126"/>
      <c r="O1734" s="153"/>
      <c r="P1734" s="153"/>
      <c r="Q1734" s="153"/>
      <c r="R1734" s="153"/>
      <c r="AG1734" s="162"/>
      <c r="AH1734" s="162"/>
      <c r="AI1734" s="162"/>
      <c r="AM1734" s="143"/>
      <c r="AN1734" s="143"/>
      <c r="AO1734" s="143"/>
      <c r="AP1734" s="143"/>
      <c r="AQ1734" s="143"/>
      <c r="AR1734" s="143"/>
      <c r="AS1734" s="143"/>
      <c r="AT1734" s="143"/>
      <c r="AU1734" s="143"/>
      <c r="AV1734" s="143"/>
      <c r="AW1734" s="143"/>
      <c r="AX1734" s="143"/>
      <c r="AY1734" s="143"/>
      <c r="AZ1734" s="143"/>
      <c r="BA1734" s="143"/>
      <c r="BB1734" s="143"/>
      <c r="BC1734" s="143"/>
      <c r="BD1734" s="143"/>
      <c r="BE1734" s="143"/>
      <c r="BF1734" s="143"/>
      <c r="BG1734" s="143"/>
      <c r="BH1734" s="143"/>
      <c r="BI1734" s="143"/>
      <c r="BJ1734" s="143"/>
      <c r="BK1734" s="143"/>
      <c r="BL1734" s="143"/>
      <c r="BM1734" s="143"/>
      <c r="BN1734" s="143"/>
      <c r="BO1734" s="143"/>
      <c r="BP1734" s="143"/>
      <c r="BT1734" s="143"/>
      <c r="BU1734" s="143"/>
      <c r="BV1734" s="143"/>
    </row>
    <row r="1735" spans="1:74" s="142" customFormat="1" x14ac:dyDescent="0.25">
      <c r="A1735" s="206"/>
      <c r="B1735" s="160"/>
      <c r="C1735" s="161"/>
      <c r="D1735" s="206"/>
      <c r="E1735" s="206"/>
      <c r="F1735" s="206"/>
      <c r="G1735" s="206"/>
      <c r="H1735" s="161"/>
      <c r="I1735" s="206"/>
      <c r="J1735" s="206"/>
      <c r="L1735" s="206"/>
      <c r="M1735" s="153"/>
      <c r="N1735" s="126"/>
      <c r="O1735" s="153"/>
      <c r="P1735" s="153"/>
      <c r="Q1735" s="153"/>
      <c r="R1735" s="153"/>
      <c r="AG1735" s="162"/>
      <c r="AH1735" s="162"/>
      <c r="AI1735" s="162"/>
      <c r="AM1735" s="143"/>
      <c r="AN1735" s="143"/>
      <c r="AO1735" s="143"/>
      <c r="AP1735" s="143"/>
      <c r="AQ1735" s="143"/>
      <c r="AR1735" s="143"/>
      <c r="AS1735" s="143"/>
      <c r="AT1735" s="143"/>
      <c r="AU1735" s="143"/>
      <c r="AV1735" s="143"/>
      <c r="AW1735" s="143"/>
      <c r="AX1735" s="143"/>
      <c r="AY1735" s="143"/>
      <c r="AZ1735" s="143"/>
      <c r="BA1735" s="143"/>
      <c r="BB1735" s="143"/>
      <c r="BC1735" s="143"/>
      <c r="BD1735" s="143"/>
      <c r="BE1735" s="143"/>
      <c r="BF1735" s="143"/>
      <c r="BG1735" s="143"/>
      <c r="BH1735" s="143"/>
      <c r="BI1735" s="143"/>
      <c r="BJ1735" s="143"/>
      <c r="BK1735" s="143"/>
      <c r="BL1735" s="143"/>
      <c r="BM1735" s="143"/>
      <c r="BN1735" s="143"/>
      <c r="BO1735" s="143"/>
      <c r="BP1735" s="143"/>
      <c r="BT1735" s="143"/>
      <c r="BU1735" s="143"/>
      <c r="BV1735" s="143"/>
    </row>
    <row r="1736" spans="1:74" s="142" customFormat="1" x14ac:dyDescent="0.25">
      <c r="A1736" s="206"/>
      <c r="B1736" s="160"/>
      <c r="C1736" s="161"/>
      <c r="D1736" s="206"/>
      <c r="E1736" s="206"/>
      <c r="F1736" s="206"/>
      <c r="G1736" s="206"/>
      <c r="H1736" s="161"/>
      <c r="I1736" s="206"/>
      <c r="J1736" s="206"/>
      <c r="L1736" s="206"/>
      <c r="M1736" s="153"/>
      <c r="N1736" s="126"/>
      <c r="O1736" s="153"/>
      <c r="P1736" s="153"/>
      <c r="Q1736" s="153"/>
      <c r="R1736" s="153"/>
      <c r="AG1736" s="162"/>
      <c r="AH1736" s="162"/>
      <c r="AI1736" s="162"/>
      <c r="AM1736" s="143"/>
      <c r="AN1736" s="143"/>
      <c r="AO1736" s="143"/>
      <c r="AP1736" s="143"/>
      <c r="AQ1736" s="143"/>
      <c r="AR1736" s="143"/>
      <c r="AS1736" s="143"/>
      <c r="AT1736" s="143"/>
      <c r="AU1736" s="143"/>
      <c r="AV1736" s="143"/>
      <c r="AW1736" s="143"/>
      <c r="AX1736" s="143"/>
      <c r="AY1736" s="143"/>
      <c r="AZ1736" s="143"/>
      <c r="BA1736" s="143"/>
      <c r="BB1736" s="143"/>
      <c r="BC1736" s="143"/>
      <c r="BD1736" s="143"/>
      <c r="BE1736" s="143"/>
      <c r="BF1736" s="143"/>
      <c r="BG1736" s="143"/>
      <c r="BH1736" s="143"/>
      <c r="BI1736" s="143"/>
      <c r="BJ1736" s="143"/>
      <c r="BK1736" s="143"/>
      <c r="BL1736" s="143"/>
      <c r="BM1736" s="143"/>
      <c r="BN1736" s="143"/>
      <c r="BO1736" s="143"/>
      <c r="BP1736" s="143"/>
      <c r="BT1736" s="143"/>
      <c r="BU1736" s="143"/>
      <c r="BV1736" s="143"/>
    </row>
    <row r="1737" spans="1:74" s="142" customFormat="1" x14ac:dyDescent="0.25">
      <c r="A1737" s="206"/>
      <c r="B1737" s="160"/>
      <c r="C1737" s="161"/>
      <c r="D1737" s="206"/>
      <c r="E1737" s="206"/>
      <c r="F1737" s="206"/>
      <c r="G1737" s="206"/>
      <c r="H1737" s="161"/>
      <c r="I1737" s="206"/>
      <c r="J1737" s="206"/>
      <c r="L1737" s="206"/>
      <c r="M1737" s="153"/>
      <c r="N1737" s="126"/>
      <c r="O1737" s="153"/>
      <c r="P1737" s="153"/>
      <c r="Q1737" s="153"/>
      <c r="R1737" s="153"/>
      <c r="AG1737" s="162"/>
      <c r="AH1737" s="162"/>
      <c r="AI1737" s="162"/>
      <c r="AM1737" s="143"/>
      <c r="AN1737" s="143"/>
      <c r="AO1737" s="143"/>
      <c r="AP1737" s="143"/>
      <c r="AQ1737" s="143"/>
      <c r="AR1737" s="143"/>
      <c r="AS1737" s="143"/>
      <c r="AT1737" s="143"/>
      <c r="AU1737" s="143"/>
      <c r="AV1737" s="143"/>
      <c r="AW1737" s="143"/>
      <c r="AX1737" s="143"/>
      <c r="AY1737" s="143"/>
      <c r="AZ1737" s="143"/>
      <c r="BA1737" s="143"/>
      <c r="BB1737" s="143"/>
      <c r="BC1737" s="143"/>
      <c r="BD1737" s="143"/>
      <c r="BE1737" s="143"/>
      <c r="BF1737" s="143"/>
      <c r="BG1737" s="143"/>
      <c r="BH1737" s="143"/>
      <c r="BI1737" s="143"/>
      <c r="BJ1737" s="143"/>
      <c r="BK1737" s="143"/>
      <c r="BL1737" s="143"/>
      <c r="BM1737" s="143"/>
      <c r="BN1737" s="143"/>
      <c r="BO1737" s="143"/>
      <c r="BP1737" s="143"/>
      <c r="BT1737" s="143"/>
      <c r="BU1737" s="143"/>
      <c r="BV1737" s="143"/>
    </row>
    <row r="1738" spans="1:74" s="142" customFormat="1" x14ac:dyDescent="0.25">
      <c r="A1738" s="206"/>
      <c r="B1738" s="160"/>
      <c r="C1738" s="161"/>
      <c r="D1738" s="206"/>
      <c r="E1738" s="206"/>
      <c r="F1738" s="206"/>
      <c r="G1738" s="206"/>
      <c r="H1738" s="161"/>
      <c r="I1738" s="206"/>
      <c r="J1738" s="206"/>
      <c r="L1738" s="206"/>
      <c r="M1738" s="153"/>
      <c r="N1738" s="126"/>
      <c r="O1738" s="153"/>
      <c r="P1738" s="153"/>
      <c r="Q1738" s="153"/>
      <c r="R1738" s="153"/>
      <c r="AG1738" s="162"/>
      <c r="AH1738" s="162"/>
      <c r="AI1738" s="162"/>
      <c r="AM1738" s="143"/>
      <c r="AN1738" s="143"/>
      <c r="AO1738" s="143"/>
      <c r="AP1738" s="143"/>
      <c r="AQ1738" s="143"/>
      <c r="AR1738" s="143"/>
      <c r="AS1738" s="143"/>
      <c r="AT1738" s="143"/>
      <c r="AU1738" s="143"/>
      <c r="AV1738" s="143"/>
      <c r="AW1738" s="143"/>
      <c r="AX1738" s="143"/>
      <c r="AY1738" s="143"/>
      <c r="AZ1738" s="143"/>
      <c r="BA1738" s="143"/>
      <c r="BB1738" s="143"/>
      <c r="BC1738" s="143"/>
      <c r="BD1738" s="143"/>
      <c r="BE1738" s="143"/>
      <c r="BF1738" s="143"/>
      <c r="BG1738" s="143"/>
      <c r="BH1738" s="143"/>
      <c r="BI1738" s="143"/>
      <c r="BJ1738" s="143"/>
      <c r="BK1738" s="143"/>
      <c r="BL1738" s="143"/>
      <c r="BM1738" s="143"/>
      <c r="BN1738" s="143"/>
      <c r="BO1738" s="143"/>
      <c r="BP1738" s="143"/>
      <c r="BT1738" s="143"/>
      <c r="BU1738" s="143"/>
      <c r="BV1738" s="143"/>
    </row>
    <row r="1739" spans="1:74" s="142" customFormat="1" x14ac:dyDescent="0.25">
      <c r="A1739" s="206"/>
      <c r="B1739" s="160"/>
      <c r="C1739" s="161"/>
      <c r="D1739" s="206"/>
      <c r="E1739" s="206"/>
      <c r="F1739" s="206"/>
      <c r="G1739" s="206"/>
      <c r="H1739" s="161"/>
      <c r="I1739" s="206"/>
      <c r="J1739" s="206"/>
      <c r="L1739" s="206"/>
      <c r="M1739" s="153"/>
      <c r="N1739" s="126"/>
      <c r="O1739" s="153"/>
      <c r="P1739" s="153"/>
      <c r="Q1739" s="153"/>
      <c r="R1739" s="153"/>
      <c r="AG1739" s="162"/>
      <c r="AH1739" s="162"/>
      <c r="AI1739" s="162"/>
      <c r="AM1739" s="143"/>
      <c r="AN1739" s="143"/>
      <c r="AO1739" s="143"/>
      <c r="AP1739" s="143"/>
      <c r="AQ1739" s="143"/>
      <c r="AR1739" s="143"/>
      <c r="AS1739" s="143"/>
      <c r="AT1739" s="143"/>
      <c r="AU1739" s="143"/>
      <c r="AV1739" s="143"/>
      <c r="AW1739" s="143"/>
      <c r="AX1739" s="143"/>
      <c r="AY1739" s="143"/>
      <c r="AZ1739" s="143"/>
      <c r="BA1739" s="143"/>
      <c r="BB1739" s="143"/>
      <c r="BC1739" s="143"/>
      <c r="BD1739" s="143"/>
      <c r="BE1739" s="143"/>
      <c r="BF1739" s="143"/>
      <c r="BG1739" s="143"/>
      <c r="BH1739" s="143"/>
      <c r="BI1739" s="143"/>
      <c r="BJ1739" s="143"/>
      <c r="BK1739" s="143"/>
      <c r="BL1739" s="143"/>
      <c r="BM1739" s="143"/>
      <c r="BN1739" s="143"/>
      <c r="BO1739" s="143"/>
      <c r="BP1739" s="143"/>
      <c r="BT1739" s="143"/>
      <c r="BU1739" s="143"/>
      <c r="BV1739" s="143"/>
    </row>
    <row r="1740" spans="1:74" s="142" customFormat="1" x14ac:dyDescent="0.25">
      <c r="A1740" s="206"/>
      <c r="B1740" s="160"/>
      <c r="C1740" s="161"/>
      <c r="D1740" s="206"/>
      <c r="E1740" s="206"/>
      <c r="F1740" s="206"/>
      <c r="G1740" s="206"/>
      <c r="H1740" s="161"/>
      <c r="I1740" s="206"/>
      <c r="J1740" s="206"/>
      <c r="L1740" s="206"/>
      <c r="M1740" s="153"/>
      <c r="N1740" s="126"/>
      <c r="O1740" s="153"/>
      <c r="P1740" s="153"/>
      <c r="Q1740" s="153"/>
      <c r="R1740" s="153"/>
      <c r="AG1740" s="162"/>
      <c r="AH1740" s="162"/>
      <c r="AI1740" s="162"/>
      <c r="AM1740" s="143"/>
      <c r="AN1740" s="143"/>
      <c r="AO1740" s="143"/>
      <c r="AP1740" s="143"/>
      <c r="AQ1740" s="143"/>
      <c r="AR1740" s="143"/>
      <c r="AS1740" s="143"/>
      <c r="AT1740" s="143"/>
      <c r="AU1740" s="143"/>
      <c r="AV1740" s="143"/>
      <c r="AW1740" s="143"/>
      <c r="AX1740" s="143"/>
      <c r="AY1740" s="143"/>
      <c r="AZ1740" s="143"/>
      <c r="BA1740" s="143"/>
      <c r="BB1740" s="143"/>
      <c r="BC1740" s="143"/>
      <c r="BD1740" s="143"/>
      <c r="BE1740" s="143"/>
      <c r="BF1740" s="143"/>
      <c r="BG1740" s="143"/>
      <c r="BH1740" s="143"/>
      <c r="BI1740" s="143"/>
      <c r="BJ1740" s="143"/>
      <c r="BK1740" s="143"/>
      <c r="BL1740" s="143"/>
      <c r="BM1740" s="143"/>
      <c r="BN1740" s="143"/>
      <c r="BO1740" s="143"/>
      <c r="BP1740" s="143"/>
      <c r="BT1740" s="143"/>
      <c r="BU1740" s="143"/>
      <c r="BV1740" s="143"/>
    </row>
    <row r="1741" spans="1:74" s="142" customFormat="1" x14ac:dyDescent="0.25">
      <c r="A1741" s="206"/>
      <c r="B1741" s="160"/>
      <c r="C1741" s="161"/>
      <c r="D1741" s="206"/>
      <c r="E1741" s="206"/>
      <c r="F1741" s="206"/>
      <c r="G1741" s="206"/>
      <c r="H1741" s="161"/>
      <c r="I1741" s="206"/>
      <c r="J1741" s="206"/>
      <c r="L1741" s="206"/>
      <c r="M1741" s="153"/>
      <c r="N1741" s="126"/>
      <c r="O1741" s="153"/>
      <c r="P1741" s="153"/>
      <c r="Q1741" s="153"/>
      <c r="R1741" s="153"/>
      <c r="AG1741" s="162"/>
      <c r="AH1741" s="162"/>
      <c r="AI1741" s="162"/>
      <c r="AM1741" s="143"/>
      <c r="AN1741" s="143"/>
      <c r="AO1741" s="143"/>
      <c r="AP1741" s="143"/>
      <c r="AQ1741" s="143"/>
      <c r="AR1741" s="143"/>
      <c r="AS1741" s="143"/>
      <c r="AT1741" s="143"/>
      <c r="AU1741" s="143"/>
      <c r="AV1741" s="143"/>
      <c r="AW1741" s="143"/>
      <c r="AX1741" s="143"/>
      <c r="AY1741" s="143"/>
      <c r="AZ1741" s="143"/>
      <c r="BA1741" s="143"/>
      <c r="BB1741" s="143"/>
      <c r="BC1741" s="143"/>
      <c r="BD1741" s="143"/>
      <c r="BE1741" s="143"/>
      <c r="BF1741" s="143"/>
      <c r="BG1741" s="143"/>
      <c r="BH1741" s="143"/>
      <c r="BI1741" s="143"/>
      <c r="BJ1741" s="143"/>
      <c r="BK1741" s="143"/>
      <c r="BL1741" s="143"/>
      <c r="BM1741" s="143"/>
      <c r="BN1741" s="143"/>
      <c r="BO1741" s="143"/>
      <c r="BP1741" s="143"/>
      <c r="BT1741" s="143"/>
      <c r="BU1741" s="143"/>
      <c r="BV1741" s="143"/>
    </row>
    <row r="1742" spans="1:74" s="142" customFormat="1" x14ac:dyDescent="0.25">
      <c r="A1742" s="206"/>
      <c r="B1742" s="160"/>
      <c r="C1742" s="161"/>
      <c r="D1742" s="206"/>
      <c r="E1742" s="206"/>
      <c r="F1742" s="206"/>
      <c r="G1742" s="206"/>
      <c r="H1742" s="161"/>
      <c r="I1742" s="206"/>
      <c r="J1742" s="206"/>
      <c r="L1742" s="206"/>
      <c r="M1742" s="153"/>
      <c r="N1742" s="126"/>
      <c r="O1742" s="153"/>
      <c r="P1742" s="153"/>
      <c r="Q1742" s="153"/>
      <c r="R1742" s="153"/>
      <c r="AG1742" s="162"/>
      <c r="AH1742" s="162"/>
      <c r="AI1742" s="162"/>
      <c r="AM1742" s="143"/>
      <c r="AN1742" s="143"/>
      <c r="AO1742" s="143"/>
      <c r="AP1742" s="143"/>
      <c r="AQ1742" s="143"/>
      <c r="AR1742" s="143"/>
      <c r="AS1742" s="143"/>
      <c r="AT1742" s="143"/>
      <c r="AU1742" s="143"/>
      <c r="AV1742" s="143"/>
      <c r="AW1742" s="143"/>
      <c r="AX1742" s="143"/>
      <c r="AY1742" s="143"/>
      <c r="AZ1742" s="143"/>
      <c r="BA1742" s="143"/>
      <c r="BB1742" s="143"/>
      <c r="BC1742" s="143"/>
      <c r="BD1742" s="143"/>
      <c r="BE1742" s="143"/>
      <c r="BF1742" s="143"/>
      <c r="BG1742" s="143"/>
      <c r="BH1742" s="143"/>
      <c r="BI1742" s="143"/>
      <c r="BJ1742" s="143"/>
      <c r="BK1742" s="143"/>
      <c r="BL1742" s="143"/>
      <c r="BM1742" s="143"/>
      <c r="BN1742" s="143"/>
      <c r="BO1742" s="143"/>
      <c r="BP1742" s="143"/>
      <c r="BT1742" s="143"/>
      <c r="BU1742" s="143"/>
      <c r="BV1742" s="143"/>
    </row>
    <row r="1743" spans="1:74" s="142" customFormat="1" x14ac:dyDescent="0.25">
      <c r="A1743" s="206"/>
      <c r="B1743" s="160"/>
      <c r="C1743" s="161"/>
      <c r="D1743" s="206"/>
      <c r="E1743" s="206"/>
      <c r="F1743" s="206"/>
      <c r="G1743" s="206"/>
      <c r="H1743" s="161"/>
      <c r="I1743" s="206"/>
      <c r="J1743" s="206"/>
      <c r="L1743" s="206"/>
      <c r="M1743" s="153"/>
      <c r="N1743" s="126"/>
      <c r="O1743" s="153"/>
      <c r="P1743" s="153"/>
      <c r="Q1743" s="153"/>
      <c r="R1743" s="153"/>
      <c r="AG1743" s="162"/>
      <c r="AH1743" s="162"/>
      <c r="AI1743" s="162"/>
      <c r="AM1743" s="143"/>
      <c r="AN1743" s="143"/>
      <c r="AO1743" s="143"/>
      <c r="AP1743" s="143"/>
      <c r="AQ1743" s="143"/>
      <c r="AR1743" s="143"/>
      <c r="AS1743" s="143"/>
      <c r="AT1743" s="143"/>
      <c r="AU1743" s="143"/>
      <c r="AV1743" s="143"/>
      <c r="AW1743" s="143"/>
      <c r="AX1743" s="143"/>
      <c r="AY1743" s="143"/>
      <c r="AZ1743" s="143"/>
      <c r="BA1743" s="143"/>
      <c r="BB1743" s="143"/>
      <c r="BC1743" s="143"/>
      <c r="BD1743" s="143"/>
      <c r="BE1743" s="143"/>
      <c r="BF1743" s="143"/>
      <c r="BG1743" s="143"/>
      <c r="BH1743" s="143"/>
      <c r="BI1743" s="143"/>
      <c r="BJ1743" s="143"/>
      <c r="BK1743" s="143"/>
      <c r="BL1743" s="143"/>
      <c r="BM1743" s="143"/>
      <c r="BN1743" s="143"/>
      <c r="BO1743" s="143"/>
      <c r="BP1743" s="143"/>
      <c r="BT1743" s="143"/>
      <c r="BU1743" s="143"/>
      <c r="BV1743" s="143"/>
    </row>
    <row r="1744" spans="1:74" s="142" customFormat="1" x14ac:dyDescent="0.25">
      <c r="A1744" s="206"/>
      <c r="B1744" s="160"/>
      <c r="C1744" s="161"/>
      <c r="D1744" s="206"/>
      <c r="E1744" s="206"/>
      <c r="F1744" s="206"/>
      <c r="G1744" s="206"/>
      <c r="H1744" s="161"/>
      <c r="I1744" s="206"/>
      <c r="J1744" s="206"/>
      <c r="L1744" s="206"/>
      <c r="M1744" s="153"/>
      <c r="N1744" s="126"/>
      <c r="O1744" s="153"/>
      <c r="P1744" s="153"/>
      <c r="Q1744" s="153"/>
      <c r="R1744" s="153"/>
      <c r="AG1744" s="162"/>
      <c r="AH1744" s="162"/>
      <c r="AI1744" s="162"/>
      <c r="AM1744" s="143"/>
      <c r="AN1744" s="143"/>
      <c r="AO1744" s="143"/>
      <c r="AP1744" s="143"/>
      <c r="AQ1744" s="143"/>
      <c r="AR1744" s="143"/>
      <c r="AS1744" s="143"/>
      <c r="AT1744" s="143"/>
      <c r="AU1744" s="143"/>
      <c r="AV1744" s="143"/>
      <c r="AW1744" s="143"/>
      <c r="AX1744" s="143"/>
      <c r="AY1744" s="143"/>
      <c r="AZ1744" s="143"/>
      <c r="BA1744" s="143"/>
      <c r="BB1744" s="143"/>
      <c r="BC1744" s="143"/>
      <c r="BD1744" s="143"/>
      <c r="BE1744" s="143"/>
      <c r="BF1744" s="143"/>
      <c r="BG1744" s="143"/>
      <c r="BH1744" s="143"/>
      <c r="BI1744" s="143"/>
      <c r="BJ1744" s="143"/>
      <c r="BK1744" s="143"/>
      <c r="BL1744" s="143"/>
      <c r="BM1744" s="143"/>
      <c r="BN1744" s="143"/>
      <c r="BO1744" s="143"/>
      <c r="BP1744" s="143"/>
      <c r="BT1744" s="143"/>
      <c r="BU1744" s="143"/>
      <c r="BV1744" s="143"/>
    </row>
    <row r="1745" spans="1:74" s="142" customFormat="1" x14ac:dyDescent="0.25">
      <c r="A1745" s="206"/>
      <c r="B1745" s="160"/>
      <c r="C1745" s="161"/>
      <c r="D1745" s="206"/>
      <c r="E1745" s="206"/>
      <c r="F1745" s="206"/>
      <c r="G1745" s="206"/>
      <c r="H1745" s="161"/>
      <c r="I1745" s="206"/>
      <c r="J1745" s="206"/>
      <c r="L1745" s="206"/>
      <c r="M1745" s="153"/>
      <c r="N1745" s="126"/>
      <c r="O1745" s="153"/>
      <c r="P1745" s="153"/>
      <c r="Q1745" s="153"/>
      <c r="R1745" s="153"/>
      <c r="AG1745" s="162"/>
      <c r="AH1745" s="162"/>
      <c r="AI1745" s="162"/>
      <c r="AM1745" s="143"/>
      <c r="AN1745" s="143"/>
      <c r="AO1745" s="143"/>
      <c r="AP1745" s="143"/>
      <c r="AQ1745" s="143"/>
      <c r="AR1745" s="143"/>
      <c r="AS1745" s="143"/>
      <c r="AT1745" s="143"/>
      <c r="AU1745" s="143"/>
      <c r="AV1745" s="143"/>
      <c r="AW1745" s="143"/>
      <c r="AX1745" s="143"/>
      <c r="AY1745" s="143"/>
      <c r="AZ1745" s="143"/>
      <c r="BA1745" s="143"/>
      <c r="BB1745" s="143"/>
      <c r="BC1745" s="143"/>
      <c r="BD1745" s="143"/>
      <c r="BE1745" s="143"/>
      <c r="BF1745" s="143"/>
      <c r="BG1745" s="143"/>
      <c r="BH1745" s="143"/>
      <c r="BI1745" s="143"/>
      <c r="BJ1745" s="143"/>
      <c r="BK1745" s="143"/>
      <c r="BL1745" s="143"/>
      <c r="BM1745" s="143"/>
      <c r="BN1745" s="143"/>
      <c r="BO1745" s="143"/>
      <c r="BP1745" s="143"/>
      <c r="BT1745" s="143"/>
      <c r="BU1745" s="143"/>
      <c r="BV1745" s="143"/>
    </row>
    <row r="1746" spans="1:74" s="142" customFormat="1" x14ac:dyDescent="0.25">
      <c r="A1746" s="206"/>
      <c r="B1746" s="160"/>
      <c r="C1746" s="161"/>
      <c r="D1746" s="206"/>
      <c r="E1746" s="206"/>
      <c r="F1746" s="206"/>
      <c r="G1746" s="206"/>
      <c r="H1746" s="161"/>
      <c r="I1746" s="206"/>
      <c r="J1746" s="206"/>
      <c r="L1746" s="206"/>
      <c r="M1746" s="153"/>
      <c r="N1746" s="126"/>
      <c r="O1746" s="153"/>
      <c r="P1746" s="153"/>
      <c r="Q1746" s="153"/>
      <c r="R1746" s="153"/>
      <c r="AG1746" s="162"/>
      <c r="AH1746" s="162"/>
      <c r="AI1746" s="162"/>
      <c r="AM1746" s="143"/>
      <c r="AN1746" s="143"/>
      <c r="AO1746" s="143"/>
      <c r="AP1746" s="143"/>
      <c r="AQ1746" s="143"/>
      <c r="AR1746" s="143"/>
      <c r="AS1746" s="143"/>
      <c r="AT1746" s="143"/>
      <c r="AU1746" s="143"/>
      <c r="AV1746" s="143"/>
      <c r="AW1746" s="143"/>
      <c r="AX1746" s="143"/>
      <c r="AY1746" s="143"/>
      <c r="AZ1746" s="143"/>
      <c r="BA1746" s="143"/>
      <c r="BB1746" s="143"/>
      <c r="BC1746" s="143"/>
      <c r="BD1746" s="143"/>
      <c r="BE1746" s="143"/>
      <c r="BF1746" s="143"/>
      <c r="BG1746" s="143"/>
      <c r="BH1746" s="143"/>
      <c r="BI1746" s="143"/>
      <c r="BJ1746" s="143"/>
      <c r="BK1746" s="143"/>
      <c r="BL1746" s="143"/>
      <c r="BM1746" s="143"/>
      <c r="BN1746" s="143"/>
      <c r="BO1746" s="143"/>
      <c r="BP1746" s="143"/>
      <c r="BT1746" s="143"/>
      <c r="BU1746" s="143"/>
      <c r="BV1746" s="143"/>
    </row>
    <row r="1747" spans="1:74" s="142" customFormat="1" x14ac:dyDescent="0.25">
      <c r="A1747" s="206"/>
      <c r="B1747" s="160"/>
      <c r="C1747" s="161"/>
      <c r="D1747" s="206"/>
      <c r="E1747" s="206"/>
      <c r="F1747" s="206"/>
      <c r="G1747" s="206"/>
      <c r="H1747" s="161"/>
      <c r="I1747" s="206"/>
      <c r="J1747" s="206"/>
      <c r="L1747" s="206"/>
      <c r="M1747" s="153"/>
      <c r="N1747" s="126"/>
      <c r="O1747" s="153"/>
      <c r="P1747" s="153"/>
      <c r="Q1747" s="153"/>
      <c r="R1747" s="153"/>
      <c r="AG1747" s="162"/>
      <c r="AH1747" s="162"/>
      <c r="AI1747" s="162"/>
      <c r="AM1747" s="143"/>
      <c r="AN1747" s="143"/>
      <c r="AO1747" s="143"/>
      <c r="AP1747" s="143"/>
      <c r="AQ1747" s="143"/>
      <c r="AR1747" s="143"/>
      <c r="AS1747" s="143"/>
      <c r="AT1747" s="143"/>
      <c r="AU1747" s="143"/>
      <c r="AV1747" s="143"/>
      <c r="AW1747" s="143"/>
      <c r="AX1747" s="143"/>
      <c r="AY1747" s="143"/>
      <c r="AZ1747" s="143"/>
      <c r="BA1747" s="143"/>
      <c r="BB1747" s="143"/>
      <c r="BC1747" s="143"/>
      <c r="BD1747" s="143"/>
      <c r="BE1747" s="143"/>
      <c r="BF1747" s="143"/>
      <c r="BG1747" s="143"/>
      <c r="BH1747" s="143"/>
      <c r="BI1747" s="143"/>
      <c r="BJ1747" s="143"/>
      <c r="BK1747" s="143"/>
      <c r="BL1747" s="143"/>
      <c r="BM1747" s="143"/>
      <c r="BN1747" s="143"/>
      <c r="BO1747" s="143"/>
      <c r="BP1747" s="143"/>
      <c r="BT1747" s="143"/>
      <c r="BU1747" s="143"/>
      <c r="BV1747" s="143"/>
    </row>
    <row r="1748" spans="1:74" s="142" customFormat="1" x14ac:dyDescent="0.25">
      <c r="A1748" s="206"/>
      <c r="B1748" s="160"/>
      <c r="C1748" s="161"/>
      <c r="D1748" s="206"/>
      <c r="E1748" s="206"/>
      <c r="F1748" s="206"/>
      <c r="G1748" s="206"/>
      <c r="H1748" s="161"/>
      <c r="I1748" s="206"/>
      <c r="J1748" s="206"/>
      <c r="L1748" s="206"/>
      <c r="M1748" s="153"/>
      <c r="N1748" s="126"/>
      <c r="O1748" s="153"/>
      <c r="P1748" s="153"/>
      <c r="Q1748" s="153"/>
      <c r="R1748" s="153"/>
      <c r="AG1748" s="162"/>
      <c r="AH1748" s="162"/>
      <c r="AI1748" s="162"/>
      <c r="AM1748" s="143"/>
      <c r="AN1748" s="143"/>
      <c r="AO1748" s="143"/>
      <c r="AP1748" s="143"/>
      <c r="AQ1748" s="143"/>
      <c r="AR1748" s="143"/>
      <c r="AS1748" s="143"/>
      <c r="AT1748" s="143"/>
      <c r="AU1748" s="143"/>
      <c r="AV1748" s="143"/>
      <c r="AW1748" s="143"/>
      <c r="AX1748" s="143"/>
      <c r="AY1748" s="143"/>
      <c r="AZ1748" s="143"/>
      <c r="BA1748" s="143"/>
      <c r="BB1748" s="143"/>
      <c r="BC1748" s="143"/>
      <c r="BD1748" s="143"/>
      <c r="BE1748" s="143"/>
      <c r="BF1748" s="143"/>
      <c r="BG1748" s="143"/>
      <c r="BH1748" s="143"/>
      <c r="BI1748" s="143"/>
      <c r="BJ1748" s="143"/>
      <c r="BK1748" s="143"/>
      <c r="BL1748" s="143"/>
      <c r="BM1748" s="143"/>
      <c r="BN1748" s="143"/>
      <c r="BO1748" s="143"/>
      <c r="BP1748" s="143"/>
      <c r="BT1748" s="143"/>
      <c r="BU1748" s="143"/>
      <c r="BV1748" s="143"/>
    </row>
    <row r="1749" spans="1:74" s="142" customFormat="1" x14ac:dyDescent="0.25">
      <c r="A1749" s="206"/>
      <c r="B1749" s="160"/>
      <c r="C1749" s="161"/>
      <c r="D1749" s="206"/>
      <c r="E1749" s="206"/>
      <c r="F1749" s="206"/>
      <c r="G1749" s="206"/>
      <c r="H1749" s="161"/>
      <c r="I1749" s="206"/>
      <c r="J1749" s="206"/>
      <c r="L1749" s="206"/>
      <c r="M1749" s="153"/>
      <c r="N1749" s="126"/>
      <c r="O1749" s="153"/>
      <c r="P1749" s="153"/>
      <c r="Q1749" s="153"/>
      <c r="R1749" s="153"/>
      <c r="AG1749" s="162"/>
      <c r="AH1749" s="162"/>
      <c r="AI1749" s="162"/>
      <c r="AM1749" s="143"/>
      <c r="AN1749" s="143"/>
      <c r="AO1749" s="143"/>
      <c r="AP1749" s="143"/>
      <c r="AQ1749" s="143"/>
      <c r="AR1749" s="143"/>
      <c r="AS1749" s="143"/>
      <c r="AT1749" s="143"/>
      <c r="AU1749" s="143"/>
      <c r="AV1749" s="143"/>
      <c r="AW1749" s="143"/>
      <c r="AX1749" s="143"/>
      <c r="AY1749" s="143"/>
      <c r="AZ1749" s="143"/>
      <c r="BA1749" s="143"/>
      <c r="BB1749" s="143"/>
      <c r="BC1749" s="143"/>
      <c r="BD1749" s="143"/>
      <c r="BE1749" s="143"/>
      <c r="BF1749" s="143"/>
      <c r="BG1749" s="143"/>
      <c r="BH1749" s="143"/>
      <c r="BI1749" s="143"/>
      <c r="BJ1749" s="143"/>
      <c r="BK1749" s="143"/>
      <c r="BL1749" s="143"/>
      <c r="BM1749" s="143"/>
      <c r="BN1749" s="143"/>
      <c r="BO1749" s="143"/>
      <c r="BP1749" s="143"/>
      <c r="BT1749" s="143"/>
      <c r="BU1749" s="143"/>
      <c r="BV1749" s="143"/>
    </row>
    <row r="1750" spans="1:74" s="142" customFormat="1" x14ac:dyDescent="0.25">
      <c r="A1750" s="206"/>
      <c r="B1750" s="160"/>
      <c r="C1750" s="161"/>
      <c r="D1750" s="206"/>
      <c r="E1750" s="206"/>
      <c r="F1750" s="206"/>
      <c r="G1750" s="206"/>
      <c r="H1750" s="161"/>
      <c r="I1750" s="206"/>
      <c r="J1750" s="206"/>
      <c r="L1750" s="206"/>
      <c r="M1750" s="153"/>
      <c r="N1750" s="126"/>
      <c r="O1750" s="153"/>
      <c r="P1750" s="153"/>
      <c r="Q1750" s="153"/>
      <c r="R1750" s="153"/>
      <c r="AG1750" s="162"/>
      <c r="AH1750" s="162"/>
      <c r="AI1750" s="162"/>
      <c r="AM1750" s="143"/>
      <c r="AN1750" s="143"/>
      <c r="AO1750" s="143"/>
      <c r="AP1750" s="143"/>
      <c r="AQ1750" s="143"/>
      <c r="AR1750" s="143"/>
      <c r="AS1750" s="143"/>
      <c r="AT1750" s="143"/>
      <c r="AU1750" s="143"/>
      <c r="AV1750" s="143"/>
      <c r="AW1750" s="143"/>
      <c r="AX1750" s="143"/>
      <c r="AY1750" s="143"/>
      <c r="AZ1750" s="143"/>
      <c r="BA1750" s="143"/>
      <c r="BB1750" s="143"/>
      <c r="BC1750" s="143"/>
      <c r="BD1750" s="143"/>
      <c r="BE1750" s="143"/>
      <c r="BF1750" s="143"/>
      <c r="BG1750" s="143"/>
      <c r="BH1750" s="143"/>
      <c r="BI1750" s="143"/>
      <c r="BJ1750" s="143"/>
      <c r="BK1750" s="143"/>
      <c r="BL1750" s="143"/>
      <c r="BM1750" s="143"/>
      <c r="BN1750" s="143"/>
      <c r="BO1750" s="143"/>
      <c r="BP1750" s="143"/>
      <c r="BT1750" s="143"/>
      <c r="BU1750" s="143"/>
      <c r="BV1750" s="143"/>
    </row>
    <row r="1751" spans="1:74" s="142" customFormat="1" x14ac:dyDescent="0.25">
      <c r="A1751" s="206"/>
      <c r="B1751" s="160"/>
      <c r="C1751" s="161"/>
      <c r="D1751" s="206"/>
      <c r="E1751" s="206"/>
      <c r="F1751" s="206"/>
      <c r="G1751" s="206"/>
      <c r="H1751" s="161"/>
      <c r="I1751" s="206"/>
      <c r="J1751" s="206"/>
      <c r="L1751" s="206"/>
      <c r="M1751" s="153"/>
      <c r="N1751" s="126"/>
      <c r="O1751" s="153"/>
      <c r="P1751" s="153"/>
      <c r="Q1751" s="153"/>
      <c r="R1751" s="153"/>
      <c r="AG1751" s="162"/>
      <c r="AH1751" s="162"/>
      <c r="AI1751" s="162"/>
      <c r="AM1751" s="143"/>
      <c r="AN1751" s="143"/>
      <c r="AO1751" s="143"/>
      <c r="AP1751" s="143"/>
      <c r="AQ1751" s="143"/>
      <c r="AR1751" s="143"/>
      <c r="AS1751" s="143"/>
      <c r="AT1751" s="143"/>
      <c r="AU1751" s="143"/>
      <c r="AV1751" s="143"/>
      <c r="AW1751" s="143"/>
      <c r="AX1751" s="143"/>
      <c r="AY1751" s="143"/>
      <c r="AZ1751" s="143"/>
      <c r="BA1751" s="143"/>
      <c r="BB1751" s="143"/>
      <c r="BC1751" s="143"/>
      <c r="BD1751" s="143"/>
      <c r="BE1751" s="143"/>
      <c r="BF1751" s="143"/>
      <c r="BG1751" s="143"/>
      <c r="BH1751" s="143"/>
      <c r="BI1751" s="143"/>
      <c r="BJ1751" s="143"/>
      <c r="BK1751" s="143"/>
      <c r="BL1751" s="143"/>
      <c r="BM1751" s="143"/>
      <c r="BN1751" s="143"/>
      <c r="BO1751" s="143"/>
      <c r="BP1751" s="143"/>
      <c r="BT1751" s="143"/>
      <c r="BU1751" s="143"/>
      <c r="BV1751" s="143"/>
    </row>
    <row r="1752" spans="1:74" s="142" customFormat="1" x14ac:dyDescent="0.25">
      <c r="A1752" s="206"/>
      <c r="B1752" s="160"/>
      <c r="C1752" s="161"/>
      <c r="D1752" s="206"/>
      <c r="E1752" s="206"/>
      <c r="F1752" s="206"/>
      <c r="G1752" s="206"/>
      <c r="H1752" s="161"/>
      <c r="I1752" s="206"/>
      <c r="J1752" s="206"/>
      <c r="L1752" s="206"/>
      <c r="M1752" s="153"/>
      <c r="N1752" s="126"/>
      <c r="O1752" s="153"/>
      <c r="P1752" s="153"/>
      <c r="Q1752" s="153"/>
      <c r="R1752" s="153"/>
      <c r="AG1752" s="162"/>
      <c r="AH1752" s="162"/>
      <c r="AI1752" s="162"/>
      <c r="AM1752" s="143"/>
      <c r="AN1752" s="143"/>
      <c r="AO1752" s="143"/>
      <c r="AP1752" s="143"/>
      <c r="AQ1752" s="143"/>
      <c r="AR1752" s="143"/>
      <c r="AS1752" s="143"/>
      <c r="AT1752" s="143"/>
      <c r="AU1752" s="143"/>
      <c r="AV1752" s="143"/>
      <c r="AW1752" s="143"/>
      <c r="AX1752" s="143"/>
      <c r="AY1752" s="143"/>
      <c r="AZ1752" s="143"/>
      <c r="BA1752" s="143"/>
      <c r="BB1752" s="143"/>
      <c r="BC1752" s="143"/>
      <c r="BD1752" s="143"/>
      <c r="BE1752" s="143"/>
      <c r="BF1752" s="143"/>
      <c r="BG1752" s="143"/>
      <c r="BH1752" s="143"/>
      <c r="BI1752" s="143"/>
      <c r="BJ1752" s="143"/>
      <c r="BK1752" s="143"/>
      <c r="BL1752" s="143"/>
      <c r="BM1752" s="143"/>
      <c r="BN1752" s="143"/>
      <c r="BO1752" s="143"/>
      <c r="BP1752" s="143"/>
      <c r="BT1752" s="143"/>
      <c r="BU1752" s="143"/>
      <c r="BV1752" s="143"/>
    </row>
    <row r="1753" spans="1:74" s="142" customFormat="1" x14ac:dyDescent="0.25">
      <c r="A1753" s="206"/>
      <c r="B1753" s="160"/>
      <c r="C1753" s="161"/>
      <c r="D1753" s="206"/>
      <c r="E1753" s="206"/>
      <c r="F1753" s="206"/>
      <c r="G1753" s="206"/>
      <c r="H1753" s="161"/>
      <c r="I1753" s="206"/>
      <c r="J1753" s="206"/>
      <c r="L1753" s="206"/>
      <c r="M1753" s="153"/>
      <c r="N1753" s="126"/>
      <c r="O1753" s="153"/>
      <c r="P1753" s="153"/>
      <c r="Q1753" s="153"/>
      <c r="R1753" s="153"/>
      <c r="AG1753" s="162"/>
      <c r="AH1753" s="162"/>
      <c r="AI1753" s="162"/>
      <c r="AM1753" s="143"/>
      <c r="AN1753" s="143"/>
      <c r="AO1753" s="143"/>
      <c r="AP1753" s="143"/>
      <c r="AQ1753" s="143"/>
      <c r="AR1753" s="143"/>
      <c r="AS1753" s="143"/>
      <c r="AT1753" s="143"/>
      <c r="AU1753" s="143"/>
      <c r="AV1753" s="143"/>
      <c r="AW1753" s="143"/>
      <c r="AX1753" s="143"/>
      <c r="AY1753" s="143"/>
      <c r="AZ1753" s="143"/>
      <c r="BA1753" s="143"/>
      <c r="BB1753" s="143"/>
      <c r="BC1753" s="143"/>
      <c r="BD1753" s="143"/>
      <c r="BE1753" s="143"/>
      <c r="BF1753" s="143"/>
      <c r="BG1753" s="143"/>
      <c r="BH1753" s="143"/>
      <c r="BI1753" s="143"/>
      <c r="BJ1753" s="143"/>
      <c r="BK1753" s="143"/>
      <c r="BL1753" s="143"/>
      <c r="BM1753" s="143"/>
      <c r="BN1753" s="143"/>
      <c r="BO1753" s="143"/>
      <c r="BP1753" s="143"/>
      <c r="BT1753" s="143"/>
      <c r="BU1753" s="143"/>
      <c r="BV1753" s="143"/>
    </row>
    <row r="1754" spans="1:74" s="142" customFormat="1" x14ac:dyDescent="0.25">
      <c r="A1754" s="206"/>
      <c r="B1754" s="160"/>
      <c r="C1754" s="161"/>
      <c r="D1754" s="206"/>
      <c r="E1754" s="206"/>
      <c r="F1754" s="206"/>
      <c r="G1754" s="206"/>
      <c r="H1754" s="161"/>
      <c r="I1754" s="206"/>
      <c r="J1754" s="206"/>
      <c r="L1754" s="206"/>
      <c r="M1754" s="153"/>
      <c r="N1754" s="126"/>
      <c r="O1754" s="153"/>
      <c r="P1754" s="153"/>
      <c r="Q1754" s="153"/>
      <c r="R1754" s="153"/>
      <c r="AG1754" s="162"/>
      <c r="AH1754" s="162"/>
      <c r="AI1754" s="162"/>
      <c r="AM1754" s="143"/>
      <c r="AN1754" s="143"/>
      <c r="AO1754" s="143"/>
      <c r="AP1754" s="143"/>
      <c r="AQ1754" s="143"/>
      <c r="AR1754" s="143"/>
      <c r="AS1754" s="143"/>
      <c r="AT1754" s="143"/>
      <c r="AU1754" s="143"/>
      <c r="AV1754" s="143"/>
      <c r="AW1754" s="143"/>
      <c r="AX1754" s="143"/>
      <c r="AY1754" s="143"/>
      <c r="AZ1754" s="143"/>
      <c r="BA1754" s="143"/>
      <c r="BB1754" s="143"/>
      <c r="BC1754" s="143"/>
      <c r="BD1754" s="143"/>
      <c r="BE1754" s="143"/>
      <c r="BF1754" s="143"/>
      <c r="BG1754" s="143"/>
      <c r="BH1754" s="143"/>
      <c r="BI1754" s="143"/>
      <c r="BJ1754" s="143"/>
      <c r="BK1754" s="143"/>
      <c r="BL1754" s="143"/>
      <c r="BM1754" s="143"/>
      <c r="BN1754" s="143"/>
      <c r="BO1754" s="143"/>
      <c r="BP1754" s="143"/>
      <c r="BT1754" s="143"/>
      <c r="BU1754" s="143"/>
      <c r="BV1754" s="143"/>
    </row>
    <row r="1755" spans="1:74" s="142" customFormat="1" x14ac:dyDescent="0.25">
      <c r="A1755" s="206"/>
      <c r="B1755" s="160"/>
      <c r="C1755" s="161"/>
      <c r="D1755" s="206"/>
      <c r="E1755" s="206"/>
      <c r="F1755" s="206"/>
      <c r="G1755" s="206"/>
      <c r="H1755" s="161"/>
      <c r="I1755" s="206"/>
      <c r="J1755" s="206"/>
      <c r="L1755" s="206"/>
      <c r="M1755" s="153"/>
      <c r="N1755" s="126"/>
      <c r="O1755" s="153"/>
      <c r="P1755" s="153"/>
      <c r="Q1755" s="153"/>
      <c r="R1755" s="153"/>
      <c r="AG1755" s="162"/>
      <c r="AH1755" s="162"/>
      <c r="AI1755" s="162"/>
      <c r="AM1755" s="143"/>
      <c r="AN1755" s="143"/>
      <c r="AO1755" s="143"/>
      <c r="AP1755" s="143"/>
      <c r="AQ1755" s="143"/>
      <c r="AR1755" s="143"/>
      <c r="AS1755" s="143"/>
      <c r="AT1755" s="143"/>
      <c r="AU1755" s="143"/>
      <c r="AV1755" s="143"/>
      <c r="AW1755" s="143"/>
      <c r="AX1755" s="143"/>
      <c r="AY1755" s="143"/>
      <c r="AZ1755" s="143"/>
      <c r="BA1755" s="143"/>
      <c r="BB1755" s="143"/>
      <c r="BC1755" s="143"/>
      <c r="BD1755" s="143"/>
      <c r="BE1755" s="143"/>
      <c r="BF1755" s="143"/>
      <c r="BG1755" s="143"/>
      <c r="BH1755" s="143"/>
      <c r="BI1755" s="143"/>
      <c r="BJ1755" s="143"/>
      <c r="BK1755" s="143"/>
      <c r="BL1755" s="143"/>
      <c r="BM1755" s="143"/>
      <c r="BN1755" s="143"/>
      <c r="BO1755" s="143"/>
      <c r="BP1755" s="143"/>
      <c r="BT1755" s="143"/>
      <c r="BU1755" s="143"/>
      <c r="BV1755" s="143"/>
    </row>
    <row r="1756" spans="1:74" s="142" customFormat="1" x14ac:dyDescent="0.25">
      <c r="A1756" s="206"/>
      <c r="B1756" s="160"/>
      <c r="C1756" s="161"/>
      <c r="D1756" s="206"/>
      <c r="E1756" s="206"/>
      <c r="F1756" s="206"/>
      <c r="G1756" s="206"/>
      <c r="H1756" s="161"/>
      <c r="I1756" s="206"/>
      <c r="J1756" s="206"/>
      <c r="L1756" s="206"/>
      <c r="M1756" s="153"/>
      <c r="N1756" s="126"/>
      <c r="O1756" s="153"/>
      <c r="P1756" s="153"/>
      <c r="Q1756" s="153"/>
      <c r="R1756" s="153"/>
      <c r="AG1756" s="162"/>
      <c r="AH1756" s="162"/>
      <c r="AI1756" s="162"/>
      <c r="AM1756" s="143"/>
      <c r="AN1756" s="143"/>
      <c r="AO1756" s="143"/>
      <c r="AP1756" s="143"/>
      <c r="AQ1756" s="143"/>
      <c r="AR1756" s="143"/>
      <c r="AS1756" s="143"/>
      <c r="AT1756" s="143"/>
      <c r="AU1756" s="143"/>
      <c r="AV1756" s="143"/>
      <c r="AW1756" s="143"/>
      <c r="AX1756" s="143"/>
      <c r="AY1756" s="143"/>
      <c r="AZ1756" s="143"/>
      <c r="BA1756" s="143"/>
      <c r="BB1756" s="143"/>
      <c r="BC1756" s="143"/>
      <c r="BD1756" s="143"/>
      <c r="BE1756" s="143"/>
      <c r="BF1756" s="143"/>
      <c r="BG1756" s="143"/>
      <c r="BH1756" s="143"/>
      <c r="BI1756" s="143"/>
      <c r="BJ1756" s="143"/>
      <c r="BK1756" s="143"/>
      <c r="BL1756" s="143"/>
      <c r="BM1756" s="143"/>
      <c r="BN1756" s="143"/>
      <c r="BO1756" s="143"/>
      <c r="BP1756" s="143"/>
      <c r="BT1756" s="143"/>
      <c r="BU1756" s="143"/>
      <c r="BV1756" s="143"/>
    </row>
    <row r="1757" spans="1:74" s="142" customFormat="1" x14ac:dyDescent="0.25">
      <c r="A1757" s="206"/>
      <c r="B1757" s="160"/>
      <c r="C1757" s="161"/>
      <c r="D1757" s="206"/>
      <c r="E1757" s="206"/>
      <c r="F1757" s="206"/>
      <c r="G1757" s="206"/>
      <c r="H1757" s="161"/>
      <c r="I1757" s="206"/>
      <c r="J1757" s="206"/>
      <c r="L1757" s="206"/>
      <c r="M1757" s="153"/>
      <c r="N1757" s="126"/>
      <c r="O1757" s="153"/>
      <c r="P1757" s="153"/>
      <c r="Q1757" s="153"/>
      <c r="R1757" s="153"/>
      <c r="AG1757" s="162"/>
      <c r="AH1757" s="162"/>
      <c r="AI1757" s="162"/>
      <c r="AM1757" s="143"/>
      <c r="AN1757" s="143"/>
      <c r="AO1757" s="143"/>
      <c r="AP1757" s="143"/>
      <c r="AQ1757" s="143"/>
      <c r="AR1757" s="143"/>
      <c r="AS1757" s="143"/>
      <c r="AT1757" s="143"/>
      <c r="AU1757" s="143"/>
      <c r="AV1757" s="143"/>
      <c r="AW1757" s="143"/>
      <c r="AX1757" s="143"/>
      <c r="AY1757" s="143"/>
      <c r="AZ1757" s="143"/>
      <c r="BA1757" s="143"/>
      <c r="BB1757" s="143"/>
      <c r="BC1757" s="143"/>
      <c r="BD1757" s="143"/>
      <c r="BE1757" s="143"/>
      <c r="BF1757" s="143"/>
      <c r="BG1757" s="143"/>
      <c r="BH1757" s="143"/>
      <c r="BI1757" s="143"/>
      <c r="BJ1757" s="143"/>
      <c r="BK1757" s="143"/>
      <c r="BL1757" s="143"/>
      <c r="BM1757" s="143"/>
      <c r="BN1757" s="143"/>
      <c r="BO1757" s="143"/>
      <c r="BP1757" s="143"/>
      <c r="BT1757" s="143"/>
      <c r="BU1757" s="143"/>
      <c r="BV1757" s="143"/>
    </row>
    <row r="1758" spans="1:74" s="142" customFormat="1" x14ac:dyDescent="0.25">
      <c r="A1758" s="206"/>
      <c r="B1758" s="160"/>
      <c r="C1758" s="161"/>
      <c r="D1758" s="206"/>
      <c r="E1758" s="206"/>
      <c r="F1758" s="206"/>
      <c r="G1758" s="206"/>
      <c r="H1758" s="161"/>
      <c r="I1758" s="206"/>
      <c r="J1758" s="206"/>
      <c r="L1758" s="206"/>
      <c r="M1758" s="153"/>
      <c r="N1758" s="126"/>
      <c r="O1758" s="153"/>
      <c r="P1758" s="153"/>
      <c r="Q1758" s="153"/>
      <c r="R1758" s="153"/>
      <c r="AG1758" s="162"/>
      <c r="AH1758" s="162"/>
      <c r="AI1758" s="162"/>
      <c r="AM1758" s="143"/>
      <c r="AN1758" s="143"/>
      <c r="AO1758" s="143"/>
      <c r="AP1758" s="143"/>
      <c r="AQ1758" s="143"/>
      <c r="AR1758" s="143"/>
      <c r="AS1758" s="143"/>
      <c r="AT1758" s="143"/>
      <c r="AU1758" s="143"/>
      <c r="AV1758" s="143"/>
      <c r="AW1758" s="143"/>
      <c r="AX1758" s="143"/>
      <c r="AY1758" s="143"/>
      <c r="AZ1758" s="143"/>
      <c r="BA1758" s="143"/>
      <c r="BB1758" s="143"/>
      <c r="BC1758" s="143"/>
      <c r="BD1758" s="143"/>
      <c r="BE1758" s="143"/>
      <c r="BF1758" s="143"/>
      <c r="BG1758" s="143"/>
      <c r="BH1758" s="143"/>
      <c r="BI1758" s="143"/>
      <c r="BJ1758" s="143"/>
      <c r="BK1758" s="143"/>
      <c r="BL1758" s="143"/>
      <c r="BM1758" s="143"/>
      <c r="BN1758" s="143"/>
      <c r="BO1758" s="143"/>
      <c r="BP1758" s="143"/>
      <c r="BT1758" s="143"/>
      <c r="BU1758" s="143"/>
      <c r="BV1758" s="143"/>
    </row>
    <row r="1759" spans="1:74" s="142" customFormat="1" x14ac:dyDescent="0.25">
      <c r="A1759" s="206"/>
      <c r="B1759" s="160"/>
      <c r="C1759" s="161"/>
      <c r="D1759" s="206"/>
      <c r="E1759" s="206"/>
      <c r="F1759" s="206"/>
      <c r="G1759" s="206"/>
      <c r="H1759" s="161"/>
      <c r="I1759" s="206"/>
      <c r="J1759" s="206"/>
      <c r="L1759" s="206"/>
      <c r="M1759" s="153"/>
      <c r="N1759" s="126"/>
      <c r="O1759" s="153"/>
      <c r="P1759" s="153"/>
      <c r="Q1759" s="153"/>
      <c r="R1759" s="153"/>
      <c r="AG1759" s="162"/>
      <c r="AH1759" s="162"/>
      <c r="AI1759" s="162"/>
      <c r="AM1759" s="143"/>
      <c r="AN1759" s="143"/>
      <c r="AO1759" s="143"/>
      <c r="AP1759" s="143"/>
      <c r="AQ1759" s="143"/>
      <c r="AR1759" s="143"/>
      <c r="AS1759" s="143"/>
      <c r="AT1759" s="143"/>
      <c r="AU1759" s="143"/>
      <c r="AV1759" s="143"/>
      <c r="AW1759" s="143"/>
      <c r="AX1759" s="143"/>
      <c r="AY1759" s="143"/>
      <c r="AZ1759" s="143"/>
      <c r="BA1759" s="143"/>
      <c r="BB1759" s="143"/>
      <c r="BC1759" s="143"/>
      <c r="BD1759" s="143"/>
      <c r="BE1759" s="143"/>
      <c r="BF1759" s="143"/>
      <c r="BG1759" s="143"/>
      <c r="BH1759" s="143"/>
      <c r="BI1759" s="143"/>
      <c r="BJ1759" s="143"/>
      <c r="BK1759" s="143"/>
      <c r="BL1759" s="143"/>
      <c r="BM1759" s="143"/>
      <c r="BN1759" s="143"/>
      <c r="BO1759" s="143"/>
      <c r="BP1759" s="143"/>
      <c r="BT1759" s="143"/>
      <c r="BU1759" s="143"/>
      <c r="BV1759" s="143"/>
    </row>
    <row r="1760" spans="1:74" s="142" customFormat="1" x14ac:dyDescent="0.25">
      <c r="A1760" s="206"/>
      <c r="B1760" s="160"/>
      <c r="C1760" s="161"/>
      <c r="D1760" s="206"/>
      <c r="E1760" s="206"/>
      <c r="F1760" s="206"/>
      <c r="G1760" s="206"/>
      <c r="H1760" s="161"/>
      <c r="I1760" s="206"/>
      <c r="J1760" s="206"/>
      <c r="L1760" s="206"/>
      <c r="M1760" s="153"/>
      <c r="N1760" s="126"/>
      <c r="O1760" s="153"/>
      <c r="P1760" s="153"/>
      <c r="Q1760" s="153"/>
      <c r="R1760" s="153"/>
      <c r="AG1760" s="162"/>
      <c r="AH1760" s="162"/>
      <c r="AI1760" s="162"/>
      <c r="AM1760" s="143"/>
      <c r="AN1760" s="143"/>
      <c r="AO1760" s="143"/>
      <c r="AP1760" s="143"/>
      <c r="AQ1760" s="143"/>
      <c r="AR1760" s="143"/>
      <c r="AS1760" s="143"/>
      <c r="AT1760" s="143"/>
      <c r="AU1760" s="143"/>
      <c r="AV1760" s="143"/>
      <c r="AW1760" s="143"/>
      <c r="AX1760" s="143"/>
      <c r="AY1760" s="143"/>
      <c r="AZ1760" s="143"/>
      <c r="BA1760" s="143"/>
      <c r="BB1760" s="143"/>
      <c r="BC1760" s="143"/>
      <c r="BD1760" s="143"/>
      <c r="BE1760" s="143"/>
      <c r="BF1760" s="143"/>
      <c r="BG1760" s="143"/>
      <c r="BH1760" s="143"/>
      <c r="BI1760" s="143"/>
      <c r="BJ1760" s="143"/>
      <c r="BK1760" s="143"/>
      <c r="BL1760" s="143"/>
      <c r="BM1760" s="143"/>
      <c r="BN1760" s="143"/>
      <c r="BO1760" s="143"/>
      <c r="BP1760" s="143"/>
      <c r="BT1760" s="143"/>
      <c r="BU1760" s="143"/>
      <c r="BV1760" s="143"/>
    </row>
    <row r="1761" spans="1:74" s="142" customFormat="1" x14ac:dyDescent="0.25">
      <c r="A1761" s="206"/>
      <c r="B1761" s="160"/>
      <c r="C1761" s="161"/>
      <c r="D1761" s="206"/>
      <c r="E1761" s="206"/>
      <c r="F1761" s="206"/>
      <c r="G1761" s="206"/>
      <c r="H1761" s="161"/>
      <c r="I1761" s="206"/>
      <c r="J1761" s="206"/>
      <c r="L1761" s="206"/>
      <c r="M1761" s="153"/>
      <c r="N1761" s="126"/>
      <c r="O1761" s="153"/>
      <c r="P1761" s="153"/>
      <c r="Q1761" s="153"/>
      <c r="R1761" s="153"/>
      <c r="AG1761" s="162"/>
      <c r="AH1761" s="162"/>
      <c r="AI1761" s="162"/>
      <c r="AM1761" s="143"/>
      <c r="AN1761" s="143"/>
      <c r="AO1761" s="143"/>
      <c r="AP1761" s="143"/>
      <c r="AQ1761" s="143"/>
      <c r="AR1761" s="143"/>
      <c r="AS1761" s="143"/>
      <c r="AT1761" s="143"/>
      <c r="AU1761" s="143"/>
      <c r="AV1761" s="143"/>
      <c r="AW1761" s="143"/>
      <c r="AX1761" s="143"/>
      <c r="AY1761" s="143"/>
      <c r="AZ1761" s="143"/>
      <c r="BA1761" s="143"/>
      <c r="BB1761" s="143"/>
      <c r="BC1761" s="143"/>
      <c r="BD1761" s="143"/>
      <c r="BE1761" s="143"/>
      <c r="BF1761" s="143"/>
      <c r="BG1761" s="143"/>
      <c r="BH1761" s="143"/>
      <c r="BI1761" s="143"/>
      <c r="BJ1761" s="143"/>
      <c r="BK1761" s="143"/>
      <c r="BL1761" s="143"/>
      <c r="BM1761" s="143"/>
      <c r="BN1761" s="143"/>
      <c r="BO1761" s="143"/>
      <c r="BP1761" s="143"/>
      <c r="BT1761" s="143"/>
      <c r="BU1761" s="143"/>
      <c r="BV1761" s="143"/>
    </row>
    <row r="1762" spans="1:74" s="142" customFormat="1" x14ac:dyDescent="0.25">
      <c r="A1762" s="206"/>
      <c r="B1762" s="160"/>
      <c r="C1762" s="161"/>
      <c r="D1762" s="206"/>
      <c r="E1762" s="206"/>
      <c r="F1762" s="206"/>
      <c r="G1762" s="206"/>
      <c r="H1762" s="161"/>
      <c r="I1762" s="206"/>
      <c r="J1762" s="206"/>
      <c r="L1762" s="206"/>
      <c r="M1762" s="153"/>
      <c r="N1762" s="126"/>
      <c r="O1762" s="153"/>
      <c r="P1762" s="153"/>
      <c r="Q1762" s="153"/>
      <c r="R1762" s="153"/>
      <c r="AG1762" s="162"/>
      <c r="AH1762" s="162"/>
      <c r="AI1762" s="162"/>
      <c r="AM1762" s="143"/>
      <c r="AN1762" s="143"/>
      <c r="AO1762" s="143"/>
      <c r="AP1762" s="143"/>
      <c r="AQ1762" s="143"/>
      <c r="AR1762" s="143"/>
      <c r="AS1762" s="143"/>
      <c r="AT1762" s="143"/>
      <c r="AU1762" s="143"/>
      <c r="AV1762" s="143"/>
      <c r="AW1762" s="143"/>
      <c r="AX1762" s="143"/>
      <c r="AY1762" s="143"/>
      <c r="AZ1762" s="143"/>
      <c r="BA1762" s="143"/>
      <c r="BB1762" s="143"/>
      <c r="BC1762" s="143"/>
      <c r="BD1762" s="143"/>
      <c r="BE1762" s="143"/>
      <c r="BF1762" s="143"/>
      <c r="BG1762" s="143"/>
      <c r="BH1762" s="143"/>
      <c r="BI1762" s="143"/>
      <c r="BJ1762" s="143"/>
      <c r="BK1762" s="143"/>
      <c r="BL1762" s="143"/>
      <c r="BM1762" s="143"/>
      <c r="BN1762" s="143"/>
      <c r="BO1762" s="143"/>
      <c r="BP1762" s="143"/>
      <c r="BT1762" s="143"/>
      <c r="BU1762" s="143"/>
      <c r="BV1762" s="143"/>
    </row>
    <row r="1763" spans="1:74" s="142" customFormat="1" x14ac:dyDescent="0.25">
      <c r="A1763" s="206"/>
      <c r="B1763" s="160"/>
      <c r="C1763" s="161"/>
      <c r="D1763" s="206"/>
      <c r="E1763" s="206"/>
      <c r="F1763" s="206"/>
      <c r="G1763" s="206"/>
      <c r="H1763" s="161"/>
      <c r="I1763" s="206"/>
      <c r="J1763" s="206"/>
      <c r="L1763" s="206"/>
      <c r="M1763" s="153"/>
      <c r="N1763" s="126"/>
      <c r="O1763" s="153"/>
      <c r="P1763" s="153"/>
      <c r="Q1763" s="153"/>
      <c r="R1763" s="153"/>
      <c r="AG1763" s="162"/>
      <c r="AH1763" s="162"/>
      <c r="AI1763" s="162"/>
      <c r="AM1763" s="143"/>
      <c r="AN1763" s="143"/>
      <c r="AO1763" s="143"/>
      <c r="AP1763" s="143"/>
      <c r="AQ1763" s="143"/>
      <c r="AR1763" s="143"/>
      <c r="AS1763" s="143"/>
      <c r="AT1763" s="143"/>
      <c r="AU1763" s="143"/>
      <c r="AV1763" s="143"/>
      <c r="AW1763" s="143"/>
      <c r="AX1763" s="143"/>
      <c r="AY1763" s="143"/>
      <c r="AZ1763" s="143"/>
      <c r="BA1763" s="143"/>
      <c r="BB1763" s="143"/>
      <c r="BC1763" s="143"/>
      <c r="BD1763" s="143"/>
      <c r="BE1763" s="143"/>
      <c r="BF1763" s="143"/>
      <c r="BG1763" s="143"/>
      <c r="BH1763" s="143"/>
      <c r="BI1763" s="143"/>
      <c r="BJ1763" s="143"/>
      <c r="BK1763" s="143"/>
      <c r="BL1763" s="143"/>
      <c r="BM1763" s="143"/>
      <c r="BN1763" s="143"/>
      <c r="BO1763" s="143"/>
      <c r="BP1763" s="143"/>
      <c r="BT1763" s="143"/>
      <c r="BU1763" s="143"/>
      <c r="BV1763" s="143"/>
    </row>
    <row r="1764" spans="1:74" s="142" customFormat="1" x14ac:dyDescent="0.25">
      <c r="A1764" s="206"/>
      <c r="B1764" s="160"/>
      <c r="C1764" s="161"/>
      <c r="D1764" s="206"/>
      <c r="E1764" s="206"/>
      <c r="F1764" s="206"/>
      <c r="G1764" s="206"/>
      <c r="H1764" s="161"/>
      <c r="I1764" s="206"/>
      <c r="J1764" s="206"/>
      <c r="L1764" s="206"/>
      <c r="M1764" s="153"/>
      <c r="N1764" s="126"/>
      <c r="O1764" s="153"/>
      <c r="P1764" s="153"/>
      <c r="Q1764" s="153"/>
      <c r="R1764" s="153"/>
      <c r="AG1764" s="162"/>
      <c r="AH1764" s="162"/>
      <c r="AI1764" s="162"/>
      <c r="AM1764" s="143"/>
      <c r="AN1764" s="143"/>
      <c r="AO1764" s="143"/>
      <c r="AP1764" s="143"/>
      <c r="AQ1764" s="143"/>
      <c r="AR1764" s="143"/>
      <c r="AS1764" s="143"/>
      <c r="AT1764" s="143"/>
      <c r="AU1764" s="143"/>
      <c r="AV1764" s="143"/>
      <c r="AW1764" s="143"/>
      <c r="AX1764" s="143"/>
      <c r="AY1764" s="143"/>
      <c r="AZ1764" s="143"/>
      <c r="BA1764" s="143"/>
      <c r="BB1764" s="143"/>
      <c r="BC1764" s="143"/>
      <c r="BD1764" s="143"/>
      <c r="BE1764" s="143"/>
      <c r="BF1764" s="143"/>
      <c r="BG1764" s="143"/>
      <c r="BH1764" s="143"/>
      <c r="BI1764" s="143"/>
      <c r="BJ1764" s="143"/>
      <c r="BK1764" s="143"/>
      <c r="BL1764" s="143"/>
      <c r="BM1764" s="143"/>
      <c r="BN1764" s="143"/>
      <c r="BO1764" s="143"/>
      <c r="BP1764" s="143"/>
      <c r="BT1764" s="143"/>
      <c r="BU1764" s="143"/>
      <c r="BV1764" s="143"/>
    </row>
    <row r="1765" spans="1:74" s="142" customFormat="1" x14ac:dyDescent="0.25">
      <c r="A1765" s="206"/>
      <c r="B1765" s="160"/>
      <c r="C1765" s="161"/>
      <c r="D1765" s="206"/>
      <c r="E1765" s="206"/>
      <c r="F1765" s="206"/>
      <c r="G1765" s="206"/>
      <c r="H1765" s="161"/>
      <c r="I1765" s="206"/>
      <c r="J1765" s="206"/>
      <c r="L1765" s="206"/>
      <c r="M1765" s="153"/>
      <c r="N1765" s="126"/>
      <c r="O1765" s="153"/>
      <c r="P1765" s="153"/>
      <c r="Q1765" s="153"/>
      <c r="R1765" s="153"/>
      <c r="AG1765" s="162"/>
      <c r="AH1765" s="162"/>
      <c r="AI1765" s="162"/>
      <c r="AM1765" s="143"/>
      <c r="AN1765" s="143"/>
      <c r="AO1765" s="143"/>
      <c r="AP1765" s="143"/>
      <c r="AQ1765" s="143"/>
      <c r="AR1765" s="143"/>
      <c r="AS1765" s="143"/>
      <c r="AT1765" s="143"/>
      <c r="AU1765" s="143"/>
      <c r="AV1765" s="143"/>
      <c r="AW1765" s="143"/>
      <c r="AX1765" s="143"/>
      <c r="AY1765" s="143"/>
      <c r="AZ1765" s="143"/>
      <c r="BA1765" s="143"/>
      <c r="BB1765" s="143"/>
      <c r="BC1765" s="143"/>
      <c r="BD1765" s="143"/>
      <c r="BE1765" s="143"/>
      <c r="BF1765" s="143"/>
      <c r="BG1765" s="143"/>
      <c r="BH1765" s="143"/>
      <c r="BI1765" s="143"/>
      <c r="BJ1765" s="143"/>
      <c r="BK1765" s="143"/>
      <c r="BL1765" s="143"/>
      <c r="BM1765" s="143"/>
      <c r="BN1765" s="143"/>
      <c r="BO1765" s="143"/>
      <c r="BP1765" s="143"/>
      <c r="BT1765" s="143"/>
      <c r="BU1765" s="143"/>
      <c r="BV1765" s="143"/>
    </row>
    <row r="1766" spans="1:74" s="142" customFormat="1" x14ac:dyDescent="0.25">
      <c r="A1766" s="206"/>
      <c r="B1766" s="160"/>
      <c r="C1766" s="161"/>
      <c r="D1766" s="206"/>
      <c r="E1766" s="206"/>
      <c r="F1766" s="206"/>
      <c r="G1766" s="206"/>
      <c r="H1766" s="161"/>
      <c r="I1766" s="206"/>
      <c r="J1766" s="206"/>
      <c r="L1766" s="206"/>
      <c r="M1766" s="153"/>
      <c r="N1766" s="126"/>
      <c r="O1766" s="153"/>
      <c r="P1766" s="153"/>
      <c r="Q1766" s="153"/>
      <c r="R1766" s="153"/>
      <c r="AG1766" s="162"/>
      <c r="AH1766" s="162"/>
      <c r="AI1766" s="162"/>
      <c r="AM1766" s="143"/>
      <c r="AN1766" s="143"/>
      <c r="AO1766" s="143"/>
      <c r="AP1766" s="143"/>
      <c r="AQ1766" s="143"/>
      <c r="AR1766" s="143"/>
      <c r="AS1766" s="143"/>
      <c r="AT1766" s="143"/>
      <c r="AU1766" s="143"/>
      <c r="AV1766" s="143"/>
      <c r="AW1766" s="143"/>
      <c r="AX1766" s="143"/>
      <c r="AY1766" s="143"/>
      <c r="AZ1766" s="143"/>
      <c r="BA1766" s="143"/>
      <c r="BB1766" s="143"/>
      <c r="BC1766" s="143"/>
      <c r="BD1766" s="143"/>
      <c r="BE1766" s="143"/>
      <c r="BF1766" s="143"/>
      <c r="BG1766" s="143"/>
      <c r="BH1766" s="143"/>
      <c r="BI1766" s="143"/>
      <c r="BJ1766" s="143"/>
      <c r="BK1766" s="143"/>
      <c r="BL1766" s="143"/>
      <c r="BM1766" s="143"/>
      <c r="BN1766" s="143"/>
      <c r="BO1766" s="143"/>
      <c r="BP1766" s="143"/>
      <c r="BT1766" s="143"/>
      <c r="BU1766" s="143"/>
      <c r="BV1766" s="143"/>
    </row>
    <row r="1767" spans="1:74" s="142" customFormat="1" x14ac:dyDescent="0.25">
      <c r="A1767" s="206"/>
      <c r="B1767" s="160"/>
      <c r="C1767" s="161"/>
      <c r="D1767" s="206"/>
      <c r="E1767" s="206"/>
      <c r="F1767" s="206"/>
      <c r="G1767" s="206"/>
      <c r="H1767" s="161"/>
      <c r="I1767" s="206"/>
      <c r="J1767" s="206"/>
      <c r="L1767" s="206"/>
      <c r="M1767" s="153"/>
      <c r="N1767" s="126"/>
      <c r="O1767" s="153"/>
      <c r="P1767" s="153"/>
      <c r="Q1767" s="153"/>
      <c r="R1767" s="153"/>
      <c r="AG1767" s="162"/>
      <c r="AH1767" s="162"/>
      <c r="AI1767" s="162"/>
      <c r="AM1767" s="143"/>
      <c r="AN1767" s="143"/>
      <c r="AO1767" s="143"/>
      <c r="AP1767" s="143"/>
      <c r="AQ1767" s="143"/>
      <c r="AR1767" s="143"/>
      <c r="AS1767" s="143"/>
      <c r="AT1767" s="143"/>
      <c r="AU1767" s="143"/>
      <c r="AV1767" s="143"/>
      <c r="AW1767" s="143"/>
      <c r="AX1767" s="143"/>
      <c r="AY1767" s="143"/>
      <c r="AZ1767" s="143"/>
      <c r="BA1767" s="143"/>
      <c r="BB1767" s="143"/>
      <c r="BC1767" s="143"/>
      <c r="BD1767" s="143"/>
      <c r="BE1767" s="143"/>
      <c r="BF1767" s="143"/>
      <c r="BG1767" s="143"/>
      <c r="BH1767" s="143"/>
      <c r="BI1767" s="143"/>
      <c r="BJ1767" s="143"/>
      <c r="BK1767" s="143"/>
      <c r="BL1767" s="143"/>
      <c r="BM1767" s="143"/>
      <c r="BN1767" s="143"/>
      <c r="BO1767" s="143"/>
      <c r="BP1767" s="143"/>
      <c r="BT1767" s="143"/>
      <c r="BU1767" s="143"/>
      <c r="BV1767" s="143"/>
    </row>
    <row r="1768" spans="1:74" s="142" customFormat="1" x14ac:dyDescent="0.25">
      <c r="A1768" s="206"/>
      <c r="B1768" s="160"/>
      <c r="C1768" s="161"/>
      <c r="D1768" s="206"/>
      <c r="E1768" s="206"/>
      <c r="F1768" s="206"/>
      <c r="G1768" s="206"/>
      <c r="H1768" s="161"/>
      <c r="I1768" s="206"/>
      <c r="J1768" s="206"/>
      <c r="L1768" s="206"/>
      <c r="M1768" s="153"/>
      <c r="N1768" s="126"/>
      <c r="O1768" s="153"/>
      <c r="P1768" s="153"/>
      <c r="Q1768" s="153"/>
      <c r="R1768" s="153"/>
      <c r="AG1768" s="162"/>
      <c r="AH1768" s="162"/>
      <c r="AI1768" s="162"/>
      <c r="AM1768" s="143"/>
      <c r="AN1768" s="143"/>
      <c r="AO1768" s="143"/>
      <c r="AP1768" s="143"/>
      <c r="AQ1768" s="143"/>
      <c r="AR1768" s="143"/>
      <c r="AS1768" s="143"/>
      <c r="AT1768" s="143"/>
      <c r="AU1768" s="143"/>
      <c r="AV1768" s="143"/>
      <c r="AW1768" s="143"/>
      <c r="AX1768" s="143"/>
      <c r="AY1768" s="143"/>
      <c r="AZ1768" s="143"/>
      <c r="BA1768" s="143"/>
      <c r="BB1768" s="143"/>
      <c r="BC1768" s="143"/>
      <c r="BD1768" s="143"/>
      <c r="BE1768" s="143"/>
      <c r="BF1768" s="143"/>
      <c r="BG1768" s="143"/>
      <c r="BH1768" s="143"/>
      <c r="BI1768" s="143"/>
      <c r="BJ1768" s="143"/>
      <c r="BK1768" s="143"/>
      <c r="BL1768" s="143"/>
      <c r="BM1768" s="143"/>
      <c r="BN1768" s="143"/>
      <c r="BO1768" s="143"/>
      <c r="BP1768" s="143"/>
      <c r="BT1768" s="143"/>
      <c r="BU1768" s="143"/>
      <c r="BV1768" s="143"/>
    </row>
    <row r="1769" spans="1:74" s="142" customFormat="1" x14ac:dyDescent="0.25">
      <c r="A1769" s="206"/>
      <c r="B1769" s="160"/>
      <c r="C1769" s="161"/>
      <c r="D1769" s="206"/>
      <c r="E1769" s="206"/>
      <c r="F1769" s="206"/>
      <c r="G1769" s="206"/>
      <c r="H1769" s="161"/>
      <c r="I1769" s="206"/>
      <c r="J1769" s="206"/>
      <c r="L1769" s="206"/>
      <c r="M1769" s="153"/>
      <c r="N1769" s="126"/>
      <c r="O1769" s="153"/>
      <c r="P1769" s="153"/>
      <c r="Q1769" s="153"/>
      <c r="R1769" s="153"/>
      <c r="AG1769" s="162"/>
      <c r="AH1769" s="162"/>
      <c r="AI1769" s="162"/>
      <c r="AM1769" s="143"/>
      <c r="AN1769" s="143"/>
      <c r="AO1769" s="143"/>
      <c r="AP1769" s="143"/>
      <c r="AQ1769" s="143"/>
      <c r="AR1769" s="143"/>
      <c r="AS1769" s="143"/>
      <c r="AT1769" s="143"/>
      <c r="AU1769" s="143"/>
      <c r="AV1769" s="143"/>
      <c r="AW1769" s="143"/>
      <c r="AX1769" s="143"/>
      <c r="AY1769" s="143"/>
      <c r="AZ1769" s="143"/>
      <c r="BA1769" s="143"/>
      <c r="BB1769" s="143"/>
      <c r="BC1769" s="143"/>
      <c r="BD1769" s="143"/>
      <c r="BE1769" s="143"/>
      <c r="BF1769" s="143"/>
      <c r="BG1769" s="143"/>
      <c r="BH1769" s="143"/>
      <c r="BI1769" s="143"/>
      <c r="BJ1769" s="143"/>
      <c r="BK1769" s="143"/>
      <c r="BL1769" s="143"/>
      <c r="BM1769" s="143"/>
      <c r="BN1769" s="143"/>
      <c r="BO1769" s="143"/>
      <c r="BP1769" s="143"/>
      <c r="BT1769" s="143"/>
      <c r="BU1769" s="143"/>
      <c r="BV1769" s="143"/>
    </row>
    <row r="1770" spans="1:74" s="142" customFormat="1" x14ac:dyDescent="0.25">
      <c r="A1770" s="206"/>
      <c r="B1770" s="160"/>
      <c r="C1770" s="161"/>
      <c r="D1770" s="206"/>
      <c r="E1770" s="206"/>
      <c r="F1770" s="206"/>
      <c r="G1770" s="206"/>
      <c r="H1770" s="161"/>
      <c r="I1770" s="206"/>
      <c r="J1770" s="206"/>
      <c r="L1770" s="206"/>
      <c r="M1770" s="153"/>
      <c r="N1770" s="126"/>
      <c r="O1770" s="153"/>
      <c r="P1770" s="153"/>
      <c r="Q1770" s="153"/>
      <c r="R1770" s="153"/>
      <c r="AG1770" s="162"/>
      <c r="AH1770" s="162"/>
      <c r="AI1770" s="162"/>
      <c r="AM1770" s="143"/>
      <c r="AN1770" s="143"/>
      <c r="AO1770" s="143"/>
      <c r="AP1770" s="143"/>
      <c r="AQ1770" s="143"/>
      <c r="AR1770" s="143"/>
      <c r="AS1770" s="143"/>
      <c r="AT1770" s="143"/>
      <c r="AU1770" s="143"/>
      <c r="AV1770" s="143"/>
      <c r="AW1770" s="143"/>
      <c r="AX1770" s="143"/>
      <c r="AY1770" s="143"/>
      <c r="AZ1770" s="143"/>
      <c r="BA1770" s="143"/>
      <c r="BB1770" s="143"/>
      <c r="BC1770" s="143"/>
      <c r="BD1770" s="143"/>
      <c r="BE1770" s="143"/>
      <c r="BF1770" s="143"/>
      <c r="BG1770" s="143"/>
      <c r="BH1770" s="143"/>
      <c r="BI1770" s="143"/>
      <c r="BJ1770" s="143"/>
      <c r="BK1770" s="143"/>
      <c r="BL1770" s="143"/>
      <c r="BM1770" s="143"/>
      <c r="BN1770" s="143"/>
      <c r="BO1770" s="143"/>
      <c r="BP1770" s="143"/>
      <c r="BT1770" s="143"/>
      <c r="BU1770" s="143"/>
      <c r="BV1770" s="143"/>
    </row>
    <row r="1771" spans="1:74" s="142" customFormat="1" x14ac:dyDescent="0.25">
      <c r="A1771" s="206"/>
      <c r="B1771" s="160"/>
      <c r="C1771" s="161"/>
      <c r="D1771" s="206"/>
      <c r="E1771" s="206"/>
      <c r="F1771" s="206"/>
      <c r="G1771" s="206"/>
      <c r="H1771" s="161"/>
      <c r="I1771" s="206"/>
      <c r="J1771" s="206"/>
      <c r="L1771" s="206"/>
      <c r="M1771" s="153"/>
      <c r="N1771" s="126"/>
      <c r="O1771" s="153"/>
      <c r="P1771" s="153"/>
      <c r="Q1771" s="153"/>
      <c r="R1771" s="153"/>
      <c r="AG1771" s="162"/>
      <c r="AH1771" s="162"/>
      <c r="AI1771" s="162"/>
      <c r="AM1771" s="143"/>
      <c r="AN1771" s="143"/>
      <c r="AO1771" s="143"/>
      <c r="AP1771" s="143"/>
      <c r="AQ1771" s="143"/>
      <c r="AR1771" s="143"/>
      <c r="AS1771" s="143"/>
      <c r="AT1771" s="143"/>
      <c r="AU1771" s="143"/>
      <c r="AV1771" s="143"/>
      <c r="AW1771" s="143"/>
      <c r="AX1771" s="143"/>
      <c r="AY1771" s="143"/>
      <c r="AZ1771" s="143"/>
      <c r="BA1771" s="143"/>
      <c r="BB1771" s="143"/>
      <c r="BC1771" s="143"/>
      <c r="BD1771" s="143"/>
      <c r="BE1771" s="143"/>
      <c r="BF1771" s="143"/>
      <c r="BG1771" s="143"/>
      <c r="BH1771" s="143"/>
      <c r="BI1771" s="143"/>
      <c r="BJ1771" s="143"/>
      <c r="BK1771" s="143"/>
      <c r="BL1771" s="143"/>
      <c r="BM1771" s="143"/>
      <c r="BN1771" s="143"/>
      <c r="BO1771" s="143"/>
      <c r="BP1771" s="143"/>
      <c r="BT1771" s="143"/>
      <c r="BU1771" s="143"/>
      <c r="BV1771" s="143"/>
    </row>
    <row r="1772" spans="1:74" s="142" customFormat="1" x14ac:dyDescent="0.25">
      <c r="A1772" s="206"/>
      <c r="B1772" s="160"/>
      <c r="C1772" s="161"/>
      <c r="D1772" s="206"/>
      <c r="E1772" s="206"/>
      <c r="F1772" s="206"/>
      <c r="G1772" s="206"/>
      <c r="H1772" s="161"/>
      <c r="I1772" s="206"/>
      <c r="J1772" s="206"/>
      <c r="L1772" s="206"/>
      <c r="M1772" s="153"/>
      <c r="N1772" s="126"/>
      <c r="O1772" s="153"/>
      <c r="P1772" s="153"/>
      <c r="Q1772" s="153"/>
      <c r="R1772" s="153"/>
      <c r="AG1772" s="162"/>
      <c r="AH1772" s="162"/>
      <c r="AI1772" s="162"/>
      <c r="AM1772" s="143"/>
      <c r="AN1772" s="143"/>
      <c r="AO1772" s="143"/>
      <c r="AP1772" s="143"/>
      <c r="AQ1772" s="143"/>
      <c r="AR1772" s="143"/>
      <c r="AS1772" s="143"/>
      <c r="AT1772" s="143"/>
      <c r="AU1772" s="143"/>
      <c r="AV1772" s="143"/>
      <c r="AW1772" s="143"/>
      <c r="AX1772" s="143"/>
      <c r="AY1772" s="143"/>
      <c r="AZ1772" s="143"/>
      <c r="BA1772" s="143"/>
      <c r="BB1772" s="143"/>
      <c r="BC1772" s="143"/>
      <c r="BD1772" s="143"/>
      <c r="BE1772" s="143"/>
      <c r="BF1772" s="143"/>
      <c r="BG1772" s="143"/>
      <c r="BH1772" s="143"/>
      <c r="BI1772" s="143"/>
      <c r="BJ1772" s="143"/>
      <c r="BK1772" s="143"/>
      <c r="BL1772" s="143"/>
      <c r="BM1772" s="143"/>
      <c r="BN1772" s="143"/>
      <c r="BO1772" s="143"/>
      <c r="BP1772" s="143"/>
      <c r="BT1772" s="143"/>
      <c r="BU1772" s="143"/>
      <c r="BV1772" s="143"/>
    </row>
    <row r="1773" spans="1:74" s="142" customFormat="1" x14ac:dyDescent="0.25">
      <c r="A1773" s="206"/>
      <c r="B1773" s="160"/>
      <c r="C1773" s="161"/>
      <c r="D1773" s="206"/>
      <c r="E1773" s="206"/>
      <c r="F1773" s="206"/>
      <c r="G1773" s="206"/>
      <c r="H1773" s="161"/>
      <c r="I1773" s="206"/>
      <c r="J1773" s="206"/>
      <c r="L1773" s="206"/>
      <c r="M1773" s="153"/>
      <c r="N1773" s="126"/>
      <c r="O1773" s="153"/>
      <c r="P1773" s="153"/>
      <c r="Q1773" s="153"/>
      <c r="R1773" s="153"/>
      <c r="AG1773" s="162"/>
      <c r="AH1773" s="162"/>
      <c r="AI1773" s="162"/>
      <c r="AM1773" s="143"/>
      <c r="AN1773" s="143"/>
      <c r="AO1773" s="143"/>
      <c r="AP1773" s="143"/>
      <c r="AQ1773" s="143"/>
      <c r="AR1773" s="143"/>
      <c r="AS1773" s="143"/>
      <c r="AT1773" s="143"/>
      <c r="AU1773" s="143"/>
      <c r="AV1773" s="143"/>
      <c r="AW1773" s="143"/>
      <c r="AX1773" s="143"/>
      <c r="AY1773" s="143"/>
      <c r="AZ1773" s="143"/>
      <c r="BA1773" s="143"/>
      <c r="BB1773" s="143"/>
      <c r="BC1773" s="143"/>
      <c r="BD1773" s="143"/>
      <c r="BE1773" s="143"/>
      <c r="BF1773" s="143"/>
      <c r="BG1773" s="143"/>
      <c r="BH1773" s="143"/>
      <c r="BI1773" s="143"/>
      <c r="BJ1773" s="143"/>
      <c r="BK1773" s="143"/>
      <c r="BL1773" s="143"/>
      <c r="BM1773" s="143"/>
      <c r="BN1773" s="143"/>
      <c r="BO1773" s="143"/>
      <c r="BP1773" s="143"/>
      <c r="BT1773" s="143"/>
      <c r="BU1773" s="143"/>
      <c r="BV1773" s="143"/>
    </row>
    <row r="1774" spans="1:74" s="142" customFormat="1" x14ac:dyDescent="0.25">
      <c r="A1774" s="206"/>
      <c r="B1774" s="160"/>
      <c r="C1774" s="161"/>
      <c r="D1774" s="206"/>
      <c r="E1774" s="206"/>
      <c r="F1774" s="206"/>
      <c r="G1774" s="206"/>
      <c r="H1774" s="161"/>
      <c r="I1774" s="206"/>
      <c r="J1774" s="206"/>
      <c r="L1774" s="206"/>
      <c r="M1774" s="153"/>
      <c r="N1774" s="126"/>
      <c r="O1774" s="153"/>
      <c r="P1774" s="153"/>
      <c r="Q1774" s="153"/>
      <c r="R1774" s="153"/>
      <c r="AG1774" s="162"/>
      <c r="AH1774" s="162"/>
      <c r="AI1774" s="162"/>
      <c r="AM1774" s="143"/>
      <c r="AN1774" s="143"/>
      <c r="AO1774" s="143"/>
      <c r="AP1774" s="143"/>
      <c r="AQ1774" s="143"/>
      <c r="AR1774" s="143"/>
      <c r="AS1774" s="143"/>
      <c r="AT1774" s="143"/>
      <c r="AU1774" s="143"/>
      <c r="AV1774" s="143"/>
      <c r="AW1774" s="143"/>
      <c r="AX1774" s="143"/>
      <c r="AY1774" s="143"/>
      <c r="AZ1774" s="143"/>
      <c r="BA1774" s="143"/>
      <c r="BB1774" s="143"/>
      <c r="BC1774" s="143"/>
      <c r="BD1774" s="143"/>
      <c r="BE1774" s="143"/>
      <c r="BF1774" s="143"/>
      <c r="BG1774" s="143"/>
      <c r="BH1774" s="143"/>
      <c r="BI1774" s="143"/>
      <c r="BJ1774" s="143"/>
      <c r="BK1774" s="143"/>
      <c r="BL1774" s="143"/>
      <c r="BM1774" s="143"/>
      <c r="BN1774" s="143"/>
      <c r="BO1774" s="143"/>
      <c r="BP1774" s="143"/>
      <c r="BT1774" s="143"/>
      <c r="BU1774" s="143"/>
      <c r="BV1774" s="143"/>
    </row>
    <row r="1775" spans="1:74" s="142" customFormat="1" x14ac:dyDescent="0.25">
      <c r="A1775" s="206"/>
      <c r="B1775" s="160"/>
      <c r="C1775" s="161"/>
      <c r="D1775" s="206"/>
      <c r="E1775" s="206"/>
      <c r="F1775" s="206"/>
      <c r="G1775" s="206"/>
      <c r="H1775" s="161"/>
      <c r="I1775" s="206"/>
      <c r="J1775" s="206"/>
      <c r="L1775" s="206"/>
      <c r="M1775" s="153"/>
      <c r="N1775" s="126"/>
      <c r="O1775" s="153"/>
      <c r="P1775" s="153"/>
      <c r="Q1775" s="153"/>
      <c r="R1775" s="153"/>
      <c r="AG1775" s="162"/>
      <c r="AH1775" s="162"/>
      <c r="AI1775" s="162"/>
      <c r="AM1775" s="143"/>
      <c r="AN1775" s="143"/>
      <c r="AO1775" s="143"/>
      <c r="AP1775" s="143"/>
      <c r="AQ1775" s="143"/>
      <c r="AR1775" s="143"/>
      <c r="AS1775" s="143"/>
      <c r="AT1775" s="143"/>
      <c r="AU1775" s="143"/>
      <c r="AV1775" s="143"/>
      <c r="AW1775" s="143"/>
      <c r="AX1775" s="143"/>
      <c r="AY1775" s="143"/>
      <c r="AZ1775" s="143"/>
      <c r="BA1775" s="143"/>
      <c r="BB1775" s="143"/>
      <c r="BC1775" s="143"/>
      <c r="BD1775" s="143"/>
      <c r="BE1775" s="143"/>
      <c r="BF1775" s="143"/>
      <c r="BG1775" s="143"/>
      <c r="BH1775" s="143"/>
      <c r="BI1775" s="143"/>
      <c r="BJ1775" s="143"/>
      <c r="BK1775" s="143"/>
      <c r="BL1775" s="143"/>
      <c r="BM1775" s="143"/>
      <c r="BN1775" s="143"/>
      <c r="BO1775" s="143"/>
      <c r="BP1775" s="143"/>
      <c r="BT1775" s="143"/>
      <c r="BU1775" s="143"/>
      <c r="BV1775" s="143"/>
    </row>
    <row r="1776" spans="1:74" s="142" customFormat="1" x14ac:dyDescent="0.25">
      <c r="A1776" s="206"/>
      <c r="B1776" s="160"/>
      <c r="C1776" s="161"/>
      <c r="D1776" s="206"/>
      <c r="E1776" s="206"/>
      <c r="F1776" s="206"/>
      <c r="G1776" s="206"/>
      <c r="H1776" s="161"/>
      <c r="I1776" s="206"/>
      <c r="J1776" s="206"/>
      <c r="L1776" s="206"/>
      <c r="M1776" s="153"/>
      <c r="N1776" s="126"/>
      <c r="O1776" s="153"/>
      <c r="P1776" s="153"/>
      <c r="Q1776" s="153"/>
      <c r="R1776" s="153"/>
      <c r="AG1776" s="162"/>
      <c r="AH1776" s="162"/>
      <c r="AI1776" s="162"/>
      <c r="AM1776" s="143"/>
      <c r="AN1776" s="143"/>
      <c r="AO1776" s="143"/>
      <c r="AP1776" s="143"/>
      <c r="AQ1776" s="143"/>
      <c r="AR1776" s="143"/>
      <c r="AS1776" s="143"/>
      <c r="AT1776" s="143"/>
      <c r="AU1776" s="143"/>
      <c r="AV1776" s="143"/>
      <c r="AW1776" s="143"/>
      <c r="AX1776" s="143"/>
      <c r="AY1776" s="143"/>
      <c r="AZ1776" s="143"/>
      <c r="BA1776" s="143"/>
      <c r="BB1776" s="143"/>
      <c r="BC1776" s="143"/>
      <c r="BD1776" s="143"/>
      <c r="BE1776" s="143"/>
      <c r="BF1776" s="143"/>
      <c r="BG1776" s="143"/>
      <c r="BH1776" s="143"/>
      <c r="BI1776" s="143"/>
      <c r="BJ1776" s="143"/>
      <c r="BK1776" s="143"/>
      <c r="BL1776" s="143"/>
      <c r="BM1776" s="143"/>
      <c r="BN1776" s="143"/>
      <c r="BO1776" s="143"/>
      <c r="BP1776" s="143"/>
      <c r="BT1776" s="143"/>
      <c r="BU1776" s="143"/>
      <c r="BV1776" s="143"/>
    </row>
    <row r="1777" spans="1:74" s="142" customFormat="1" x14ac:dyDescent="0.25">
      <c r="A1777" s="206"/>
      <c r="B1777" s="160"/>
      <c r="C1777" s="161"/>
      <c r="D1777" s="206"/>
      <c r="E1777" s="206"/>
      <c r="F1777" s="206"/>
      <c r="G1777" s="206"/>
      <c r="H1777" s="161"/>
      <c r="I1777" s="206"/>
      <c r="J1777" s="206"/>
      <c r="L1777" s="206"/>
      <c r="M1777" s="153"/>
      <c r="N1777" s="126"/>
      <c r="O1777" s="153"/>
      <c r="P1777" s="153"/>
      <c r="Q1777" s="153"/>
      <c r="R1777" s="153"/>
      <c r="AG1777" s="162"/>
      <c r="AH1777" s="162"/>
      <c r="AI1777" s="162"/>
      <c r="AM1777" s="143"/>
      <c r="AN1777" s="143"/>
      <c r="AO1777" s="143"/>
      <c r="AP1777" s="143"/>
      <c r="AQ1777" s="143"/>
      <c r="AR1777" s="143"/>
      <c r="AS1777" s="143"/>
      <c r="AT1777" s="143"/>
      <c r="AU1777" s="143"/>
      <c r="AV1777" s="143"/>
      <c r="AW1777" s="143"/>
      <c r="AX1777" s="143"/>
      <c r="AY1777" s="143"/>
      <c r="AZ1777" s="143"/>
      <c r="BA1777" s="143"/>
      <c r="BB1777" s="143"/>
      <c r="BC1777" s="143"/>
      <c r="BD1777" s="143"/>
      <c r="BE1777" s="143"/>
      <c r="BF1777" s="143"/>
      <c r="BG1777" s="143"/>
      <c r="BH1777" s="143"/>
      <c r="BI1777" s="143"/>
      <c r="BJ1777" s="143"/>
      <c r="BK1777" s="143"/>
      <c r="BL1777" s="143"/>
      <c r="BM1777" s="143"/>
      <c r="BN1777" s="143"/>
      <c r="BO1777" s="143"/>
      <c r="BP1777" s="143"/>
      <c r="BT1777" s="143"/>
      <c r="BU1777" s="143"/>
      <c r="BV1777" s="143"/>
    </row>
    <row r="1778" spans="1:74" s="142" customFormat="1" x14ac:dyDescent="0.25">
      <c r="A1778" s="206"/>
      <c r="B1778" s="160"/>
      <c r="C1778" s="161"/>
      <c r="D1778" s="206"/>
      <c r="E1778" s="206"/>
      <c r="F1778" s="206"/>
      <c r="G1778" s="206"/>
      <c r="H1778" s="161"/>
      <c r="I1778" s="206"/>
      <c r="J1778" s="206"/>
      <c r="L1778" s="206"/>
      <c r="M1778" s="153"/>
      <c r="N1778" s="126"/>
      <c r="O1778" s="153"/>
      <c r="P1778" s="153"/>
      <c r="Q1778" s="153"/>
      <c r="R1778" s="153"/>
      <c r="AG1778" s="162"/>
      <c r="AH1778" s="162"/>
      <c r="AI1778" s="162"/>
      <c r="AM1778" s="143"/>
      <c r="AN1778" s="143"/>
      <c r="AO1778" s="143"/>
      <c r="AP1778" s="143"/>
      <c r="AQ1778" s="143"/>
      <c r="AR1778" s="143"/>
      <c r="AS1778" s="143"/>
      <c r="AT1778" s="143"/>
      <c r="AU1778" s="143"/>
      <c r="AV1778" s="143"/>
      <c r="AW1778" s="143"/>
      <c r="AX1778" s="143"/>
      <c r="AY1778" s="143"/>
      <c r="AZ1778" s="143"/>
      <c r="BA1778" s="143"/>
      <c r="BB1778" s="143"/>
      <c r="BC1778" s="143"/>
      <c r="BD1778" s="143"/>
      <c r="BE1778" s="143"/>
      <c r="BF1778" s="143"/>
      <c r="BG1778" s="143"/>
      <c r="BH1778" s="143"/>
      <c r="BI1778" s="143"/>
      <c r="BJ1778" s="143"/>
      <c r="BK1778" s="143"/>
      <c r="BL1778" s="143"/>
      <c r="BM1778" s="143"/>
      <c r="BN1778" s="143"/>
      <c r="BO1778" s="143"/>
      <c r="BP1778" s="143"/>
      <c r="BT1778" s="143"/>
      <c r="BU1778" s="143"/>
      <c r="BV1778" s="143"/>
    </row>
    <row r="1779" spans="1:74" s="142" customFormat="1" x14ac:dyDescent="0.25">
      <c r="A1779" s="206"/>
      <c r="B1779" s="160"/>
      <c r="C1779" s="161"/>
      <c r="D1779" s="206"/>
      <c r="E1779" s="206"/>
      <c r="F1779" s="206"/>
      <c r="G1779" s="206"/>
      <c r="H1779" s="161"/>
      <c r="I1779" s="206"/>
      <c r="J1779" s="206"/>
      <c r="L1779" s="206"/>
      <c r="M1779" s="153"/>
      <c r="N1779" s="126"/>
      <c r="O1779" s="153"/>
      <c r="P1779" s="153"/>
      <c r="Q1779" s="153"/>
      <c r="R1779" s="153"/>
      <c r="AG1779" s="162"/>
      <c r="AH1779" s="162"/>
      <c r="AI1779" s="162"/>
      <c r="AM1779" s="143"/>
      <c r="AN1779" s="143"/>
      <c r="AO1779" s="143"/>
      <c r="AP1779" s="143"/>
      <c r="AQ1779" s="143"/>
      <c r="AR1779" s="143"/>
      <c r="AS1779" s="143"/>
      <c r="AT1779" s="143"/>
      <c r="AU1779" s="143"/>
      <c r="AV1779" s="143"/>
      <c r="AW1779" s="143"/>
      <c r="AX1779" s="143"/>
      <c r="AY1779" s="143"/>
      <c r="AZ1779" s="143"/>
      <c r="BA1779" s="143"/>
      <c r="BB1779" s="143"/>
      <c r="BC1779" s="143"/>
      <c r="BD1779" s="143"/>
      <c r="BE1779" s="143"/>
      <c r="BF1779" s="143"/>
      <c r="BG1779" s="143"/>
      <c r="BH1779" s="143"/>
      <c r="BI1779" s="143"/>
      <c r="BJ1779" s="143"/>
      <c r="BK1779" s="143"/>
      <c r="BL1779" s="143"/>
      <c r="BM1779" s="143"/>
      <c r="BN1779" s="143"/>
      <c r="BO1779" s="143"/>
      <c r="BP1779" s="143"/>
      <c r="BT1779" s="143"/>
      <c r="BU1779" s="143"/>
      <c r="BV1779" s="143"/>
    </row>
    <row r="1780" spans="1:74" s="142" customFormat="1" x14ac:dyDescent="0.25">
      <c r="A1780" s="206"/>
      <c r="B1780" s="160"/>
      <c r="C1780" s="161"/>
      <c r="D1780" s="206"/>
      <c r="E1780" s="206"/>
      <c r="F1780" s="206"/>
      <c r="G1780" s="206"/>
      <c r="H1780" s="161"/>
      <c r="I1780" s="206"/>
      <c r="J1780" s="206"/>
      <c r="L1780" s="206"/>
      <c r="M1780" s="153"/>
      <c r="N1780" s="126"/>
      <c r="O1780" s="153"/>
      <c r="P1780" s="153"/>
      <c r="Q1780" s="153"/>
      <c r="R1780" s="153"/>
      <c r="AG1780" s="162"/>
      <c r="AH1780" s="162"/>
      <c r="AI1780" s="162"/>
      <c r="AM1780" s="143"/>
      <c r="AN1780" s="143"/>
      <c r="AO1780" s="143"/>
      <c r="AP1780" s="143"/>
      <c r="AQ1780" s="143"/>
      <c r="AR1780" s="143"/>
      <c r="AS1780" s="143"/>
      <c r="AT1780" s="143"/>
      <c r="AU1780" s="143"/>
      <c r="AV1780" s="143"/>
      <c r="AW1780" s="143"/>
      <c r="AX1780" s="143"/>
      <c r="AY1780" s="143"/>
      <c r="AZ1780" s="143"/>
      <c r="BA1780" s="143"/>
      <c r="BB1780" s="143"/>
      <c r="BC1780" s="143"/>
      <c r="BD1780" s="143"/>
      <c r="BE1780" s="143"/>
      <c r="BF1780" s="143"/>
      <c r="BG1780" s="143"/>
      <c r="BH1780" s="143"/>
      <c r="BI1780" s="143"/>
      <c r="BJ1780" s="143"/>
      <c r="BK1780" s="143"/>
      <c r="BL1780" s="143"/>
      <c r="BM1780" s="143"/>
      <c r="BN1780" s="143"/>
      <c r="BO1780" s="143"/>
      <c r="BP1780" s="143"/>
      <c r="BT1780" s="143"/>
      <c r="BU1780" s="143"/>
      <c r="BV1780" s="143"/>
    </row>
    <row r="1781" spans="1:74" s="142" customFormat="1" x14ac:dyDescent="0.25">
      <c r="A1781" s="206"/>
      <c r="B1781" s="160"/>
      <c r="C1781" s="161"/>
      <c r="D1781" s="206"/>
      <c r="E1781" s="206"/>
      <c r="F1781" s="206"/>
      <c r="G1781" s="206"/>
      <c r="H1781" s="161"/>
      <c r="I1781" s="206"/>
      <c r="J1781" s="206"/>
      <c r="L1781" s="206"/>
      <c r="M1781" s="153"/>
      <c r="N1781" s="126"/>
      <c r="O1781" s="153"/>
      <c r="P1781" s="153"/>
      <c r="Q1781" s="153"/>
      <c r="R1781" s="153"/>
      <c r="AG1781" s="162"/>
      <c r="AH1781" s="162"/>
      <c r="AI1781" s="162"/>
      <c r="AM1781" s="143"/>
      <c r="AN1781" s="143"/>
      <c r="AO1781" s="143"/>
      <c r="AP1781" s="143"/>
      <c r="AQ1781" s="143"/>
      <c r="AR1781" s="143"/>
      <c r="AS1781" s="143"/>
      <c r="AT1781" s="143"/>
      <c r="AU1781" s="143"/>
      <c r="AV1781" s="143"/>
      <c r="AW1781" s="143"/>
      <c r="AX1781" s="143"/>
      <c r="AY1781" s="143"/>
      <c r="AZ1781" s="143"/>
      <c r="BA1781" s="143"/>
      <c r="BB1781" s="143"/>
      <c r="BC1781" s="143"/>
      <c r="BD1781" s="143"/>
      <c r="BE1781" s="143"/>
      <c r="BF1781" s="143"/>
      <c r="BG1781" s="143"/>
      <c r="BH1781" s="143"/>
      <c r="BI1781" s="143"/>
      <c r="BJ1781" s="143"/>
      <c r="BK1781" s="143"/>
      <c r="BL1781" s="143"/>
      <c r="BM1781" s="143"/>
      <c r="BN1781" s="143"/>
      <c r="BO1781" s="143"/>
      <c r="BP1781" s="143"/>
      <c r="BT1781" s="143"/>
      <c r="BU1781" s="143"/>
      <c r="BV1781" s="143"/>
    </row>
    <row r="1782" spans="1:74" s="142" customFormat="1" x14ac:dyDescent="0.25">
      <c r="A1782" s="206"/>
      <c r="B1782" s="160"/>
      <c r="C1782" s="161"/>
      <c r="D1782" s="206"/>
      <c r="E1782" s="206"/>
      <c r="F1782" s="206"/>
      <c r="G1782" s="206"/>
      <c r="H1782" s="161"/>
      <c r="I1782" s="206"/>
      <c r="J1782" s="206"/>
      <c r="L1782" s="206"/>
      <c r="M1782" s="153"/>
      <c r="N1782" s="126"/>
      <c r="O1782" s="153"/>
      <c r="P1782" s="153"/>
      <c r="Q1782" s="153"/>
      <c r="R1782" s="153"/>
      <c r="AG1782" s="162"/>
      <c r="AH1782" s="162"/>
      <c r="AI1782" s="162"/>
      <c r="AM1782" s="143"/>
      <c r="AN1782" s="143"/>
      <c r="AO1782" s="143"/>
      <c r="AP1782" s="143"/>
      <c r="AQ1782" s="143"/>
      <c r="AR1782" s="143"/>
      <c r="AS1782" s="143"/>
      <c r="AT1782" s="143"/>
      <c r="AU1782" s="143"/>
      <c r="AV1782" s="143"/>
      <c r="AW1782" s="143"/>
      <c r="AX1782" s="143"/>
      <c r="AY1782" s="143"/>
      <c r="AZ1782" s="143"/>
      <c r="BA1782" s="143"/>
      <c r="BB1782" s="143"/>
      <c r="BC1782" s="143"/>
      <c r="BD1782" s="143"/>
      <c r="BE1782" s="143"/>
      <c r="BF1782" s="143"/>
      <c r="BG1782" s="143"/>
      <c r="BH1782" s="143"/>
      <c r="BI1782" s="143"/>
      <c r="BJ1782" s="143"/>
      <c r="BK1782" s="143"/>
      <c r="BL1782" s="143"/>
      <c r="BM1782" s="143"/>
      <c r="BN1782" s="143"/>
      <c r="BO1782" s="143"/>
      <c r="BP1782" s="143"/>
      <c r="BT1782" s="143"/>
      <c r="BU1782" s="143"/>
      <c r="BV1782" s="143"/>
    </row>
    <row r="1783" spans="1:74" s="142" customFormat="1" x14ac:dyDescent="0.25">
      <c r="A1783" s="206"/>
      <c r="B1783" s="160"/>
      <c r="C1783" s="161"/>
      <c r="D1783" s="206"/>
      <c r="E1783" s="206"/>
      <c r="F1783" s="206"/>
      <c r="G1783" s="206"/>
      <c r="H1783" s="161"/>
      <c r="I1783" s="206"/>
      <c r="J1783" s="206"/>
      <c r="L1783" s="206"/>
      <c r="M1783" s="153"/>
      <c r="N1783" s="126"/>
      <c r="O1783" s="153"/>
      <c r="P1783" s="153"/>
      <c r="Q1783" s="153"/>
      <c r="R1783" s="153"/>
      <c r="AG1783" s="162"/>
      <c r="AH1783" s="162"/>
      <c r="AI1783" s="162"/>
      <c r="AM1783" s="143"/>
      <c r="AN1783" s="143"/>
      <c r="AO1783" s="143"/>
      <c r="AP1783" s="143"/>
      <c r="AQ1783" s="143"/>
      <c r="AR1783" s="143"/>
      <c r="AS1783" s="143"/>
      <c r="AT1783" s="143"/>
      <c r="AU1783" s="143"/>
      <c r="AV1783" s="143"/>
      <c r="AW1783" s="143"/>
      <c r="AX1783" s="143"/>
      <c r="AY1783" s="143"/>
      <c r="AZ1783" s="143"/>
      <c r="BA1783" s="143"/>
      <c r="BB1783" s="143"/>
      <c r="BC1783" s="143"/>
      <c r="BD1783" s="143"/>
      <c r="BE1783" s="143"/>
      <c r="BF1783" s="143"/>
      <c r="BG1783" s="143"/>
      <c r="BH1783" s="143"/>
      <c r="BI1783" s="143"/>
      <c r="BJ1783" s="143"/>
      <c r="BK1783" s="143"/>
      <c r="BL1783" s="143"/>
      <c r="BM1783" s="143"/>
      <c r="BN1783" s="143"/>
      <c r="BO1783" s="143"/>
      <c r="BP1783" s="143"/>
      <c r="BT1783" s="143"/>
      <c r="BU1783" s="143"/>
      <c r="BV1783" s="143"/>
    </row>
    <row r="1784" spans="1:74" s="142" customFormat="1" x14ac:dyDescent="0.25">
      <c r="A1784" s="206"/>
      <c r="B1784" s="160"/>
      <c r="C1784" s="161"/>
      <c r="D1784" s="206"/>
      <c r="E1784" s="206"/>
      <c r="F1784" s="206"/>
      <c r="G1784" s="206"/>
      <c r="H1784" s="161"/>
      <c r="I1784" s="206"/>
      <c r="J1784" s="206"/>
      <c r="L1784" s="206"/>
      <c r="M1784" s="153"/>
      <c r="N1784" s="126"/>
      <c r="O1784" s="153"/>
      <c r="P1784" s="153"/>
      <c r="Q1784" s="153"/>
      <c r="R1784" s="153"/>
      <c r="AG1784" s="162"/>
      <c r="AH1784" s="162"/>
      <c r="AI1784" s="162"/>
      <c r="AM1784" s="143"/>
      <c r="AN1784" s="143"/>
      <c r="AO1784" s="143"/>
      <c r="AP1784" s="143"/>
      <c r="AQ1784" s="143"/>
      <c r="AR1784" s="143"/>
      <c r="AS1784" s="143"/>
      <c r="AT1784" s="143"/>
      <c r="AU1784" s="143"/>
      <c r="AV1784" s="143"/>
      <c r="AW1784" s="143"/>
      <c r="AX1784" s="143"/>
      <c r="AY1784" s="143"/>
      <c r="AZ1784" s="143"/>
      <c r="BA1784" s="143"/>
      <c r="BB1784" s="143"/>
      <c r="BC1784" s="143"/>
      <c r="BD1784" s="143"/>
      <c r="BE1784" s="143"/>
      <c r="BF1784" s="143"/>
      <c r="BG1784" s="143"/>
      <c r="BH1784" s="143"/>
      <c r="BI1784" s="143"/>
      <c r="BJ1784" s="143"/>
      <c r="BK1784" s="143"/>
      <c r="BL1784" s="143"/>
      <c r="BM1784" s="143"/>
      <c r="BN1784" s="143"/>
      <c r="BO1784" s="143"/>
      <c r="BP1784" s="143"/>
      <c r="BT1784" s="143"/>
      <c r="BU1784" s="143"/>
      <c r="BV1784" s="143"/>
    </row>
    <row r="1785" spans="1:74" s="142" customFormat="1" x14ac:dyDescent="0.25">
      <c r="A1785" s="206"/>
      <c r="B1785" s="160"/>
      <c r="C1785" s="161"/>
      <c r="D1785" s="206"/>
      <c r="E1785" s="206"/>
      <c r="F1785" s="206"/>
      <c r="G1785" s="206"/>
      <c r="H1785" s="161"/>
      <c r="I1785" s="206"/>
      <c r="J1785" s="206"/>
      <c r="L1785" s="206"/>
      <c r="M1785" s="153"/>
      <c r="N1785" s="126"/>
      <c r="O1785" s="153"/>
      <c r="P1785" s="153"/>
      <c r="Q1785" s="153"/>
      <c r="R1785" s="153"/>
      <c r="AG1785" s="162"/>
      <c r="AH1785" s="162"/>
      <c r="AI1785" s="162"/>
      <c r="AM1785" s="143"/>
      <c r="AN1785" s="143"/>
      <c r="AO1785" s="143"/>
      <c r="AP1785" s="143"/>
      <c r="AQ1785" s="143"/>
      <c r="AR1785" s="143"/>
      <c r="AS1785" s="143"/>
      <c r="AT1785" s="143"/>
      <c r="AU1785" s="143"/>
      <c r="AV1785" s="143"/>
      <c r="AW1785" s="143"/>
      <c r="AX1785" s="143"/>
      <c r="AY1785" s="143"/>
      <c r="AZ1785" s="143"/>
      <c r="BA1785" s="143"/>
      <c r="BB1785" s="143"/>
      <c r="BC1785" s="143"/>
      <c r="BD1785" s="143"/>
      <c r="BE1785" s="143"/>
      <c r="BF1785" s="143"/>
      <c r="BG1785" s="143"/>
      <c r="BH1785" s="143"/>
      <c r="BI1785" s="143"/>
      <c r="BJ1785" s="143"/>
      <c r="BK1785" s="143"/>
      <c r="BL1785" s="143"/>
      <c r="BM1785" s="143"/>
      <c r="BN1785" s="143"/>
      <c r="BO1785" s="143"/>
      <c r="BP1785" s="143"/>
      <c r="BT1785" s="143"/>
      <c r="BU1785" s="143"/>
      <c r="BV1785" s="143"/>
    </row>
    <row r="1786" spans="1:74" s="142" customFormat="1" x14ac:dyDescent="0.25">
      <c r="A1786" s="206"/>
      <c r="B1786" s="160"/>
      <c r="C1786" s="161"/>
      <c r="D1786" s="206"/>
      <c r="E1786" s="206"/>
      <c r="F1786" s="206"/>
      <c r="G1786" s="206"/>
      <c r="H1786" s="161"/>
      <c r="I1786" s="206"/>
      <c r="J1786" s="206"/>
      <c r="L1786" s="206"/>
      <c r="M1786" s="153"/>
      <c r="N1786" s="126"/>
      <c r="O1786" s="153"/>
      <c r="P1786" s="153"/>
      <c r="Q1786" s="153"/>
      <c r="R1786" s="153"/>
      <c r="AG1786" s="162"/>
      <c r="AH1786" s="162"/>
      <c r="AI1786" s="162"/>
      <c r="AM1786" s="143"/>
      <c r="AN1786" s="143"/>
      <c r="AO1786" s="143"/>
      <c r="AP1786" s="143"/>
      <c r="AQ1786" s="143"/>
      <c r="AR1786" s="143"/>
      <c r="AS1786" s="143"/>
      <c r="AT1786" s="143"/>
      <c r="AU1786" s="143"/>
      <c r="AV1786" s="143"/>
      <c r="AW1786" s="143"/>
      <c r="AX1786" s="143"/>
      <c r="AY1786" s="143"/>
      <c r="AZ1786" s="143"/>
      <c r="BA1786" s="143"/>
      <c r="BB1786" s="143"/>
      <c r="BC1786" s="143"/>
      <c r="BD1786" s="143"/>
      <c r="BE1786" s="143"/>
      <c r="BF1786" s="143"/>
      <c r="BG1786" s="143"/>
      <c r="BH1786" s="143"/>
      <c r="BI1786" s="143"/>
      <c r="BJ1786" s="143"/>
      <c r="BK1786" s="143"/>
      <c r="BL1786" s="143"/>
      <c r="BM1786" s="143"/>
      <c r="BN1786" s="143"/>
      <c r="BO1786" s="143"/>
      <c r="BP1786" s="143"/>
      <c r="BT1786" s="143"/>
      <c r="BU1786" s="143"/>
      <c r="BV1786" s="143"/>
    </row>
    <row r="1787" spans="1:74" s="142" customFormat="1" x14ac:dyDescent="0.25">
      <c r="A1787" s="206"/>
      <c r="B1787" s="160"/>
      <c r="C1787" s="161"/>
      <c r="D1787" s="206"/>
      <c r="E1787" s="206"/>
      <c r="F1787" s="206"/>
      <c r="G1787" s="206"/>
      <c r="H1787" s="161"/>
      <c r="I1787" s="206"/>
      <c r="J1787" s="206"/>
      <c r="L1787" s="206"/>
      <c r="M1787" s="153"/>
      <c r="N1787" s="126"/>
      <c r="O1787" s="153"/>
      <c r="P1787" s="153"/>
      <c r="Q1787" s="153"/>
      <c r="R1787" s="153"/>
      <c r="AG1787" s="162"/>
      <c r="AH1787" s="162"/>
      <c r="AI1787" s="162"/>
      <c r="AM1787" s="143"/>
      <c r="AN1787" s="143"/>
      <c r="AO1787" s="143"/>
      <c r="AP1787" s="143"/>
      <c r="AQ1787" s="143"/>
      <c r="AR1787" s="143"/>
      <c r="AS1787" s="143"/>
      <c r="AT1787" s="143"/>
      <c r="AU1787" s="143"/>
      <c r="AV1787" s="143"/>
      <c r="AW1787" s="143"/>
      <c r="AX1787" s="143"/>
      <c r="AY1787" s="143"/>
      <c r="AZ1787" s="143"/>
      <c r="BA1787" s="143"/>
      <c r="BB1787" s="143"/>
      <c r="BC1787" s="143"/>
      <c r="BD1787" s="143"/>
      <c r="BE1787" s="143"/>
      <c r="BF1787" s="143"/>
      <c r="BG1787" s="143"/>
      <c r="BH1787" s="143"/>
      <c r="BI1787" s="143"/>
      <c r="BJ1787" s="143"/>
      <c r="BK1787" s="143"/>
      <c r="BL1787" s="143"/>
      <c r="BM1787" s="143"/>
      <c r="BN1787" s="143"/>
      <c r="BO1787" s="143"/>
      <c r="BP1787" s="143"/>
      <c r="BT1787" s="143"/>
      <c r="BU1787" s="143"/>
      <c r="BV1787" s="143"/>
    </row>
    <row r="1788" spans="1:74" s="142" customFormat="1" x14ac:dyDescent="0.25">
      <c r="A1788" s="206"/>
      <c r="B1788" s="160"/>
      <c r="C1788" s="161"/>
      <c r="D1788" s="206"/>
      <c r="E1788" s="206"/>
      <c r="F1788" s="206"/>
      <c r="G1788" s="206"/>
      <c r="H1788" s="161"/>
      <c r="I1788" s="206"/>
      <c r="J1788" s="206"/>
      <c r="L1788" s="206"/>
      <c r="M1788" s="153"/>
      <c r="N1788" s="126"/>
      <c r="O1788" s="153"/>
      <c r="P1788" s="153"/>
      <c r="Q1788" s="153"/>
      <c r="R1788" s="153"/>
      <c r="AG1788" s="162"/>
      <c r="AH1788" s="162"/>
      <c r="AI1788" s="162"/>
      <c r="AM1788" s="143"/>
      <c r="AN1788" s="143"/>
      <c r="AO1788" s="143"/>
      <c r="AP1788" s="143"/>
      <c r="AQ1788" s="143"/>
      <c r="AR1788" s="143"/>
      <c r="AS1788" s="143"/>
      <c r="AT1788" s="143"/>
      <c r="AU1788" s="143"/>
      <c r="AV1788" s="143"/>
      <c r="AW1788" s="143"/>
      <c r="AX1788" s="143"/>
      <c r="AY1788" s="143"/>
      <c r="AZ1788" s="143"/>
      <c r="BA1788" s="143"/>
      <c r="BB1788" s="143"/>
      <c r="BC1788" s="143"/>
      <c r="BD1788" s="143"/>
      <c r="BE1788" s="143"/>
      <c r="BF1788" s="143"/>
      <c r="BG1788" s="143"/>
      <c r="BH1788" s="143"/>
      <c r="BI1788" s="143"/>
      <c r="BJ1788" s="143"/>
      <c r="BK1788" s="143"/>
      <c r="BL1788" s="143"/>
      <c r="BM1788" s="143"/>
      <c r="BN1788" s="143"/>
      <c r="BO1788" s="143"/>
      <c r="BP1788" s="143"/>
      <c r="BT1788" s="143"/>
      <c r="BU1788" s="143"/>
      <c r="BV1788" s="143"/>
    </row>
    <row r="1789" spans="1:74" s="142" customFormat="1" x14ac:dyDescent="0.25">
      <c r="A1789" s="206"/>
      <c r="B1789" s="160"/>
      <c r="C1789" s="161"/>
      <c r="D1789" s="206"/>
      <c r="E1789" s="206"/>
      <c r="F1789" s="206"/>
      <c r="G1789" s="206"/>
      <c r="H1789" s="161"/>
      <c r="I1789" s="206"/>
      <c r="J1789" s="206"/>
      <c r="L1789" s="206"/>
      <c r="M1789" s="153"/>
      <c r="N1789" s="126"/>
      <c r="O1789" s="153"/>
      <c r="P1789" s="153"/>
      <c r="Q1789" s="153"/>
      <c r="R1789" s="153"/>
      <c r="AG1789" s="162"/>
      <c r="AH1789" s="162"/>
      <c r="AI1789" s="162"/>
      <c r="AM1789" s="143"/>
      <c r="AN1789" s="143"/>
      <c r="AO1789" s="143"/>
      <c r="AP1789" s="143"/>
      <c r="AQ1789" s="143"/>
      <c r="AR1789" s="143"/>
      <c r="AS1789" s="143"/>
      <c r="AT1789" s="143"/>
      <c r="AU1789" s="143"/>
      <c r="AV1789" s="143"/>
      <c r="AW1789" s="143"/>
      <c r="AX1789" s="143"/>
      <c r="AY1789" s="143"/>
      <c r="AZ1789" s="143"/>
      <c r="BA1789" s="143"/>
      <c r="BB1789" s="143"/>
      <c r="BC1789" s="143"/>
      <c r="BD1789" s="143"/>
      <c r="BE1789" s="143"/>
      <c r="BF1789" s="143"/>
      <c r="BG1789" s="143"/>
      <c r="BH1789" s="143"/>
      <c r="BI1789" s="143"/>
      <c r="BJ1789" s="143"/>
      <c r="BK1789" s="143"/>
      <c r="BL1789" s="143"/>
      <c r="BM1789" s="143"/>
      <c r="BN1789" s="143"/>
      <c r="BO1789" s="143"/>
      <c r="BP1789" s="143"/>
      <c r="BT1789" s="143"/>
      <c r="BU1789" s="143"/>
      <c r="BV1789" s="143"/>
    </row>
    <row r="1790" spans="1:74" s="142" customFormat="1" x14ac:dyDescent="0.25">
      <c r="A1790" s="206"/>
      <c r="B1790" s="160"/>
      <c r="C1790" s="161"/>
      <c r="D1790" s="206"/>
      <c r="E1790" s="206"/>
      <c r="F1790" s="206"/>
      <c r="G1790" s="206"/>
      <c r="H1790" s="161"/>
      <c r="I1790" s="206"/>
      <c r="J1790" s="206"/>
      <c r="L1790" s="206"/>
      <c r="M1790" s="153"/>
      <c r="N1790" s="126"/>
      <c r="O1790" s="153"/>
      <c r="P1790" s="153"/>
      <c r="Q1790" s="153"/>
      <c r="R1790" s="153"/>
      <c r="AG1790" s="162"/>
      <c r="AH1790" s="162"/>
      <c r="AI1790" s="162"/>
      <c r="AM1790" s="143"/>
      <c r="AN1790" s="143"/>
      <c r="AO1790" s="143"/>
      <c r="AP1790" s="143"/>
      <c r="AQ1790" s="143"/>
      <c r="AR1790" s="143"/>
      <c r="AS1790" s="143"/>
      <c r="AT1790" s="143"/>
      <c r="AU1790" s="143"/>
      <c r="AV1790" s="143"/>
      <c r="AW1790" s="143"/>
      <c r="AX1790" s="143"/>
      <c r="AY1790" s="143"/>
      <c r="AZ1790" s="143"/>
      <c r="BA1790" s="143"/>
      <c r="BB1790" s="143"/>
      <c r="BC1790" s="143"/>
      <c r="BD1790" s="143"/>
      <c r="BE1790" s="143"/>
      <c r="BF1790" s="143"/>
      <c r="BG1790" s="143"/>
      <c r="BH1790" s="143"/>
      <c r="BI1790" s="143"/>
      <c r="BJ1790" s="143"/>
      <c r="BK1790" s="143"/>
      <c r="BL1790" s="143"/>
      <c r="BM1790" s="143"/>
      <c r="BN1790" s="143"/>
      <c r="BO1790" s="143"/>
      <c r="BP1790" s="143"/>
      <c r="BT1790" s="143"/>
      <c r="BU1790" s="143"/>
      <c r="BV1790" s="143"/>
    </row>
    <row r="1791" spans="1:74" s="142" customFormat="1" x14ac:dyDescent="0.25">
      <c r="A1791" s="206"/>
      <c r="B1791" s="160"/>
      <c r="C1791" s="161"/>
      <c r="D1791" s="206"/>
      <c r="E1791" s="206"/>
      <c r="F1791" s="206"/>
      <c r="G1791" s="206"/>
      <c r="H1791" s="161"/>
      <c r="I1791" s="206"/>
      <c r="J1791" s="206"/>
      <c r="L1791" s="206"/>
      <c r="M1791" s="153"/>
      <c r="N1791" s="126"/>
      <c r="O1791" s="153"/>
      <c r="P1791" s="153"/>
      <c r="Q1791" s="153"/>
      <c r="R1791" s="153"/>
      <c r="AG1791" s="162"/>
      <c r="AH1791" s="162"/>
      <c r="AI1791" s="162"/>
      <c r="AM1791" s="143"/>
      <c r="AN1791" s="143"/>
      <c r="AO1791" s="143"/>
      <c r="AP1791" s="143"/>
      <c r="AQ1791" s="143"/>
      <c r="AR1791" s="143"/>
      <c r="AS1791" s="143"/>
      <c r="AT1791" s="143"/>
      <c r="AU1791" s="143"/>
      <c r="AV1791" s="143"/>
      <c r="AW1791" s="143"/>
      <c r="AX1791" s="143"/>
      <c r="AY1791" s="143"/>
      <c r="AZ1791" s="143"/>
      <c r="BA1791" s="143"/>
      <c r="BB1791" s="143"/>
      <c r="BC1791" s="143"/>
      <c r="BD1791" s="143"/>
      <c r="BE1791" s="143"/>
      <c r="BF1791" s="143"/>
      <c r="BG1791" s="143"/>
      <c r="BH1791" s="143"/>
      <c r="BI1791" s="143"/>
      <c r="BJ1791" s="143"/>
      <c r="BK1791" s="143"/>
      <c r="BL1791" s="143"/>
      <c r="BM1791" s="143"/>
      <c r="BN1791" s="143"/>
      <c r="BO1791" s="143"/>
      <c r="BP1791" s="143"/>
      <c r="BT1791" s="143"/>
      <c r="BU1791" s="143"/>
      <c r="BV1791" s="143"/>
    </row>
    <row r="1792" spans="1:74" s="142" customFormat="1" x14ac:dyDescent="0.25">
      <c r="A1792" s="206"/>
      <c r="B1792" s="160"/>
      <c r="C1792" s="161"/>
      <c r="D1792" s="206"/>
      <c r="E1792" s="206"/>
      <c r="F1792" s="206"/>
      <c r="G1792" s="206"/>
      <c r="H1792" s="161"/>
      <c r="I1792" s="206"/>
      <c r="J1792" s="206"/>
      <c r="L1792" s="206"/>
      <c r="M1792" s="153"/>
      <c r="N1792" s="126"/>
      <c r="O1792" s="153"/>
      <c r="P1792" s="153"/>
      <c r="Q1792" s="153"/>
      <c r="R1792" s="153"/>
      <c r="AG1792" s="162"/>
      <c r="AH1792" s="162"/>
      <c r="AI1792" s="162"/>
      <c r="AM1792" s="143"/>
      <c r="AN1792" s="143"/>
      <c r="AO1792" s="143"/>
      <c r="AP1792" s="143"/>
      <c r="AQ1792" s="143"/>
      <c r="AR1792" s="143"/>
      <c r="AS1792" s="143"/>
      <c r="AT1792" s="143"/>
      <c r="AU1792" s="143"/>
      <c r="AV1792" s="143"/>
      <c r="AW1792" s="143"/>
      <c r="AX1792" s="143"/>
      <c r="AY1792" s="143"/>
      <c r="AZ1792" s="143"/>
      <c r="BA1792" s="143"/>
      <c r="BB1792" s="143"/>
      <c r="BC1792" s="143"/>
      <c r="BD1792" s="143"/>
      <c r="BE1792" s="143"/>
      <c r="BF1792" s="143"/>
      <c r="BG1792" s="143"/>
      <c r="BH1792" s="143"/>
      <c r="BI1792" s="143"/>
      <c r="BJ1792" s="143"/>
      <c r="BK1792" s="143"/>
      <c r="BL1792" s="143"/>
      <c r="BM1792" s="143"/>
      <c r="BN1792" s="143"/>
      <c r="BO1792" s="143"/>
      <c r="BP1792" s="143"/>
      <c r="BT1792" s="143"/>
      <c r="BU1792" s="143"/>
      <c r="BV1792" s="143"/>
    </row>
    <row r="1793" spans="1:74" s="142" customFormat="1" x14ac:dyDescent="0.25">
      <c r="A1793" s="206"/>
      <c r="B1793" s="160"/>
      <c r="C1793" s="161"/>
      <c r="D1793" s="206"/>
      <c r="E1793" s="206"/>
      <c r="F1793" s="206"/>
      <c r="G1793" s="206"/>
      <c r="H1793" s="161"/>
      <c r="I1793" s="206"/>
      <c r="J1793" s="206"/>
      <c r="L1793" s="206"/>
      <c r="M1793" s="153"/>
      <c r="N1793" s="126"/>
      <c r="O1793" s="153"/>
      <c r="P1793" s="153"/>
      <c r="Q1793" s="153"/>
      <c r="R1793" s="153"/>
      <c r="AG1793" s="162"/>
      <c r="AH1793" s="162"/>
      <c r="AI1793" s="162"/>
      <c r="AM1793" s="143"/>
      <c r="AN1793" s="143"/>
      <c r="AO1793" s="143"/>
      <c r="AP1793" s="143"/>
      <c r="AQ1793" s="143"/>
      <c r="AR1793" s="143"/>
      <c r="AS1793" s="143"/>
      <c r="AT1793" s="143"/>
      <c r="AU1793" s="143"/>
      <c r="AV1793" s="143"/>
      <c r="AW1793" s="143"/>
      <c r="AX1793" s="143"/>
      <c r="AY1793" s="143"/>
      <c r="AZ1793" s="143"/>
      <c r="BA1793" s="143"/>
      <c r="BB1793" s="143"/>
      <c r="BC1793" s="143"/>
      <c r="BD1793" s="143"/>
      <c r="BE1793" s="143"/>
      <c r="BF1793" s="143"/>
      <c r="BG1793" s="143"/>
      <c r="BH1793" s="143"/>
      <c r="BI1793" s="143"/>
      <c r="BJ1793" s="143"/>
      <c r="BK1793" s="143"/>
      <c r="BL1793" s="143"/>
      <c r="BM1793" s="143"/>
      <c r="BN1793" s="143"/>
      <c r="BO1793" s="143"/>
      <c r="BP1793" s="143"/>
      <c r="BT1793" s="143"/>
      <c r="BU1793" s="143"/>
      <c r="BV1793" s="143"/>
    </row>
    <row r="1794" spans="1:74" s="142" customFormat="1" x14ac:dyDescent="0.25">
      <c r="A1794" s="206"/>
      <c r="B1794" s="160"/>
      <c r="C1794" s="161"/>
      <c r="D1794" s="206"/>
      <c r="E1794" s="206"/>
      <c r="F1794" s="206"/>
      <c r="G1794" s="206"/>
      <c r="H1794" s="161"/>
      <c r="I1794" s="206"/>
      <c r="J1794" s="206"/>
      <c r="L1794" s="206"/>
      <c r="M1794" s="153"/>
      <c r="N1794" s="126"/>
      <c r="O1794" s="153"/>
      <c r="P1794" s="153"/>
      <c r="Q1794" s="153"/>
      <c r="R1794" s="153"/>
      <c r="AG1794" s="162"/>
      <c r="AH1794" s="162"/>
      <c r="AI1794" s="162"/>
      <c r="AM1794" s="143"/>
      <c r="AN1794" s="143"/>
      <c r="AO1794" s="143"/>
      <c r="AP1794" s="143"/>
      <c r="AQ1794" s="143"/>
      <c r="AR1794" s="143"/>
      <c r="AS1794" s="143"/>
      <c r="AT1794" s="143"/>
      <c r="AU1794" s="143"/>
      <c r="AV1794" s="143"/>
      <c r="AW1794" s="143"/>
      <c r="AX1794" s="143"/>
      <c r="AY1794" s="143"/>
      <c r="AZ1794" s="143"/>
      <c r="BA1794" s="143"/>
      <c r="BB1794" s="143"/>
      <c r="BC1794" s="143"/>
      <c r="BD1794" s="143"/>
      <c r="BE1794" s="143"/>
      <c r="BF1794" s="143"/>
      <c r="BG1794" s="143"/>
      <c r="BH1794" s="143"/>
      <c r="BI1794" s="143"/>
      <c r="BJ1794" s="143"/>
      <c r="BK1794" s="143"/>
      <c r="BL1794" s="143"/>
      <c r="BM1794" s="143"/>
      <c r="BN1794" s="143"/>
      <c r="BO1794" s="143"/>
      <c r="BP1794" s="143"/>
      <c r="BT1794" s="143"/>
      <c r="BU1794" s="143"/>
      <c r="BV1794" s="143"/>
    </row>
    <row r="1795" spans="1:74" s="142" customFormat="1" x14ac:dyDescent="0.25">
      <c r="A1795" s="206"/>
      <c r="B1795" s="160"/>
      <c r="C1795" s="161"/>
      <c r="D1795" s="206"/>
      <c r="E1795" s="206"/>
      <c r="F1795" s="206"/>
      <c r="G1795" s="206"/>
      <c r="H1795" s="161"/>
      <c r="I1795" s="206"/>
      <c r="J1795" s="206"/>
      <c r="L1795" s="206"/>
      <c r="M1795" s="153"/>
      <c r="N1795" s="126"/>
      <c r="O1795" s="153"/>
      <c r="P1795" s="153"/>
      <c r="Q1795" s="153"/>
      <c r="R1795" s="153"/>
      <c r="AG1795" s="162"/>
      <c r="AH1795" s="162"/>
      <c r="AI1795" s="162"/>
      <c r="AM1795" s="143"/>
      <c r="AN1795" s="143"/>
      <c r="AO1795" s="143"/>
      <c r="AP1795" s="143"/>
      <c r="AQ1795" s="143"/>
      <c r="AR1795" s="143"/>
      <c r="AS1795" s="143"/>
      <c r="AT1795" s="143"/>
      <c r="AU1795" s="143"/>
      <c r="AV1795" s="143"/>
      <c r="AW1795" s="143"/>
      <c r="AX1795" s="143"/>
      <c r="AY1795" s="143"/>
      <c r="AZ1795" s="143"/>
      <c r="BA1795" s="143"/>
      <c r="BB1795" s="143"/>
      <c r="BC1795" s="143"/>
      <c r="BD1795" s="143"/>
      <c r="BE1795" s="143"/>
      <c r="BF1795" s="143"/>
      <c r="BG1795" s="143"/>
      <c r="BH1795" s="143"/>
      <c r="BI1795" s="143"/>
      <c r="BJ1795" s="143"/>
      <c r="BK1795" s="143"/>
      <c r="BL1795" s="143"/>
      <c r="BM1795" s="143"/>
      <c r="BN1795" s="143"/>
      <c r="BO1795" s="143"/>
      <c r="BP1795" s="143"/>
      <c r="BT1795" s="143"/>
      <c r="BU1795" s="143"/>
      <c r="BV1795" s="143"/>
    </row>
    <row r="1796" spans="1:74" s="142" customFormat="1" x14ac:dyDescent="0.25">
      <c r="A1796" s="206"/>
      <c r="B1796" s="160"/>
      <c r="C1796" s="161"/>
      <c r="D1796" s="206"/>
      <c r="E1796" s="206"/>
      <c r="F1796" s="206"/>
      <c r="G1796" s="206"/>
      <c r="H1796" s="161"/>
      <c r="I1796" s="206"/>
      <c r="J1796" s="206"/>
      <c r="L1796" s="206"/>
      <c r="M1796" s="153"/>
      <c r="N1796" s="126"/>
      <c r="O1796" s="153"/>
      <c r="P1796" s="153"/>
      <c r="Q1796" s="153"/>
      <c r="R1796" s="153"/>
      <c r="AG1796" s="162"/>
      <c r="AH1796" s="162"/>
      <c r="AI1796" s="162"/>
      <c r="AM1796" s="143"/>
      <c r="AN1796" s="143"/>
      <c r="AO1796" s="143"/>
      <c r="AP1796" s="143"/>
      <c r="AQ1796" s="143"/>
      <c r="AR1796" s="143"/>
      <c r="AS1796" s="143"/>
      <c r="AT1796" s="143"/>
      <c r="AU1796" s="143"/>
      <c r="AV1796" s="143"/>
      <c r="AW1796" s="143"/>
      <c r="AX1796" s="143"/>
      <c r="AY1796" s="143"/>
      <c r="AZ1796" s="143"/>
      <c r="BA1796" s="143"/>
      <c r="BB1796" s="143"/>
      <c r="BC1796" s="143"/>
      <c r="BD1796" s="143"/>
      <c r="BE1796" s="143"/>
      <c r="BF1796" s="143"/>
      <c r="BG1796" s="143"/>
      <c r="BH1796" s="143"/>
      <c r="BI1796" s="143"/>
      <c r="BJ1796" s="143"/>
      <c r="BK1796" s="143"/>
      <c r="BL1796" s="143"/>
      <c r="BM1796" s="143"/>
      <c r="BN1796" s="143"/>
      <c r="BO1796" s="143"/>
      <c r="BP1796" s="143"/>
      <c r="BT1796" s="143"/>
      <c r="BU1796" s="143"/>
      <c r="BV1796" s="143"/>
    </row>
    <row r="1797" spans="1:74" s="142" customFormat="1" x14ac:dyDescent="0.25">
      <c r="A1797" s="206"/>
      <c r="B1797" s="160"/>
      <c r="C1797" s="161"/>
      <c r="D1797" s="206"/>
      <c r="E1797" s="206"/>
      <c r="F1797" s="206"/>
      <c r="G1797" s="206"/>
      <c r="H1797" s="161"/>
      <c r="I1797" s="206"/>
      <c r="J1797" s="206"/>
      <c r="L1797" s="206"/>
      <c r="M1797" s="153"/>
      <c r="N1797" s="126"/>
      <c r="O1797" s="153"/>
      <c r="P1797" s="153"/>
      <c r="Q1797" s="153"/>
      <c r="R1797" s="153"/>
      <c r="AG1797" s="162"/>
      <c r="AH1797" s="162"/>
      <c r="AI1797" s="162"/>
      <c r="AM1797" s="143"/>
      <c r="AN1797" s="143"/>
      <c r="AO1797" s="143"/>
      <c r="AP1797" s="143"/>
      <c r="AQ1797" s="143"/>
      <c r="AR1797" s="143"/>
      <c r="AS1797" s="143"/>
      <c r="AT1797" s="143"/>
      <c r="AU1797" s="143"/>
      <c r="AV1797" s="143"/>
      <c r="AW1797" s="143"/>
      <c r="AX1797" s="143"/>
      <c r="AY1797" s="143"/>
      <c r="AZ1797" s="143"/>
      <c r="BA1797" s="143"/>
      <c r="BB1797" s="143"/>
      <c r="BC1797" s="143"/>
      <c r="BD1797" s="143"/>
      <c r="BE1797" s="143"/>
      <c r="BF1797" s="143"/>
      <c r="BG1797" s="143"/>
      <c r="BH1797" s="143"/>
      <c r="BI1797" s="143"/>
      <c r="BJ1797" s="143"/>
      <c r="BK1797" s="143"/>
      <c r="BL1797" s="143"/>
      <c r="BM1797" s="143"/>
      <c r="BN1797" s="143"/>
      <c r="BO1797" s="143"/>
      <c r="BP1797" s="143"/>
      <c r="BT1797" s="143"/>
      <c r="BU1797" s="143"/>
      <c r="BV1797" s="143"/>
    </row>
    <row r="1798" spans="1:74" s="142" customFormat="1" x14ac:dyDescent="0.25">
      <c r="A1798" s="206"/>
      <c r="B1798" s="160"/>
      <c r="C1798" s="161"/>
      <c r="D1798" s="206"/>
      <c r="E1798" s="206"/>
      <c r="F1798" s="206"/>
      <c r="G1798" s="206"/>
      <c r="H1798" s="161"/>
      <c r="I1798" s="206"/>
      <c r="J1798" s="206"/>
      <c r="L1798" s="206"/>
      <c r="M1798" s="153"/>
      <c r="N1798" s="126"/>
      <c r="O1798" s="153"/>
      <c r="P1798" s="153"/>
      <c r="Q1798" s="153"/>
      <c r="R1798" s="153"/>
      <c r="AG1798" s="162"/>
      <c r="AH1798" s="162"/>
      <c r="AI1798" s="162"/>
      <c r="AM1798" s="143"/>
      <c r="AN1798" s="143"/>
      <c r="AO1798" s="143"/>
      <c r="AP1798" s="143"/>
      <c r="AQ1798" s="143"/>
      <c r="AR1798" s="143"/>
      <c r="AS1798" s="143"/>
      <c r="AT1798" s="143"/>
      <c r="AU1798" s="143"/>
      <c r="AV1798" s="143"/>
      <c r="AW1798" s="143"/>
      <c r="AX1798" s="143"/>
      <c r="AY1798" s="143"/>
      <c r="AZ1798" s="143"/>
      <c r="BA1798" s="143"/>
      <c r="BB1798" s="143"/>
      <c r="BC1798" s="143"/>
      <c r="BD1798" s="143"/>
      <c r="BE1798" s="143"/>
      <c r="BF1798" s="143"/>
      <c r="BG1798" s="143"/>
      <c r="BH1798" s="143"/>
      <c r="BI1798" s="143"/>
      <c r="BJ1798" s="143"/>
      <c r="BK1798" s="143"/>
      <c r="BL1798" s="143"/>
      <c r="BM1798" s="143"/>
      <c r="BN1798" s="143"/>
      <c r="BO1798" s="143"/>
      <c r="BP1798" s="143"/>
      <c r="BT1798" s="143"/>
      <c r="BU1798" s="143"/>
      <c r="BV1798" s="143"/>
    </row>
    <row r="1799" spans="1:74" s="142" customFormat="1" x14ac:dyDescent="0.25">
      <c r="A1799" s="206"/>
      <c r="B1799" s="160"/>
      <c r="C1799" s="161"/>
      <c r="D1799" s="206"/>
      <c r="E1799" s="206"/>
      <c r="F1799" s="206"/>
      <c r="G1799" s="206"/>
      <c r="H1799" s="161"/>
      <c r="I1799" s="206"/>
      <c r="J1799" s="206"/>
      <c r="L1799" s="206"/>
      <c r="M1799" s="153"/>
      <c r="N1799" s="126"/>
      <c r="O1799" s="153"/>
      <c r="P1799" s="153"/>
      <c r="Q1799" s="153"/>
      <c r="R1799" s="153"/>
      <c r="AG1799" s="162"/>
      <c r="AH1799" s="162"/>
      <c r="AI1799" s="162"/>
      <c r="AM1799" s="143"/>
      <c r="AN1799" s="143"/>
      <c r="AO1799" s="143"/>
      <c r="AP1799" s="143"/>
      <c r="AQ1799" s="143"/>
      <c r="AR1799" s="143"/>
      <c r="AS1799" s="143"/>
      <c r="AT1799" s="143"/>
      <c r="AU1799" s="143"/>
      <c r="AV1799" s="143"/>
      <c r="AW1799" s="143"/>
      <c r="AX1799" s="143"/>
      <c r="AY1799" s="143"/>
      <c r="AZ1799" s="143"/>
      <c r="BA1799" s="143"/>
      <c r="BB1799" s="143"/>
      <c r="BC1799" s="143"/>
      <c r="BD1799" s="143"/>
      <c r="BE1799" s="143"/>
      <c r="BF1799" s="143"/>
      <c r="BG1799" s="143"/>
      <c r="BH1799" s="143"/>
      <c r="BI1799" s="143"/>
      <c r="BJ1799" s="143"/>
      <c r="BK1799" s="143"/>
      <c r="BL1799" s="143"/>
      <c r="BM1799" s="143"/>
      <c r="BN1799" s="143"/>
      <c r="BO1799" s="143"/>
      <c r="BP1799" s="143"/>
      <c r="BT1799" s="143"/>
      <c r="BU1799" s="143"/>
      <c r="BV1799" s="143"/>
    </row>
    <row r="1800" spans="1:74" s="142" customFormat="1" x14ac:dyDescent="0.25">
      <c r="A1800" s="206"/>
      <c r="B1800" s="160"/>
      <c r="C1800" s="161"/>
      <c r="D1800" s="206"/>
      <c r="E1800" s="206"/>
      <c r="F1800" s="206"/>
      <c r="G1800" s="206"/>
      <c r="H1800" s="161"/>
      <c r="I1800" s="206"/>
      <c r="J1800" s="206"/>
      <c r="L1800" s="206"/>
      <c r="M1800" s="153"/>
      <c r="N1800" s="126"/>
      <c r="O1800" s="153"/>
      <c r="P1800" s="153"/>
      <c r="Q1800" s="153"/>
      <c r="R1800" s="153"/>
      <c r="AG1800" s="162"/>
      <c r="AH1800" s="162"/>
      <c r="AI1800" s="162"/>
      <c r="AM1800" s="143"/>
      <c r="AN1800" s="143"/>
      <c r="AO1800" s="143"/>
      <c r="AP1800" s="143"/>
      <c r="AQ1800" s="143"/>
      <c r="AR1800" s="143"/>
      <c r="AS1800" s="143"/>
      <c r="AT1800" s="143"/>
      <c r="AU1800" s="143"/>
      <c r="AV1800" s="143"/>
      <c r="AW1800" s="143"/>
      <c r="AX1800" s="143"/>
      <c r="AY1800" s="143"/>
      <c r="AZ1800" s="143"/>
      <c r="BA1800" s="143"/>
      <c r="BB1800" s="143"/>
      <c r="BC1800" s="143"/>
      <c r="BD1800" s="143"/>
      <c r="BE1800" s="143"/>
      <c r="BF1800" s="143"/>
      <c r="BG1800" s="143"/>
      <c r="BH1800" s="143"/>
      <c r="BI1800" s="143"/>
      <c r="BJ1800" s="143"/>
      <c r="BK1800" s="143"/>
      <c r="BL1800" s="143"/>
      <c r="BM1800" s="143"/>
      <c r="BN1800" s="143"/>
      <c r="BO1800" s="143"/>
      <c r="BP1800" s="143"/>
      <c r="BT1800" s="143"/>
      <c r="BU1800" s="143"/>
      <c r="BV1800" s="143"/>
    </row>
    <row r="1801" spans="1:74" s="142" customFormat="1" x14ac:dyDescent="0.25">
      <c r="A1801" s="206"/>
      <c r="B1801" s="160"/>
      <c r="C1801" s="161"/>
      <c r="D1801" s="206"/>
      <c r="E1801" s="206"/>
      <c r="F1801" s="206"/>
      <c r="G1801" s="206"/>
      <c r="H1801" s="161"/>
      <c r="I1801" s="206"/>
      <c r="J1801" s="206"/>
      <c r="L1801" s="206"/>
      <c r="M1801" s="153"/>
      <c r="N1801" s="126"/>
      <c r="O1801" s="153"/>
      <c r="P1801" s="153"/>
      <c r="Q1801" s="153"/>
      <c r="R1801" s="153"/>
      <c r="AG1801" s="162"/>
      <c r="AH1801" s="162"/>
      <c r="AI1801" s="162"/>
      <c r="AM1801" s="143"/>
      <c r="AN1801" s="143"/>
      <c r="AO1801" s="143"/>
      <c r="AP1801" s="143"/>
      <c r="AQ1801" s="143"/>
      <c r="AR1801" s="143"/>
      <c r="AS1801" s="143"/>
      <c r="AT1801" s="143"/>
      <c r="AU1801" s="143"/>
      <c r="AV1801" s="143"/>
      <c r="AW1801" s="143"/>
      <c r="AX1801" s="143"/>
      <c r="AY1801" s="143"/>
      <c r="AZ1801" s="143"/>
      <c r="BA1801" s="143"/>
      <c r="BB1801" s="143"/>
      <c r="BC1801" s="143"/>
      <c r="BD1801" s="143"/>
      <c r="BE1801" s="143"/>
      <c r="BF1801" s="143"/>
      <c r="BG1801" s="143"/>
      <c r="BH1801" s="143"/>
      <c r="BI1801" s="143"/>
      <c r="BJ1801" s="143"/>
      <c r="BK1801" s="143"/>
      <c r="BL1801" s="143"/>
      <c r="BM1801" s="143"/>
      <c r="BN1801" s="143"/>
      <c r="BO1801" s="143"/>
      <c r="BP1801" s="143"/>
      <c r="BT1801" s="143"/>
      <c r="BU1801" s="143"/>
      <c r="BV1801" s="143"/>
    </row>
    <row r="1802" spans="1:74" s="142" customFormat="1" x14ac:dyDescent="0.25">
      <c r="A1802" s="206"/>
      <c r="B1802" s="160"/>
      <c r="C1802" s="161"/>
      <c r="D1802" s="206"/>
      <c r="E1802" s="206"/>
      <c r="F1802" s="206"/>
      <c r="G1802" s="206"/>
      <c r="H1802" s="161"/>
      <c r="I1802" s="206"/>
      <c r="J1802" s="206"/>
      <c r="L1802" s="206"/>
      <c r="M1802" s="153"/>
      <c r="N1802" s="126"/>
      <c r="O1802" s="153"/>
      <c r="P1802" s="153"/>
      <c r="Q1802" s="153"/>
      <c r="R1802" s="153"/>
      <c r="AG1802" s="162"/>
      <c r="AH1802" s="162"/>
      <c r="AI1802" s="162"/>
      <c r="AM1802" s="143"/>
      <c r="AN1802" s="143"/>
      <c r="AO1802" s="143"/>
      <c r="AP1802" s="143"/>
      <c r="AQ1802" s="143"/>
      <c r="AR1802" s="143"/>
      <c r="AS1802" s="143"/>
      <c r="AT1802" s="143"/>
      <c r="AU1802" s="143"/>
      <c r="AV1802" s="143"/>
      <c r="AW1802" s="143"/>
      <c r="AX1802" s="143"/>
      <c r="AY1802" s="143"/>
      <c r="AZ1802" s="143"/>
      <c r="BA1802" s="143"/>
      <c r="BB1802" s="143"/>
      <c r="BC1802" s="143"/>
      <c r="BD1802" s="143"/>
      <c r="BE1802" s="143"/>
      <c r="BF1802" s="143"/>
      <c r="BG1802" s="143"/>
      <c r="BH1802" s="143"/>
      <c r="BI1802" s="143"/>
      <c r="BJ1802" s="143"/>
      <c r="BK1802" s="143"/>
      <c r="BL1802" s="143"/>
      <c r="BM1802" s="143"/>
      <c r="BN1802" s="143"/>
      <c r="BO1802" s="143"/>
      <c r="BP1802" s="143"/>
      <c r="BT1802" s="143"/>
      <c r="BU1802" s="143"/>
      <c r="BV1802" s="143"/>
    </row>
    <row r="1803" spans="1:74" s="142" customFormat="1" x14ac:dyDescent="0.25">
      <c r="A1803" s="206"/>
      <c r="B1803" s="160"/>
      <c r="C1803" s="161"/>
      <c r="D1803" s="206"/>
      <c r="E1803" s="206"/>
      <c r="F1803" s="206"/>
      <c r="G1803" s="206"/>
      <c r="H1803" s="161"/>
      <c r="I1803" s="206"/>
      <c r="J1803" s="206"/>
      <c r="L1803" s="206"/>
      <c r="M1803" s="153"/>
      <c r="N1803" s="126"/>
      <c r="O1803" s="153"/>
      <c r="P1803" s="153"/>
      <c r="Q1803" s="153"/>
      <c r="R1803" s="153"/>
      <c r="AG1803" s="162"/>
      <c r="AH1803" s="162"/>
      <c r="AI1803" s="162"/>
      <c r="AM1803" s="143"/>
      <c r="AN1803" s="143"/>
      <c r="AO1803" s="143"/>
      <c r="AP1803" s="143"/>
      <c r="AQ1803" s="143"/>
      <c r="AR1803" s="143"/>
      <c r="AS1803" s="143"/>
      <c r="AT1803" s="143"/>
      <c r="AU1803" s="143"/>
      <c r="AV1803" s="143"/>
      <c r="AW1803" s="143"/>
      <c r="AX1803" s="143"/>
      <c r="AY1803" s="143"/>
      <c r="AZ1803" s="143"/>
      <c r="BA1803" s="143"/>
      <c r="BB1803" s="143"/>
      <c r="BC1803" s="143"/>
      <c r="BD1803" s="143"/>
      <c r="BE1803" s="143"/>
      <c r="BF1803" s="143"/>
      <c r="BG1803" s="143"/>
      <c r="BH1803" s="143"/>
      <c r="BI1803" s="143"/>
      <c r="BJ1803" s="143"/>
      <c r="BK1803" s="143"/>
      <c r="BL1803" s="143"/>
      <c r="BM1803" s="143"/>
      <c r="BN1803" s="143"/>
      <c r="BO1803" s="143"/>
      <c r="BP1803" s="143"/>
      <c r="BT1803" s="143"/>
      <c r="BU1803" s="143"/>
      <c r="BV1803" s="143"/>
    </row>
    <row r="1804" spans="1:74" s="142" customFormat="1" x14ac:dyDescent="0.25">
      <c r="A1804" s="206"/>
      <c r="B1804" s="160"/>
      <c r="C1804" s="161"/>
      <c r="D1804" s="206"/>
      <c r="E1804" s="206"/>
      <c r="F1804" s="206"/>
      <c r="G1804" s="206"/>
      <c r="H1804" s="161"/>
      <c r="I1804" s="206"/>
      <c r="J1804" s="206"/>
      <c r="L1804" s="206"/>
      <c r="M1804" s="153"/>
      <c r="N1804" s="126"/>
      <c r="O1804" s="153"/>
      <c r="P1804" s="153"/>
      <c r="Q1804" s="153"/>
      <c r="R1804" s="153"/>
      <c r="AG1804" s="162"/>
      <c r="AH1804" s="162"/>
      <c r="AI1804" s="162"/>
      <c r="AM1804" s="143"/>
      <c r="AN1804" s="143"/>
      <c r="AO1804" s="143"/>
      <c r="AP1804" s="143"/>
      <c r="AQ1804" s="143"/>
      <c r="AR1804" s="143"/>
      <c r="AS1804" s="143"/>
      <c r="AT1804" s="143"/>
      <c r="AU1804" s="143"/>
      <c r="AV1804" s="143"/>
      <c r="AW1804" s="143"/>
      <c r="AX1804" s="143"/>
      <c r="AY1804" s="143"/>
      <c r="AZ1804" s="143"/>
      <c r="BA1804" s="143"/>
      <c r="BB1804" s="143"/>
      <c r="BC1804" s="143"/>
      <c r="BD1804" s="143"/>
      <c r="BE1804" s="143"/>
      <c r="BF1804" s="143"/>
      <c r="BG1804" s="143"/>
      <c r="BH1804" s="143"/>
      <c r="BI1804" s="143"/>
      <c r="BJ1804" s="143"/>
      <c r="BK1804" s="143"/>
      <c r="BL1804" s="143"/>
      <c r="BM1804" s="143"/>
      <c r="BN1804" s="143"/>
      <c r="BO1804" s="143"/>
      <c r="BP1804" s="143"/>
      <c r="BT1804" s="143"/>
      <c r="BU1804" s="143"/>
      <c r="BV1804" s="143"/>
    </row>
    <row r="1805" spans="1:74" s="142" customFormat="1" x14ac:dyDescent="0.25">
      <c r="A1805" s="206"/>
      <c r="B1805" s="160"/>
      <c r="C1805" s="161"/>
      <c r="D1805" s="206"/>
      <c r="E1805" s="206"/>
      <c r="F1805" s="206"/>
      <c r="G1805" s="206"/>
      <c r="H1805" s="161"/>
      <c r="I1805" s="206"/>
      <c r="J1805" s="206"/>
      <c r="L1805" s="206"/>
      <c r="M1805" s="153"/>
      <c r="N1805" s="126"/>
      <c r="O1805" s="153"/>
      <c r="P1805" s="153"/>
      <c r="Q1805" s="153"/>
      <c r="R1805" s="153"/>
      <c r="AG1805" s="162"/>
      <c r="AH1805" s="162"/>
      <c r="AI1805" s="162"/>
      <c r="AM1805" s="143"/>
      <c r="AN1805" s="143"/>
      <c r="AO1805" s="143"/>
      <c r="AP1805" s="143"/>
      <c r="AQ1805" s="143"/>
      <c r="AR1805" s="143"/>
      <c r="AS1805" s="143"/>
      <c r="AT1805" s="143"/>
      <c r="AU1805" s="143"/>
      <c r="AV1805" s="143"/>
      <c r="AW1805" s="143"/>
      <c r="AX1805" s="143"/>
      <c r="AY1805" s="143"/>
      <c r="AZ1805" s="143"/>
      <c r="BA1805" s="143"/>
      <c r="BB1805" s="143"/>
      <c r="BC1805" s="143"/>
      <c r="BD1805" s="143"/>
      <c r="BE1805" s="143"/>
      <c r="BF1805" s="143"/>
      <c r="BG1805" s="143"/>
      <c r="BH1805" s="143"/>
      <c r="BI1805" s="143"/>
      <c r="BJ1805" s="143"/>
      <c r="BK1805" s="143"/>
      <c r="BL1805" s="143"/>
      <c r="BM1805" s="143"/>
      <c r="BN1805" s="143"/>
      <c r="BO1805" s="143"/>
      <c r="BP1805" s="143"/>
      <c r="BT1805" s="143"/>
      <c r="BU1805" s="143"/>
      <c r="BV1805" s="143"/>
    </row>
    <row r="1806" spans="1:74" s="142" customFormat="1" x14ac:dyDescent="0.25">
      <c r="A1806" s="206"/>
      <c r="B1806" s="160"/>
      <c r="C1806" s="161"/>
      <c r="D1806" s="206"/>
      <c r="E1806" s="206"/>
      <c r="F1806" s="206"/>
      <c r="G1806" s="206"/>
      <c r="H1806" s="161"/>
      <c r="I1806" s="206"/>
      <c r="J1806" s="206"/>
      <c r="L1806" s="206"/>
      <c r="M1806" s="153"/>
      <c r="N1806" s="126"/>
      <c r="O1806" s="153"/>
      <c r="P1806" s="153"/>
      <c r="Q1806" s="153"/>
      <c r="R1806" s="153"/>
      <c r="AG1806" s="162"/>
      <c r="AH1806" s="162"/>
      <c r="AI1806" s="162"/>
      <c r="AM1806" s="143"/>
      <c r="AN1806" s="143"/>
      <c r="AO1806" s="143"/>
      <c r="AP1806" s="143"/>
      <c r="AQ1806" s="143"/>
      <c r="AR1806" s="143"/>
      <c r="AS1806" s="143"/>
      <c r="AT1806" s="143"/>
      <c r="AU1806" s="143"/>
      <c r="AV1806" s="143"/>
      <c r="AW1806" s="143"/>
      <c r="AX1806" s="143"/>
      <c r="AY1806" s="143"/>
      <c r="AZ1806" s="143"/>
      <c r="BA1806" s="143"/>
      <c r="BB1806" s="143"/>
      <c r="BC1806" s="143"/>
      <c r="BD1806" s="143"/>
      <c r="BE1806" s="143"/>
      <c r="BF1806" s="143"/>
      <c r="BG1806" s="143"/>
      <c r="BH1806" s="143"/>
      <c r="BI1806" s="143"/>
      <c r="BJ1806" s="143"/>
      <c r="BK1806" s="143"/>
      <c r="BL1806" s="143"/>
      <c r="BM1806" s="143"/>
      <c r="BN1806" s="143"/>
      <c r="BO1806" s="143"/>
      <c r="BP1806" s="143"/>
      <c r="BT1806" s="143"/>
      <c r="BU1806" s="143"/>
      <c r="BV1806" s="143"/>
    </row>
    <row r="1807" spans="1:74" s="142" customFormat="1" x14ac:dyDescent="0.25">
      <c r="A1807" s="206"/>
      <c r="B1807" s="160"/>
      <c r="C1807" s="161"/>
      <c r="D1807" s="206"/>
      <c r="E1807" s="206"/>
      <c r="F1807" s="206"/>
      <c r="G1807" s="206"/>
      <c r="H1807" s="161"/>
      <c r="I1807" s="206"/>
      <c r="J1807" s="206"/>
      <c r="L1807" s="206"/>
      <c r="M1807" s="153"/>
      <c r="N1807" s="126"/>
      <c r="O1807" s="153"/>
      <c r="P1807" s="153"/>
      <c r="Q1807" s="153"/>
      <c r="R1807" s="153"/>
      <c r="AG1807" s="162"/>
      <c r="AH1807" s="162"/>
      <c r="AI1807" s="162"/>
      <c r="AM1807" s="143"/>
      <c r="AN1807" s="143"/>
      <c r="AO1807" s="143"/>
      <c r="AP1807" s="143"/>
      <c r="AQ1807" s="143"/>
      <c r="AR1807" s="143"/>
      <c r="AS1807" s="143"/>
      <c r="AT1807" s="143"/>
      <c r="AU1807" s="143"/>
      <c r="AV1807" s="143"/>
      <c r="AW1807" s="143"/>
      <c r="AX1807" s="143"/>
      <c r="AY1807" s="143"/>
      <c r="AZ1807" s="143"/>
      <c r="BA1807" s="143"/>
      <c r="BB1807" s="143"/>
      <c r="BC1807" s="143"/>
      <c r="BD1807" s="143"/>
      <c r="BE1807" s="143"/>
      <c r="BF1807" s="143"/>
      <c r="BG1807" s="143"/>
      <c r="BH1807" s="143"/>
      <c r="BI1807" s="143"/>
      <c r="BJ1807" s="143"/>
      <c r="BK1807" s="143"/>
      <c r="BL1807" s="143"/>
      <c r="BM1807" s="143"/>
      <c r="BN1807" s="143"/>
      <c r="BO1807" s="143"/>
      <c r="BP1807" s="143"/>
      <c r="BT1807" s="143"/>
      <c r="BU1807" s="143"/>
      <c r="BV1807" s="143"/>
    </row>
    <row r="1808" spans="1:74" s="142" customFormat="1" x14ac:dyDescent="0.25">
      <c r="A1808" s="206"/>
      <c r="B1808" s="160"/>
      <c r="C1808" s="161"/>
      <c r="D1808" s="206"/>
      <c r="E1808" s="206"/>
      <c r="F1808" s="206"/>
      <c r="G1808" s="206"/>
      <c r="H1808" s="161"/>
      <c r="I1808" s="206"/>
      <c r="J1808" s="206"/>
      <c r="L1808" s="206"/>
      <c r="M1808" s="153"/>
      <c r="N1808" s="126"/>
      <c r="O1808" s="153"/>
      <c r="P1808" s="153"/>
      <c r="Q1808" s="153"/>
      <c r="R1808" s="153"/>
      <c r="AG1808" s="162"/>
      <c r="AH1808" s="162"/>
      <c r="AI1808" s="162"/>
      <c r="AM1808" s="143"/>
      <c r="AN1808" s="143"/>
      <c r="AO1808" s="143"/>
      <c r="AP1808" s="143"/>
      <c r="AQ1808" s="143"/>
      <c r="AR1808" s="143"/>
      <c r="AS1808" s="143"/>
      <c r="AT1808" s="143"/>
      <c r="AU1808" s="143"/>
      <c r="AV1808" s="143"/>
      <c r="AW1808" s="143"/>
      <c r="AX1808" s="143"/>
      <c r="AY1808" s="143"/>
      <c r="AZ1808" s="143"/>
      <c r="BA1808" s="143"/>
      <c r="BB1808" s="143"/>
      <c r="BC1808" s="143"/>
      <c r="BD1808" s="143"/>
      <c r="BE1808" s="143"/>
      <c r="BF1808" s="143"/>
      <c r="BG1808" s="143"/>
      <c r="BH1808" s="143"/>
      <c r="BI1808" s="143"/>
      <c r="BJ1808" s="143"/>
      <c r="BK1808" s="143"/>
      <c r="BL1808" s="143"/>
      <c r="BM1808" s="143"/>
      <c r="BN1808" s="143"/>
      <c r="BO1808" s="143"/>
      <c r="BP1808" s="143"/>
      <c r="BT1808" s="143"/>
      <c r="BU1808" s="143"/>
      <c r="BV1808" s="143"/>
    </row>
    <row r="1809" spans="1:74" s="142" customFormat="1" x14ac:dyDescent="0.25">
      <c r="A1809" s="206"/>
      <c r="B1809" s="160"/>
      <c r="C1809" s="161"/>
      <c r="D1809" s="206"/>
      <c r="E1809" s="206"/>
      <c r="F1809" s="206"/>
      <c r="G1809" s="206"/>
      <c r="H1809" s="161"/>
      <c r="I1809" s="206"/>
      <c r="J1809" s="206"/>
      <c r="L1809" s="206"/>
      <c r="M1809" s="153"/>
      <c r="N1809" s="126"/>
      <c r="O1809" s="153"/>
      <c r="P1809" s="153"/>
      <c r="Q1809" s="153"/>
      <c r="R1809" s="153"/>
      <c r="AG1809" s="162"/>
      <c r="AH1809" s="162"/>
      <c r="AI1809" s="162"/>
      <c r="AM1809" s="143"/>
      <c r="AN1809" s="143"/>
      <c r="AO1809" s="143"/>
      <c r="AP1809" s="143"/>
      <c r="AQ1809" s="143"/>
      <c r="AR1809" s="143"/>
      <c r="AS1809" s="143"/>
      <c r="AT1809" s="143"/>
      <c r="AU1809" s="143"/>
      <c r="AV1809" s="143"/>
      <c r="AW1809" s="143"/>
      <c r="AX1809" s="143"/>
      <c r="AY1809" s="143"/>
      <c r="AZ1809" s="143"/>
      <c r="BA1809" s="143"/>
      <c r="BB1809" s="143"/>
      <c r="BC1809" s="143"/>
      <c r="BD1809" s="143"/>
      <c r="BE1809" s="143"/>
      <c r="BF1809" s="143"/>
      <c r="BG1809" s="143"/>
      <c r="BH1809" s="143"/>
      <c r="BI1809" s="143"/>
      <c r="BJ1809" s="143"/>
      <c r="BK1809" s="143"/>
      <c r="BL1809" s="143"/>
      <c r="BM1809" s="143"/>
      <c r="BN1809" s="143"/>
      <c r="BO1809" s="143"/>
      <c r="BP1809" s="143"/>
      <c r="BT1809" s="143"/>
      <c r="BU1809" s="143"/>
      <c r="BV1809" s="143"/>
    </row>
    <row r="1810" spans="1:74" s="142" customFormat="1" x14ac:dyDescent="0.25">
      <c r="A1810" s="206"/>
      <c r="B1810" s="160"/>
      <c r="C1810" s="161"/>
      <c r="D1810" s="206"/>
      <c r="E1810" s="206"/>
      <c r="F1810" s="206"/>
      <c r="G1810" s="206"/>
      <c r="H1810" s="161"/>
      <c r="I1810" s="206"/>
      <c r="J1810" s="206"/>
      <c r="L1810" s="206"/>
      <c r="M1810" s="153"/>
      <c r="N1810" s="126"/>
      <c r="O1810" s="153"/>
      <c r="P1810" s="153"/>
      <c r="Q1810" s="153"/>
      <c r="R1810" s="153"/>
      <c r="AG1810" s="162"/>
      <c r="AH1810" s="162"/>
      <c r="AI1810" s="162"/>
      <c r="AM1810" s="143"/>
      <c r="AN1810" s="143"/>
      <c r="AO1810" s="143"/>
      <c r="AP1810" s="143"/>
      <c r="AQ1810" s="143"/>
      <c r="AR1810" s="143"/>
      <c r="AS1810" s="143"/>
      <c r="AT1810" s="143"/>
      <c r="AU1810" s="143"/>
      <c r="AV1810" s="143"/>
      <c r="AW1810" s="143"/>
      <c r="AX1810" s="143"/>
      <c r="AY1810" s="143"/>
      <c r="AZ1810" s="143"/>
      <c r="BA1810" s="143"/>
      <c r="BB1810" s="143"/>
      <c r="BC1810" s="143"/>
      <c r="BD1810" s="143"/>
      <c r="BE1810" s="143"/>
      <c r="BF1810" s="143"/>
      <c r="BG1810" s="143"/>
      <c r="BH1810" s="143"/>
      <c r="BI1810" s="143"/>
      <c r="BJ1810" s="143"/>
      <c r="BK1810" s="143"/>
      <c r="BL1810" s="143"/>
      <c r="BM1810" s="143"/>
      <c r="BN1810" s="143"/>
      <c r="BO1810" s="143"/>
      <c r="BP1810" s="143"/>
      <c r="BT1810" s="143"/>
      <c r="BU1810" s="143"/>
      <c r="BV1810" s="143"/>
    </row>
    <row r="1811" spans="1:74" s="142" customFormat="1" x14ac:dyDescent="0.25">
      <c r="A1811" s="206"/>
      <c r="B1811" s="160"/>
      <c r="C1811" s="161"/>
      <c r="D1811" s="206"/>
      <c r="E1811" s="206"/>
      <c r="F1811" s="206"/>
      <c r="G1811" s="206"/>
      <c r="H1811" s="161"/>
      <c r="I1811" s="206"/>
      <c r="J1811" s="206"/>
      <c r="L1811" s="206"/>
      <c r="M1811" s="153"/>
      <c r="N1811" s="126"/>
      <c r="O1811" s="153"/>
      <c r="P1811" s="153"/>
      <c r="Q1811" s="153"/>
      <c r="R1811" s="153"/>
      <c r="AG1811" s="162"/>
      <c r="AH1811" s="162"/>
      <c r="AI1811" s="162"/>
      <c r="AM1811" s="143"/>
      <c r="AN1811" s="143"/>
      <c r="AO1811" s="143"/>
      <c r="AP1811" s="143"/>
      <c r="AQ1811" s="143"/>
      <c r="AR1811" s="143"/>
      <c r="AS1811" s="143"/>
      <c r="AT1811" s="143"/>
      <c r="AU1811" s="143"/>
      <c r="AV1811" s="143"/>
      <c r="AW1811" s="143"/>
      <c r="AX1811" s="143"/>
      <c r="AY1811" s="143"/>
      <c r="AZ1811" s="143"/>
      <c r="BA1811" s="143"/>
      <c r="BB1811" s="143"/>
      <c r="BC1811" s="143"/>
      <c r="BD1811" s="143"/>
      <c r="BE1811" s="143"/>
      <c r="BF1811" s="143"/>
      <c r="BG1811" s="143"/>
      <c r="BH1811" s="143"/>
      <c r="BI1811" s="143"/>
      <c r="BJ1811" s="143"/>
      <c r="BK1811" s="143"/>
      <c r="BL1811" s="143"/>
      <c r="BM1811" s="143"/>
      <c r="BN1811" s="143"/>
      <c r="BO1811" s="143"/>
      <c r="BP1811" s="143"/>
      <c r="BT1811" s="143"/>
      <c r="BU1811" s="143"/>
      <c r="BV1811" s="143"/>
    </row>
    <row r="1812" spans="1:74" s="142" customFormat="1" x14ac:dyDescent="0.25">
      <c r="A1812" s="206"/>
      <c r="B1812" s="160"/>
      <c r="C1812" s="161"/>
      <c r="D1812" s="206"/>
      <c r="E1812" s="206"/>
      <c r="F1812" s="206"/>
      <c r="G1812" s="206"/>
      <c r="H1812" s="161"/>
      <c r="I1812" s="206"/>
      <c r="J1812" s="206"/>
      <c r="L1812" s="206"/>
      <c r="M1812" s="153"/>
      <c r="N1812" s="126"/>
      <c r="O1812" s="153"/>
      <c r="P1812" s="153"/>
      <c r="Q1812" s="153"/>
      <c r="R1812" s="153"/>
      <c r="AG1812" s="162"/>
      <c r="AH1812" s="162"/>
      <c r="AI1812" s="162"/>
      <c r="AM1812" s="143"/>
      <c r="AN1812" s="143"/>
      <c r="AO1812" s="143"/>
      <c r="AP1812" s="143"/>
      <c r="AQ1812" s="143"/>
      <c r="AR1812" s="143"/>
      <c r="AS1812" s="143"/>
      <c r="AT1812" s="143"/>
      <c r="AU1812" s="143"/>
      <c r="AV1812" s="143"/>
      <c r="AW1812" s="143"/>
      <c r="AX1812" s="143"/>
      <c r="AY1812" s="143"/>
      <c r="AZ1812" s="143"/>
      <c r="BA1812" s="143"/>
      <c r="BB1812" s="143"/>
      <c r="BC1812" s="143"/>
      <c r="BD1812" s="143"/>
      <c r="BE1812" s="143"/>
      <c r="BF1812" s="143"/>
      <c r="BG1812" s="143"/>
      <c r="BH1812" s="143"/>
      <c r="BI1812" s="143"/>
      <c r="BJ1812" s="143"/>
      <c r="BK1812" s="143"/>
      <c r="BL1812" s="143"/>
      <c r="BM1812" s="143"/>
      <c r="BN1812" s="143"/>
      <c r="BO1812" s="143"/>
      <c r="BP1812" s="143"/>
      <c r="BT1812" s="143"/>
      <c r="BU1812" s="143"/>
      <c r="BV1812" s="143"/>
    </row>
    <row r="1813" spans="1:74" s="142" customFormat="1" x14ac:dyDescent="0.25">
      <c r="A1813" s="206"/>
      <c r="B1813" s="160"/>
      <c r="C1813" s="161"/>
      <c r="D1813" s="206"/>
      <c r="E1813" s="206"/>
      <c r="F1813" s="206"/>
      <c r="G1813" s="206"/>
      <c r="H1813" s="161"/>
      <c r="I1813" s="206"/>
      <c r="J1813" s="206"/>
      <c r="L1813" s="206"/>
      <c r="M1813" s="153"/>
      <c r="N1813" s="126"/>
      <c r="O1813" s="153"/>
      <c r="P1813" s="153"/>
      <c r="Q1813" s="153"/>
      <c r="R1813" s="153"/>
      <c r="AG1813" s="162"/>
      <c r="AH1813" s="162"/>
      <c r="AI1813" s="162"/>
      <c r="AM1813" s="143"/>
      <c r="AN1813" s="143"/>
      <c r="AO1813" s="143"/>
      <c r="AP1813" s="143"/>
      <c r="AQ1813" s="143"/>
      <c r="AR1813" s="143"/>
      <c r="AS1813" s="143"/>
      <c r="AT1813" s="143"/>
      <c r="AU1813" s="143"/>
      <c r="AV1813" s="143"/>
      <c r="AW1813" s="143"/>
      <c r="AX1813" s="143"/>
      <c r="AY1813" s="143"/>
      <c r="AZ1813" s="143"/>
      <c r="BA1813" s="143"/>
      <c r="BB1813" s="143"/>
      <c r="BC1813" s="143"/>
      <c r="BD1813" s="143"/>
      <c r="BE1813" s="143"/>
      <c r="BF1813" s="143"/>
      <c r="BG1813" s="143"/>
      <c r="BH1813" s="143"/>
      <c r="BI1813" s="143"/>
      <c r="BJ1813" s="143"/>
      <c r="BK1813" s="143"/>
      <c r="BL1813" s="143"/>
      <c r="BM1813" s="143"/>
      <c r="BN1813" s="143"/>
      <c r="BO1813" s="143"/>
      <c r="BP1813" s="143"/>
      <c r="BT1813" s="143"/>
      <c r="BU1813" s="143"/>
      <c r="BV1813" s="143"/>
    </row>
    <row r="1814" spans="1:74" s="142" customFormat="1" x14ac:dyDescent="0.25">
      <c r="A1814" s="206"/>
      <c r="B1814" s="160"/>
      <c r="C1814" s="161"/>
      <c r="D1814" s="206"/>
      <c r="E1814" s="206"/>
      <c r="F1814" s="206"/>
      <c r="G1814" s="206"/>
      <c r="H1814" s="161"/>
      <c r="I1814" s="206"/>
      <c r="J1814" s="206"/>
      <c r="L1814" s="206"/>
      <c r="M1814" s="153"/>
      <c r="N1814" s="126"/>
      <c r="O1814" s="153"/>
      <c r="P1814" s="153"/>
      <c r="Q1814" s="153"/>
      <c r="R1814" s="153"/>
      <c r="AG1814" s="162"/>
      <c r="AH1814" s="162"/>
      <c r="AI1814" s="162"/>
      <c r="AM1814" s="143"/>
      <c r="AN1814" s="143"/>
      <c r="AO1814" s="143"/>
      <c r="AP1814" s="143"/>
      <c r="AQ1814" s="143"/>
      <c r="AR1814" s="143"/>
      <c r="AS1814" s="143"/>
      <c r="AT1814" s="143"/>
      <c r="AU1814" s="143"/>
      <c r="AV1814" s="143"/>
      <c r="AW1814" s="143"/>
      <c r="AX1814" s="143"/>
      <c r="AY1814" s="143"/>
      <c r="AZ1814" s="143"/>
      <c r="BA1814" s="143"/>
      <c r="BB1814" s="143"/>
      <c r="BC1814" s="143"/>
      <c r="BD1814" s="143"/>
      <c r="BE1814" s="143"/>
      <c r="BF1814" s="143"/>
      <c r="BG1814" s="143"/>
      <c r="BH1814" s="143"/>
      <c r="BI1814" s="143"/>
      <c r="BJ1814" s="143"/>
      <c r="BK1814" s="143"/>
      <c r="BL1814" s="143"/>
      <c r="BM1814" s="143"/>
      <c r="BN1814" s="143"/>
      <c r="BO1814" s="143"/>
      <c r="BP1814" s="143"/>
      <c r="BT1814" s="143"/>
      <c r="BU1814" s="143"/>
      <c r="BV1814" s="143"/>
    </row>
    <row r="1815" spans="1:74" s="142" customFormat="1" x14ac:dyDescent="0.25">
      <c r="A1815" s="206"/>
      <c r="B1815" s="160"/>
      <c r="C1815" s="161"/>
      <c r="D1815" s="206"/>
      <c r="E1815" s="206"/>
      <c r="F1815" s="206"/>
      <c r="G1815" s="206"/>
      <c r="H1815" s="161"/>
      <c r="I1815" s="206"/>
      <c r="J1815" s="206"/>
      <c r="L1815" s="206"/>
      <c r="M1815" s="153"/>
      <c r="N1815" s="126"/>
      <c r="O1815" s="153"/>
      <c r="P1815" s="153"/>
      <c r="Q1815" s="153"/>
      <c r="R1815" s="153"/>
      <c r="AG1815" s="162"/>
      <c r="AH1815" s="162"/>
      <c r="AI1815" s="162"/>
      <c r="AM1815" s="143"/>
      <c r="AN1815" s="143"/>
      <c r="AO1815" s="143"/>
      <c r="AP1815" s="143"/>
      <c r="AQ1815" s="143"/>
      <c r="AR1815" s="143"/>
      <c r="AS1815" s="143"/>
      <c r="AT1815" s="143"/>
      <c r="AU1815" s="143"/>
      <c r="AV1815" s="143"/>
      <c r="AW1815" s="143"/>
      <c r="AX1815" s="143"/>
      <c r="AY1815" s="143"/>
      <c r="AZ1815" s="143"/>
      <c r="BA1815" s="143"/>
      <c r="BB1815" s="143"/>
      <c r="BC1815" s="143"/>
      <c r="BD1815" s="143"/>
      <c r="BE1815" s="143"/>
      <c r="BF1815" s="143"/>
      <c r="BG1815" s="143"/>
      <c r="BH1815" s="143"/>
      <c r="BI1815" s="143"/>
      <c r="BJ1815" s="143"/>
      <c r="BK1815" s="143"/>
      <c r="BL1815" s="143"/>
      <c r="BM1815" s="143"/>
      <c r="BN1815" s="143"/>
      <c r="BO1815" s="143"/>
      <c r="BP1815" s="143"/>
      <c r="BT1815" s="143"/>
      <c r="BU1815" s="143"/>
      <c r="BV1815" s="143"/>
    </row>
    <row r="1816" spans="1:74" s="142" customFormat="1" x14ac:dyDescent="0.25">
      <c r="A1816" s="206"/>
      <c r="B1816" s="160"/>
      <c r="C1816" s="161"/>
      <c r="D1816" s="206"/>
      <c r="E1816" s="206"/>
      <c r="F1816" s="206"/>
      <c r="G1816" s="206"/>
      <c r="H1816" s="161"/>
      <c r="I1816" s="206"/>
      <c r="J1816" s="206"/>
      <c r="L1816" s="206"/>
      <c r="M1816" s="153"/>
      <c r="N1816" s="126"/>
      <c r="O1816" s="153"/>
      <c r="P1816" s="153"/>
      <c r="Q1816" s="153"/>
      <c r="R1816" s="153"/>
      <c r="AG1816" s="162"/>
      <c r="AH1816" s="162"/>
      <c r="AI1816" s="162"/>
      <c r="AM1816" s="143"/>
      <c r="AN1816" s="143"/>
      <c r="AO1816" s="143"/>
      <c r="AP1816" s="143"/>
      <c r="AQ1816" s="143"/>
      <c r="AR1816" s="143"/>
      <c r="AS1816" s="143"/>
      <c r="AT1816" s="143"/>
      <c r="AU1816" s="143"/>
      <c r="AV1816" s="143"/>
      <c r="AW1816" s="143"/>
      <c r="AX1816" s="143"/>
      <c r="AY1816" s="143"/>
      <c r="AZ1816" s="143"/>
      <c r="BA1816" s="143"/>
      <c r="BB1816" s="143"/>
      <c r="BC1816" s="143"/>
      <c r="BD1816" s="143"/>
      <c r="BE1816" s="143"/>
      <c r="BF1816" s="143"/>
      <c r="BG1816" s="143"/>
      <c r="BH1816" s="143"/>
      <c r="BI1816" s="143"/>
      <c r="BJ1816" s="143"/>
      <c r="BK1816" s="143"/>
      <c r="BL1816" s="143"/>
      <c r="BM1816" s="143"/>
      <c r="BN1816" s="143"/>
      <c r="BO1816" s="143"/>
      <c r="BP1816" s="143"/>
      <c r="BT1816" s="143"/>
      <c r="BU1816" s="143"/>
      <c r="BV1816" s="143"/>
    </row>
    <row r="1817" spans="1:74" s="142" customFormat="1" x14ac:dyDescent="0.25">
      <c r="A1817" s="206"/>
      <c r="B1817" s="160"/>
      <c r="C1817" s="161"/>
      <c r="D1817" s="206"/>
      <c r="E1817" s="206"/>
      <c r="F1817" s="206"/>
      <c r="G1817" s="206"/>
      <c r="H1817" s="161"/>
      <c r="I1817" s="206"/>
      <c r="J1817" s="206"/>
      <c r="L1817" s="206"/>
      <c r="M1817" s="153"/>
      <c r="N1817" s="126"/>
      <c r="O1817" s="153"/>
      <c r="P1817" s="153"/>
      <c r="Q1817" s="153"/>
      <c r="R1817" s="153"/>
      <c r="AG1817" s="162"/>
      <c r="AH1817" s="162"/>
      <c r="AI1817" s="162"/>
      <c r="AM1817" s="143"/>
      <c r="AN1817" s="143"/>
      <c r="AO1817" s="143"/>
      <c r="AP1817" s="143"/>
      <c r="AQ1817" s="143"/>
      <c r="AR1817" s="143"/>
      <c r="AS1817" s="143"/>
      <c r="AT1817" s="143"/>
      <c r="AU1817" s="143"/>
      <c r="AV1817" s="143"/>
      <c r="AW1817" s="143"/>
      <c r="AX1817" s="143"/>
      <c r="AY1817" s="143"/>
      <c r="AZ1817" s="143"/>
      <c r="BA1817" s="143"/>
      <c r="BB1817" s="143"/>
      <c r="BC1817" s="143"/>
      <c r="BD1817" s="143"/>
      <c r="BE1817" s="143"/>
      <c r="BF1817" s="143"/>
      <c r="BG1817" s="143"/>
      <c r="BH1817" s="143"/>
      <c r="BI1817" s="143"/>
      <c r="BJ1817" s="143"/>
      <c r="BK1817" s="143"/>
      <c r="BL1817" s="143"/>
      <c r="BM1817" s="143"/>
      <c r="BN1817" s="143"/>
      <c r="BO1817" s="143"/>
      <c r="BP1817" s="143"/>
      <c r="BT1817" s="143"/>
      <c r="BU1817" s="143"/>
      <c r="BV1817" s="143"/>
    </row>
    <row r="1818" spans="1:74" s="142" customFormat="1" x14ac:dyDescent="0.25">
      <c r="A1818" s="206"/>
      <c r="B1818" s="160"/>
      <c r="C1818" s="161"/>
      <c r="D1818" s="206"/>
      <c r="E1818" s="206"/>
      <c r="F1818" s="206"/>
      <c r="G1818" s="206"/>
      <c r="H1818" s="161"/>
      <c r="I1818" s="206"/>
      <c r="J1818" s="206"/>
      <c r="L1818" s="206"/>
      <c r="M1818" s="153"/>
      <c r="N1818" s="126"/>
      <c r="O1818" s="153"/>
      <c r="P1818" s="153"/>
      <c r="Q1818" s="153"/>
      <c r="R1818" s="153"/>
      <c r="AG1818" s="162"/>
      <c r="AH1818" s="162"/>
      <c r="AI1818" s="162"/>
      <c r="AM1818" s="143"/>
      <c r="AN1818" s="143"/>
      <c r="AO1818" s="143"/>
      <c r="AP1818" s="143"/>
      <c r="AQ1818" s="143"/>
      <c r="AR1818" s="143"/>
      <c r="AS1818" s="143"/>
      <c r="AT1818" s="143"/>
      <c r="AU1818" s="143"/>
      <c r="AV1818" s="143"/>
      <c r="AW1818" s="143"/>
      <c r="AX1818" s="143"/>
      <c r="AY1818" s="143"/>
      <c r="AZ1818" s="143"/>
      <c r="BA1818" s="143"/>
      <c r="BB1818" s="143"/>
      <c r="BC1818" s="143"/>
      <c r="BD1818" s="143"/>
      <c r="BE1818" s="143"/>
      <c r="BF1818" s="143"/>
      <c r="BG1818" s="143"/>
      <c r="BH1818" s="143"/>
      <c r="BI1818" s="143"/>
      <c r="BJ1818" s="143"/>
      <c r="BK1818" s="143"/>
      <c r="BL1818" s="143"/>
      <c r="BM1818" s="143"/>
      <c r="BN1818" s="143"/>
      <c r="BO1818" s="143"/>
      <c r="BP1818" s="143"/>
      <c r="BT1818" s="143"/>
      <c r="BU1818" s="143"/>
      <c r="BV1818" s="143"/>
    </row>
    <row r="1819" spans="1:74" s="142" customFormat="1" x14ac:dyDescent="0.25">
      <c r="A1819" s="206"/>
      <c r="B1819" s="160"/>
      <c r="C1819" s="161"/>
      <c r="D1819" s="206"/>
      <c r="E1819" s="206"/>
      <c r="F1819" s="206"/>
      <c r="G1819" s="206"/>
      <c r="H1819" s="161"/>
      <c r="I1819" s="206"/>
      <c r="J1819" s="206"/>
      <c r="L1819" s="206"/>
      <c r="M1819" s="153"/>
      <c r="N1819" s="126"/>
      <c r="O1819" s="153"/>
      <c r="P1819" s="153"/>
      <c r="Q1819" s="153"/>
      <c r="R1819" s="153"/>
      <c r="AG1819" s="162"/>
      <c r="AH1819" s="162"/>
      <c r="AI1819" s="162"/>
      <c r="AM1819" s="143"/>
      <c r="AN1819" s="143"/>
      <c r="AO1819" s="143"/>
      <c r="AP1819" s="143"/>
      <c r="AQ1819" s="143"/>
      <c r="AR1819" s="143"/>
      <c r="AS1819" s="143"/>
      <c r="AT1819" s="143"/>
      <c r="AU1819" s="143"/>
      <c r="AV1819" s="143"/>
      <c r="AW1819" s="143"/>
      <c r="AX1819" s="143"/>
      <c r="AY1819" s="143"/>
      <c r="AZ1819" s="143"/>
      <c r="BA1819" s="143"/>
      <c r="BB1819" s="143"/>
      <c r="BC1819" s="143"/>
      <c r="BD1819" s="143"/>
      <c r="BE1819" s="143"/>
      <c r="BF1819" s="143"/>
      <c r="BG1819" s="143"/>
      <c r="BH1819" s="143"/>
      <c r="BI1819" s="143"/>
      <c r="BJ1819" s="143"/>
      <c r="BK1819" s="143"/>
      <c r="BL1819" s="143"/>
      <c r="BM1819" s="143"/>
      <c r="BN1819" s="143"/>
      <c r="BO1819" s="143"/>
      <c r="BP1819" s="143"/>
      <c r="BT1819" s="143"/>
      <c r="BU1819" s="143"/>
      <c r="BV1819" s="143"/>
    </row>
    <row r="1820" spans="1:74" s="142" customFormat="1" x14ac:dyDescent="0.25">
      <c r="A1820" s="206"/>
      <c r="B1820" s="160"/>
      <c r="C1820" s="161"/>
      <c r="D1820" s="206"/>
      <c r="E1820" s="206"/>
      <c r="F1820" s="206"/>
      <c r="G1820" s="206"/>
      <c r="H1820" s="161"/>
      <c r="I1820" s="206"/>
      <c r="J1820" s="206"/>
      <c r="L1820" s="206"/>
      <c r="M1820" s="153"/>
      <c r="N1820" s="126"/>
      <c r="O1820" s="153"/>
      <c r="P1820" s="153"/>
      <c r="Q1820" s="153"/>
      <c r="R1820" s="153"/>
      <c r="AG1820" s="162"/>
      <c r="AH1820" s="162"/>
      <c r="AI1820" s="162"/>
      <c r="AM1820" s="143"/>
      <c r="AN1820" s="143"/>
      <c r="AO1820" s="143"/>
      <c r="AP1820" s="143"/>
      <c r="AQ1820" s="143"/>
      <c r="AR1820" s="143"/>
      <c r="AS1820" s="143"/>
      <c r="AT1820" s="143"/>
      <c r="AU1820" s="143"/>
      <c r="AV1820" s="143"/>
      <c r="AW1820" s="143"/>
      <c r="AX1820" s="143"/>
      <c r="AY1820" s="143"/>
      <c r="AZ1820" s="143"/>
      <c r="BA1820" s="143"/>
      <c r="BB1820" s="143"/>
      <c r="BC1820" s="143"/>
      <c r="BD1820" s="143"/>
      <c r="BE1820" s="143"/>
      <c r="BF1820" s="143"/>
      <c r="BG1820" s="143"/>
      <c r="BH1820" s="143"/>
      <c r="BI1820" s="143"/>
      <c r="BJ1820" s="143"/>
      <c r="BK1820" s="143"/>
      <c r="BL1820" s="143"/>
      <c r="BM1820" s="143"/>
      <c r="BN1820" s="143"/>
      <c r="BO1820" s="143"/>
      <c r="BP1820" s="143"/>
      <c r="BT1820" s="143"/>
      <c r="BU1820" s="143"/>
      <c r="BV1820" s="143"/>
    </row>
    <row r="1821" spans="1:74" s="142" customFormat="1" x14ac:dyDescent="0.25">
      <c r="A1821" s="206"/>
      <c r="B1821" s="160"/>
      <c r="C1821" s="161"/>
      <c r="D1821" s="206"/>
      <c r="E1821" s="206"/>
      <c r="F1821" s="206"/>
      <c r="G1821" s="206"/>
      <c r="H1821" s="161"/>
      <c r="I1821" s="206"/>
      <c r="J1821" s="206"/>
      <c r="L1821" s="206"/>
      <c r="M1821" s="153"/>
      <c r="N1821" s="126"/>
      <c r="O1821" s="153"/>
      <c r="P1821" s="153"/>
      <c r="Q1821" s="153"/>
      <c r="R1821" s="153"/>
      <c r="AG1821" s="162"/>
      <c r="AH1821" s="162"/>
      <c r="AI1821" s="162"/>
      <c r="AM1821" s="143"/>
      <c r="AN1821" s="143"/>
      <c r="AO1821" s="143"/>
      <c r="AP1821" s="143"/>
      <c r="AQ1821" s="143"/>
      <c r="AR1821" s="143"/>
      <c r="AS1821" s="143"/>
      <c r="AT1821" s="143"/>
      <c r="AU1821" s="143"/>
      <c r="AV1821" s="143"/>
      <c r="AW1821" s="143"/>
      <c r="AX1821" s="143"/>
      <c r="AY1821" s="143"/>
      <c r="AZ1821" s="143"/>
      <c r="BA1821" s="143"/>
      <c r="BB1821" s="143"/>
      <c r="BC1821" s="143"/>
      <c r="BD1821" s="143"/>
      <c r="BE1821" s="143"/>
      <c r="BF1821" s="143"/>
      <c r="BG1821" s="143"/>
      <c r="BH1821" s="143"/>
      <c r="BI1821" s="143"/>
      <c r="BJ1821" s="143"/>
      <c r="BK1821" s="143"/>
      <c r="BL1821" s="143"/>
      <c r="BM1821" s="143"/>
      <c r="BN1821" s="143"/>
      <c r="BO1821" s="143"/>
      <c r="BP1821" s="143"/>
      <c r="BT1821" s="143"/>
      <c r="BU1821" s="143"/>
      <c r="BV1821" s="143"/>
    </row>
    <row r="1822" spans="1:74" s="142" customFormat="1" x14ac:dyDescent="0.25">
      <c r="A1822" s="206"/>
      <c r="B1822" s="160"/>
      <c r="C1822" s="161"/>
      <c r="D1822" s="206"/>
      <c r="E1822" s="206"/>
      <c r="F1822" s="206"/>
      <c r="G1822" s="206"/>
      <c r="H1822" s="161"/>
      <c r="I1822" s="206"/>
      <c r="J1822" s="206"/>
      <c r="L1822" s="206"/>
      <c r="M1822" s="153"/>
      <c r="N1822" s="126"/>
      <c r="O1822" s="153"/>
      <c r="P1822" s="153"/>
      <c r="Q1822" s="153"/>
      <c r="R1822" s="153"/>
      <c r="AG1822" s="162"/>
      <c r="AH1822" s="162"/>
      <c r="AI1822" s="162"/>
      <c r="AM1822" s="143"/>
      <c r="AN1822" s="143"/>
      <c r="AO1822" s="143"/>
      <c r="AP1822" s="143"/>
      <c r="AQ1822" s="143"/>
      <c r="AR1822" s="143"/>
      <c r="AS1822" s="143"/>
      <c r="AT1822" s="143"/>
      <c r="AU1822" s="143"/>
      <c r="AV1822" s="143"/>
      <c r="AW1822" s="143"/>
      <c r="AX1822" s="143"/>
      <c r="AY1822" s="143"/>
      <c r="AZ1822" s="143"/>
      <c r="BA1822" s="143"/>
      <c r="BB1822" s="143"/>
      <c r="BC1822" s="143"/>
      <c r="BD1822" s="143"/>
      <c r="BE1822" s="143"/>
      <c r="BF1822" s="143"/>
      <c r="BG1822" s="143"/>
      <c r="BH1822" s="143"/>
      <c r="BI1822" s="143"/>
      <c r="BJ1822" s="143"/>
      <c r="BK1822" s="143"/>
      <c r="BL1822" s="143"/>
      <c r="BM1822" s="143"/>
      <c r="BN1822" s="143"/>
      <c r="BO1822" s="143"/>
      <c r="BP1822" s="143"/>
      <c r="BT1822" s="143"/>
      <c r="BU1822" s="143"/>
      <c r="BV1822" s="143"/>
    </row>
    <row r="1823" spans="1:74" s="142" customFormat="1" x14ac:dyDescent="0.25">
      <c r="A1823" s="206"/>
      <c r="B1823" s="160"/>
      <c r="C1823" s="161"/>
      <c r="D1823" s="206"/>
      <c r="E1823" s="206"/>
      <c r="F1823" s="206"/>
      <c r="G1823" s="206"/>
      <c r="H1823" s="161"/>
      <c r="I1823" s="206"/>
      <c r="J1823" s="206"/>
      <c r="L1823" s="206"/>
      <c r="M1823" s="153"/>
      <c r="N1823" s="126"/>
      <c r="O1823" s="153"/>
      <c r="P1823" s="153"/>
      <c r="Q1823" s="153"/>
      <c r="R1823" s="153"/>
      <c r="AG1823" s="162"/>
      <c r="AH1823" s="162"/>
      <c r="AI1823" s="162"/>
      <c r="AM1823" s="143"/>
      <c r="AN1823" s="143"/>
      <c r="AO1823" s="143"/>
      <c r="AP1823" s="143"/>
      <c r="AQ1823" s="143"/>
      <c r="AR1823" s="143"/>
      <c r="AS1823" s="143"/>
      <c r="AT1823" s="143"/>
      <c r="AU1823" s="143"/>
      <c r="AV1823" s="143"/>
      <c r="AW1823" s="143"/>
      <c r="AX1823" s="143"/>
      <c r="AY1823" s="143"/>
      <c r="AZ1823" s="143"/>
      <c r="BA1823" s="143"/>
      <c r="BB1823" s="143"/>
      <c r="BC1823" s="143"/>
      <c r="BD1823" s="143"/>
      <c r="BE1823" s="143"/>
      <c r="BF1823" s="143"/>
      <c r="BG1823" s="143"/>
      <c r="BH1823" s="143"/>
      <c r="BI1823" s="143"/>
      <c r="BJ1823" s="143"/>
      <c r="BK1823" s="143"/>
      <c r="BL1823" s="143"/>
      <c r="BM1823" s="143"/>
      <c r="BN1823" s="143"/>
      <c r="BO1823" s="143"/>
      <c r="BP1823" s="143"/>
      <c r="BT1823" s="143"/>
      <c r="BU1823" s="143"/>
      <c r="BV1823" s="143"/>
    </row>
    <row r="1824" spans="1:74" s="142" customFormat="1" x14ac:dyDescent="0.25">
      <c r="A1824" s="206"/>
      <c r="B1824" s="160"/>
      <c r="C1824" s="161"/>
      <c r="D1824" s="206"/>
      <c r="E1824" s="206"/>
      <c r="F1824" s="206"/>
      <c r="G1824" s="206"/>
      <c r="H1824" s="161"/>
      <c r="I1824" s="206"/>
      <c r="J1824" s="206"/>
      <c r="L1824" s="206"/>
      <c r="M1824" s="153"/>
      <c r="N1824" s="126"/>
      <c r="O1824" s="153"/>
      <c r="P1824" s="153"/>
      <c r="Q1824" s="153"/>
      <c r="R1824" s="153"/>
      <c r="AG1824" s="162"/>
      <c r="AH1824" s="162"/>
      <c r="AI1824" s="162"/>
      <c r="AM1824" s="143"/>
      <c r="AN1824" s="143"/>
      <c r="AO1824" s="143"/>
      <c r="AP1824" s="143"/>
      <c r="AQ1824" s="143"/>
      <c r="AR1824" s="143"/>
      <c r="AS1824" s="143"/>
      <c r="AT1824" s="143"/>
      <c r="AU1824" s="143"/>
      <c r="AV1824" s="143"/>
      <c r="AW1824" s="143"/>
      <c r="AX1824" s="143"/>
      <c r="AY1824" s="143"/>
      <c r="AZ1824" s="143"/>
      <c r="BA1824" s="143"/>
      <c r="BB1824" s="143"/>
      <c r="BC1824" s="143"/>
      <c r="BD1824" s="143"/>
      <c r="BE1824" s="143"/>
      <c r="BF1824" s="143"/>
      <c r="BG1824" s="143"/>
      <c r="BH1824" s="143"/>
      <c r="BI1824" s="143"/>
      <c r="BJ1824" s="143"/>
      <c r="BK1824" s="143"/>
      <c r="BL1824" s="143"/>
      <c r="BM1824" s="143"/>
      <c r="BN1824" s="143"/>
      <c r="BO1824" s="143"/>
      <c r="BP1824" s="143"/>
      <c r="BT1824" s="143"/>
      <c r="BU1824" s="143"/>
      <c r="BV1824" s="143"/>
    </row>
    <row r="1825" spans="1:74" s="142" customFormat="1" x14ac:dyDescent="0.25">
      <c r="A1825" s="206"/>
      <c r="B1825" s="160"/>
      <c r="C1825" s="161"/>
      <c r="D1825" s="206"/>
      <c r="E1825" s="206"/>
      <c r="F1825" s="206"/>
      <c r="G1825" s="206"/>
      <c r="H1825" s="161"/>
      <c r="I1825" s="206"/>
      <c r="J1825" s="206"/>
      <c r="L1825" s="206"/>
      <c r="M1825" s="153"/>
      <c r="N1825" s="126"/>
      <c r="O1825" s="153"/>
      <c r="P1825" s="153"/>
      <c r="Q1825" s="153"/>
      <c r="R1825" s="153"/>
      <c r="AG1825" s="162"/>
      <c r="AH1825" s="162"/>
      <c r="AI1825" s="162"/>
      <c r="AM1825" s="143"/>
      <c r="AN1825" s="143"/>
      <c r="AO1825" s="143"/>
      <c r="AP1825" s="143"/>
      <c r="AQ1825" s="143"/>
      <c r="AR1825" s="143"/>
      <c r="AS1825" s="143"/>
      <c r="AT1825" s="143"/>
      <c r="AU1825" s="143"/>
      <c r="AV1825" s="143"/>
      <c r="AW1825" s="143"/>
      <c r="AX1825" s="143"/>
      <c r="AY1825" s="143"/>
      <c r="AZ1825" s="143"/>
      <c r="BA1825" s="143"/>
      <c r="BB1825" s="143"/>
      <c r="BC1825" s="143"/>
      <c r="BD1825" s="143"/>
      <c r="BE1825" s="143"/>
      <c r="BF1825" s="143"/>
      <c r="BG1825" s="143"/>
      <c r="BH1825" s="143"/>
      <c r="BI1825" s="143"/>
      <c r="BJ1825" s="143"/>
      <c r="BK1825" s="143"/>
      <c r="BL1825" s="143"/>
      <c r="BM1825" s="143"/>
      <c r="BN1825" s="143"/>
      <c r="BO1825" s="143"/>
      <c r="BP1825" s="143"/>
      <c r="BT1825" s="143"/>
      <c r="BU1825" s="143"/>
      <c r="BV1825" s="143"/>
    </row>
    <row r="1826" spans="1:74" s="142" customFormat="1" x14ac:dyDescent="0.25">
      <c r="A1826" s="206"/>
      <c r="B1826" s="160"/>
      <c r="C1826" s="161"/>
      <c r="D1826" s="206"/>
      <c r="E1826" s="206"/>
      <c r="F1826" s="206"/>
      <c r="G1826" s="206"/>
      <c r="H1826" s="161"/>
      <c r="I1826" s="206"/>
      <c r="J1826" s="206"/>
      <c r="L1826" s="206"/>
      <c r="M1826" s="153"/>
      <c r="N1826" s="126"/>
      <c r="O1826" s="153"/>
      <c r="P1826" s="153"/>
      <c r="Q1826" s="153"/>
      <c r="R1826" s="153"/>
      <c r="AG1826" s="162"/>
      <c r="AH1826" s="162"/>
      <c r="AI1826" s="162"/>
      <c r="AM1826" s="143"/>
      <c r="AN1826" s="143"/>
      <c r="AO1826" s="143"/>
      <c r="AP1826" s="143"/>
      <c r="AQ1826" s="143"/>
      <c r="AR1826" s="143"/>
      <c r="AS1826" s="143"/>
      <c r="AT1826" s="143"/>
      <c r="AU1826" s="143"/>
      <c r="AV1826" s="143"/>
      <c r="AW1826" s="143"/>
      <c r="AX1826" s="143"/>
      <c r="AY1826" s="143"/>
      <c r="AZ1826" s="143"/>
      <c r="BA1826" s="143"/>
      <c r="BB1826" s="143"/>
      <c r="BC1826" s="143"/>
      <c r="BD1826" s="143"/>
      <c r="BE1826" s="143"/>
      <c r="BF1826" s="143"/>
      <c r="BG1826" s="143"/>
      <c r="BH1826" s="143"/>
      <c r="BI1826" s="143"/>
      <c r="BJ1826" s="143"/>
      <c r="BK1826" s="143"/>
      <c r="BL1826" s="143"/>
      <c r="BM1826" s="143"/>
      <c r="BN1826" s="143"/>
      <c r="BO1826" s="143"/>
      <c r="BP1826" s="143"/>
      <c r="BT1826" s="143"/>
      <c r="BU1826" s="143"/>
      <c r="BV1826" s="143"/>
    </row>
    <row r="1827" spans="1:74" s="142" customFormat="1" x14ac:dyDescent="0.25">
      <c r="A1827" s="206"/>
      <c r="B1827" s="160"/>
      <c r="C1827" s="161"/>
      <c r="D1827" s="206"/>
      <c r="E1827" s="206"/>
      <c r="F1827" s="206"/>
      <c r="G1827" s="206"/>
      <c r="H1827" s="161"/>
      <c r="I1827" s="206"/>
      <c r="J1827" s="206"/>
      <c r="L1827" s="206"/>
      <c r="M1827" s="153"/>
      <c r="N1827" s="126"/>
      <c r="O1827" s="153"/>
      <c r="P1827" s="153"/>
      <c r="Q1827" s="153"/>
      <c r="R1827" s="153"/>
      <c r="AG1827" s="162"/>
      <c r="AH1827" s="162"/>
      <c r="AI1827" s="162"/>
      <c r="AM1827" s="143"/>
      <c r="AN1827" s="143"/>
      <c r="AO1827" s="143"/>
      <c r="AP1827" s="143"/>
      <c r="AQ1827" s="143"/>
      <c r="AR1827" s="143"/>
      <c r="AS1827" s="143"/>
      <c r="AT1827" s="143"/>
      <c r="AU1827" s="143"/>
      <c r="AV1827" s="143"/>
      <c r="AW1827" s="143"/>
      <c r="AX1827" s="143"/>
      <c r="AY1827" s="143"/>
      <c r="AZ1827" s="143"/>
      <c r="BA1827" s="143"/>
      <c r="BB1827" s="143"/>
      <c r="BC1827" s="143"/>
      <c r="BD1827" s="143"/>
      <c r="BE1827" s="143"/>
      <c r="BF1827" s="143"/>
      <c r="BG1827" s="143"/>
      <c r="BH1827" s="143"/>
      <c r="BI1827" s="143"/>
      <c r="BJ1827" s="143"/>
      <c r="BK1827" s="143"/>
      <c r="BL1827" s="143"/>
      <c r="BM1827" s="143"/>
      <c r="BN1827" s="143"/>
      <c r="BO1827" s="143"/>
      <c r="BP1827" s="143"/>
      <c r="BT1827" s="143"/>
      <c r="BU1827" s="143"/>
      <c r="BV1827" s="143"/>
    </row>
    <row r="1828" spans="1:74" s="142" customFormat="1" x14ac:dyDescent="0.25">
      <c r="A1828" s="206"/>
      <c r="B1828" s="160"/>
      <c r="C1828" s="161"/>
      <c r="D1828" s="206"/>
      <c r="E1828" s="206"/>
      <c r="F1828" s="206"/>
      <c r="G1828" s="206"/>
      <c r="H1828" s="161"/>
      <c r="I1828" s="206"/>
      <c r="J1828" s="206"/>
      <c r="L1828" s="206"/>
      <c r="M1828" s="153"/>
      <c r="N1828" s="126"/>
      <c r="O1828" s="153"/>
      <c r="P1828" s="153"/>
      <c r="Q1828" s="153"/>
      <c r="R1828" s="153"/>
      <c r="AG1828" s="162"/>
      <c r="AH1828" s="162"/>
      <c r="AI1828" s="162"/>
      <c r="AM1828" s="143"/>
      <c r="AN1828" s="143"/>
      <c r="AO1828" s="143"/>
      <c r="AP1828" s="143"/>
      <c r="AQ1828" s="143"/>
      <c r="AR1828" s="143"/>
      <c r="AS1828" s="143"/>
      <c r="AT1828" s="143"/>
      <c r="AU1828" s="143"/>
      <c r="AV1828" s="143"/>
      <c r="AW1828" s="143"/>
      <c r="AX1828" s="143"/>
      <c r="AY1828" s="143"/>
      <c r="AZ1828" s="143"/>
      <c r="BA1828" s="143"/>
      <c r="BB1828" s="143"/>
      <c r="BC1828" s="143"/>
      <c r="BD1828" s="143"/>
      <c r="BE1828" s="143"/>
      <c r="BF1828" s="143"/>
      <c r="BG1828" s="143"/>
      <c r="BH1828" s="143"/>
      <c r="BI1828" s="143"/>
      <c r="BJ1828" s="143"/>
      <c r="BK1828" s="143"/>
      <c r="BL1828" s="143"/>
      <c r="BM1828" s="143"/>
      <c r="BN1828" s="143"/>
      <c r="BO1828" s="143"/>
      <c r="BP1828" s="143"/>
      <c r="BT1828" s="143"/>
      <c r="BU1828" s="143"/>
      <c r="BV1828" s="143"/>
    </row>
    <row r="1829" spans="1:74" s="142" customFormat="1" x14ac:dyDescent="0.25">
      <c r="A1829" s="206"/>
      <c r="B1829" s="160"/>
      <c r="C1829" s="161"/>
      <c r="D1829" s="206"/>
      <c r="E1829" s="206"/>
      <c r="F1829" s="206"/>
      <c r="G1829" s="206"/>
      <c r="H1829" s="161"/>
      <c r="I1829" s="206"/>
      <c r="J1829" s="206"/>
      <c r="L1829" s="206"/>
      <c r="M1829" s="153"/>
      <c r="N1829" s="126"/>
      <c r="O1829" s="153"/>
      <c r="P1829" s="153"/>
      <c r="Q1829" s="153"/>
      <c r="R1829" s="153"/>
      <c r="AG1829" s="162"/>
      <c r="AH1829" s="162"/>
      <c r="AI1829" s="162"/>
      <c r="AM1829" s="143"/>
      <c r="AN1829" s="143"/>
      <c r="AO1829" s="143"/>
      <c r="AP1829" s="143"/>
      <c r="AQ1829" s="143"/>
      <c r="AR1829" s="143"/>
      <c r="AS1829" s="143"/>
      <c r="AT1829" s="143"/>
      <c r="AU1829" s="143"/>
      <c r="AV1829" s="143"/>
      <c r="AW1829" s="143"/>
      <c r="AX1829" s="143"/>
      <c r="AY1829" s="143"/>
      <c r="AZ1829" s="143"/>
      <c r="BA1829" s="143"/>
      <c r="BB1829" s="143"/>
      <c r="BC1829" s="143"/>
      <c r="BD1829" s="143"/>
      <c r="BE1829" s="143"/>
      <c r="BF1829" s="143"/>
      <c r="BG1829" s="143"/>
      <c r="BH1829" s="143"/>
      <c r="BI1829" s="143"/>
      <c r="BJ1829" s="143"/>
      <c r="BK1829" s="143"/>
      <c r="BL1829" s="143"/>
      <c r="BM1829" s="143"/>
      <c r="BN1829" s="143"/>
      <c r="BO1829" s="143"/>
      <c r="BP1829" s="143"/>
      <c r="BT1829" s="143"/>
      <c r="BU1829" s="143"/>
      <c r="BV1829" s="143"/>
    </row>
    <row r="1830" spans="1:74" s="142" customFormat="1" x14ac:dyDescent="0.25">
      <c r="A1830" s="206"/>
      <c r="B1830" s="160"/>
      <c r="C1830" s="161"/>
      <c r="D1830" s="206"/>
      <c r="E1830" s="206"/>
      <c r="F1830" s="206"/>
      <c r="G1830" s="206"/>
      <c r="H1830" s="161"/>
      <c r="I1830" s="206"/>
      <c r="J1830" s="206"/>
      <c r="L1830" s="206"/>
      <c r="M1830" s="153"/>
      <c r="N1830" s="126"/>
      <c r="O1830" s="153"/>
      <c r="P1830" s="153"/>
      <c r="Q1830" s="153"/>
      <c r="R1830" s="153"/>
      <c r="AG1830" s="162"/>
      <c r="AH1830" s="162"/>
      <c r="AI1830" s="162"/>
      <c r="AM1830" s="143"/>
      <c r="AN1830" s="143"/>
      <c r="AO1830" s="143"/>
      <c r="AP1830" s="143"/>
      <c r="AQ1830" s="143"/>
      <c r="AR1830" s="143"/>
      <c r="AS1830" s="143"/>
      <c r="AT1830" s="143"/>
      <c r="AU1830" s="143"/>
      <c r="AV1830" s="143"/>
      <c r="AW1830" s="143"/>
      <c r="AX1830" s="143"/>
      <c r="AY1830" s="143"/>
      <c r="AZ1830" s="143"/>
      <c r="BA1830" s="143"/>
      <c r="BB1830" s="143"/>
      <c r="BC1830" s="143"/>
      <c r="BD1830" s="143"/>
      <c r="BE1830" s="143"/>
      <c r="BF1830" s="143"/>
      <c r="BG1830" s="143"/>
      <c r="BH1830" s="143"/>
      <c r="BI1830" s="143"/>
      <c r="BJ1830" s="143"/>
      <c r="BK1830" s="143"/>
      <c r="BL1830" s="143"/>
      <c r="BM1830" s="143"/>
      <c r="BN1830" s="143"/>
      <c r="BO1830" s="143"/>
      <c r="BP1830" s="143"/>
      <c r="BT1830" s="143"/>
      <c r="BU1830" s="143"/>
      <c r="BV1830" s="143"/>
    </row>
    <row r="1831" spans="1:74" s="142" customFormat="1" x14ac:dyDescent="0.25">
      <c r="A1831" s="206"/>
      <c r="B1831" s="160"/>
      <c r="C1831" s="161"/>
      <c r="D1831" s="206"/>
      <c r="E1831" s="206"/>
      <c r="F1831" s="206"/>
      <c r="G1831" s="206"/>
      <c r="H1831" s="161"/>
      <c r="I1831" s="206"/>
      <c r="J1831" s="206"/>
      <c r="L1831" s="206"/>
      <c r="M1831" s="153"/>
      <c r="N1831" s="126"/>
      <c r="O1831" s="153"/>
      <c r="P1831" s="153"/>
      <c r="Q1831" s="153"/>
      <c r="R1831" s="153"/>
      <c r="AG1831" s="162"/>
      <c r="AH1831" s="162"/>
      <c r="AI1831" s="162"/>
      <c r="AM1831" s="143"/>
      <c r="AN1831" s="143"/>
      <c r="AO1831" s="143"/>
      <c r="AP1831" s="143"/>
      <c r="AQ1831" s="143"/>
      <c r="AR1831" s="143"/>
      <c r="AS1831" s="143"/>
      <c r="AT1831" s="143"/>
      <c r="AU1831" s="143"/>
      <c r="AV1831" s="143"/>
      <c r="AW1831" s="143"/>
      <c r="AX1831" s="143"/>
      <c r="AY1831" s="143"/>
      <c r="AZ1831" s="143"/>
      <c r="BA1831" s="143"/>
      <c r="BB1831" s="143"/>
      <c r="BC1831" s="143"/>
      <c r="BD1831" s="143"/>
      <c r="BE1831" s="143"/>
      <c r="BF1831" s="143"/>
      <c r="BG1831" s="143"/>
      <c r="BH1831" s="143"/>
      <c r="BI1831" s="143"/>
      <c r="BJ1831" s="143"/>
      <c r="BK1831" s="143"/>
      <c r="BL1831" s="143"/>
      <c r="BM1831" s="143"/>
      <c r="BN1831" s="143"/>
      <c r="BO1831" s="143"/>
      <c r="BP1831" s="143"/>
      <c r="BT1831" s="143"/>
      <c r="BU1831" s="143"/>
      <c r="BV1831" s="143"/>
    </row>
    <row r="1832" spans="1:74" s="142" customFormat="1" x14ac:dyDescent="0.25">
      <c r="A1832" s="206"/>
      <c r="B1832" s="160"/>
      <c r="C1832" s="161"/>
      <c r="D1832" s="206"/>
      <c r="E1832" s="206"/>
      <c r="F1832" s="206"/>
      <c r="G1832" s="206"/>
      <c r="H1832" s="161"/>
      <c r="I1832" s="206"/>
      <c r="J1832" s="206"/>
      <c r="L1832" s="206"/>
      <c r="M1832" s="153"/>
      <c r="N1832" s="126"/>
      <c r="O1832" s="153"/>
      <c r="P1832" s="153"/>
      <c r="Q1832" s="153"/>
      <c r="R1832" s="153"/>
      <c r="AG1832" s="162"/>
      <c r="AH1832" s="162"/>
      <c r="AI1832" s="162"/>
      <c r="AM1832" s="143"/>
      <c r="AN1832" s="143"/>
      <c r="AO1832" s="143"/>
      <c r="AP1832" s="143"/>
      <c r="AQ1832" s="143"/>
      <c r="AR1832" s="143"/>
      <c r="AS1832" s="143"/>
      <c r="AT1832" s="143"/>
      <c r="AU1832" s="143"/>
      <c r="AV1832" s="143"/>
      <c r="AW1832" s="143"/>
      <c r="AX1832" s="143"/>
      <c r="AY1832" s="143"/>
      <c r="AZ1832" s="143"/>
      <c r="BA1832" s="143"/>
      <c r="BB1832" s="143"/>
      <c r="BC1832" s="143"/>
      <c r="BD1832" s="143"/>
      <c r="BE1832" s="143"/>
      <c r="BF1832" s="143"/>
      <c r="BG1832" s="143"/>
      <c r="BH1832" s="143"/>
      <c r="BI1832" s="143"/>
      <c r="BJ1832" s="143"/>
      <c r="BK1832" s="143"/>
      <c r="BL1832" s="143"/>
      <c r="BM1832" s="143"/>
      <c r="BN1832" s="143"/>
      <c r="BO1832" s="143"/>
      <c r="BP1832" s="143"/>
      <c r="BT1832" s="143"/>
      <c r="BU1832" s="143"/>
      <c r="BV1832" s="143"/>
    </row>
    <row r="1833" spans="1:74" s="142" customFormat="1" x14ac:dyDescent="0.25">
      <c r="A1833" s="206"/>
      <c r="B1833" s="160"/>
      <c r="C1833" s="161"/>
      <c r="D1833" s="206"/>
      <c r="E1833" s="206"/>
      <c r="F1833" s="206"/>
      <c r="G1833" s="206"/>
      <c r="H1833" s="161"/>
      <c r="I1833" s="206"/>
      <c r="J1833" s="206"/>
      <c r="L1833" s="206"/>
      <c r="M1833" s="153"/>
      <c r="N1833" s="126"/>
      <c r="O1833" s="153"/>
      <c r="P1833" s="153"/>
      <c r="Q1833" s="153"/>
      <c r="R1833" s="153"/>
      <c r="AG1833" s="162"/>
      <c r="AH1833" s="162"/>
      <c r="AI1833" s="162"/>
      <c r="AM1833" s="143"/>
      <c r="AN1833" s="143"/>
      <c r="AO1833" s="143"/>
      <c r="AP1833" s="143"/>
      <c r="AQ1833" s="143"/>
      <c r="AR1833" s="143"/>
      <c r="AS1833" s="143"/>
      <c r="AT1833" s="143"/>
      <c r="AU1833" s="143"/>
      <c r="AV1833" s="143"/>
      <c r="AW1833" s="143"/>
      <c r="AX1833" s="143"/>
      <c r="AY1833" s="143"/>
      <c r="AZ1833" s="143"/>
      <c r="BA1833" s="143"/>
      <c r="BB1833" s="143"/>
      <c r="BC1833" s="143"/>
      <c r="BD1833" s="143"/>
      <c r="BE1833" s="143"/>
      <c r="BF1833" s="143"/>
      <c r="BG1833" s="143"/>
      <c r="BH1833" s="143"/>
      <c r="BI1833" s="143"/>
      <c r="BJ1833" s="143"/>
      <c r="BK1833" s="143"/>
      <c r="BL1833" s="143"/>
      <c r="BM1833" s="143"/>
      <c r="BN1833" s="143"/>
      <c r="BO1833" s="143"/>
      <c r="BP1833" s="143"/>
      <c r="BT1833" s="143"/>
      <c r="BU1833" s="143"/>
      <c r="BV1833" s="143"/>
    </row>
    <row r="1834" spans="1:74" s="142" customFormat="1" x14ac:dyDescent="0.25">
      <c r="A1834" s="206"/>
      <c r="B1834" s="160"/>
      <c r="C1834" s="161"/>
      <c r="D1834" s="206"/>
      <c r="E1834" s="206"/>
      <c r="F1834" s="206"/>
      <c r="G1834" s="206"/>
      <c r="H1834" s="161"/>
      <c r="I1834" s="206"/>
      <c r="J1834" s="206"/>
      <c r="L1834" s="206"/>
      <c r="M1834" s="153"/>
      <c r="N1834" s="126"/>
      <c r="O1834" s="153"/>
      <c r="P1834" s="153"/>
      <c r="Q1834" s="153"/>
      <c r="R1834" s="153"/>
      <c r="AG1834" s="162"/>
      <c r="AH1834" s="162"/>
      <c r="AI1834" s="162"/>
      <c r="AM1834" s="143"/>
      <c r="AN1834" s="143"/>
      <c r="AO1834" s="143"/>
      <c r="AP1834" s="143"/>
      <c r="AQ1834" s="143"/>
      <c r="AR1834" s="143"/>
      <c r="AS1834" s="143"/>
      <c r="AT1834" s="143"/>
      <c r="AU1834" s="143"/>
      <c r="AV1834" s="143"/>
      <c r="AW1834" s="143"/>
      <c r="AX1834" s="143"/>
      <c r="AY1834" s="143"/>
      <c r="AZ1834" s="143"/>
      <c r="BA1834" s="143"/>
      <c r="BB1834" s="143"/>
      <c r="BC1834" s="143"/>
      <c r="BD1834" s="143"/>
      <c r="BE1834" s="143"/>
      <c r="BF1834" s="143"/>
      <c r="BG1834" s="143"/>
      <c r="BH1834" s="143"/>
      <c r="BI1834" s="143"/>
      <c r="BJ1834" s="143"/>
      <c r="BK1834" s="143"/>
      <c r="BL1834" s="143"/>
      <c r="BM1834" s="143"/>
      <c r="BN1834" s="143"/>
      <c r="BO1834" s="143"/>
      <c r="BP1834" s="143"/>
      <c r="BT1834" s="143"/>
      <c r="BU1834" s="143"/>
      <c r="BV1834" s="143"/>
    </row>
    <row r="1835" spans="1:74" s="142" customFormat="1" x14ac:dyDescent="0.25">
      <c r="A1835" s="206"/>
      <c r="B1835" s="160"/>
      <c r="C1835" s="161"/>
      <c r="D1835" s="206"/>
      <c r="E1835" s="206"/>
      <c r="F1835" s="206"/>
      <c r="G1835" s="206"/>
      <c r="H1835" s="161"/>
      <c r="I1835" s="206"/>
      <c r="J1835" s="206"/>
      <c r="L1835" s="206"/>
      <c r="M1835" s="153"/>
      <c r="N1835" s="126"/>
      <c r="O1835" s="153"/>
      <c r="P1835" s="153"/>
      <c r="Q1835" s="153"/>
      <c r="R1835" s="153"/>
      <c r="AG1835" s="162"/>
      <c r="AH1835" s="162"/>
      <c r="AI1835" s="162"/>
      <c r="AM1835" s="143"/>
      <c r="AN1835" s="143"/>
      <c r="AO1835" s="143"/>
      <c r="AP1835" s="143"/>
      <c r="AQ1835" s="143"/>
      <c r="AR1835" s="143"/>
      <c r="AS1835" s="143"/>
      <c r="AT1835" s="143"/>
      <c r="AU1835" s="143"/>
      <c r="AV1835" s="143"/>
      <c r="AW1835" s="143"/>
      <c r="AX1835" s="143"/>
      <c r="AY1835" s="143"/>
      <c r="AZ1835" s="143"/>
      <c r="BA1835" s="143"/>
      <c r="BB1835" s="143"/>
      <c r="BC1835" s="143"/>
      <c r="BD1835" s="143"/>
      <c r="BE1835" s="143"/>
      <c r="BF1835" s="143"/>
      <c r="BG1835" s="143"/>
      <c r="BH1835" s="143"/>
      <c r="BI1835" s="143"/>
      <c r="BJ1835" s="143"/>
      <c r="BK1835" s="143"/>
      <c r="BL1835" s="143"/>
      <c r="BM1835" s="143"/>
      <c r="BN1835" s="143"/>
      <c r="BO1835" s="143"/>
      <c r="BP1835" s="143"/>
      <c r="BT1835" s="143"/>
      <c r="BU1835" s="143"/>
      <c r="BV1835" s="143"/>
    </row>
    <row r="1836" spans="1:74" s="142" customFormat="1" x14ac:dyDescent="0.25">
      <c r="A1836" s="206"/>
      <c r="B1836" s="160"/>
      <c r="C1836" s="161"/>
      <c r="D1836" s="206"/>
      <c r="E1836" s="206"/>
      <c r="F1836" s="206"/>
      <c r="G1836" s="206"/>
      <c r="H1836" s="161"/>
      <c r="I1836" s="206"/>
      <c r="J1836" s="206"/>
      <c r="L1836" s="206"/>
      <c r="M1836" s="153"/>
      <c r="N1836" s="126"/>
      <c r="O1836" s="153"/>
      <c r="P1836" s="153"/>
      <c r="Q1836" s="153"/>
      <c r="R1836" s="153"/>
      <c r="AG1836" s="162"/>
      <c r="AH1836" s="162"/>
      <c r="AI1836" s="162"/>
      <c r="AM1836" s="143"/>
      <c r="AN1836" s="143"/>
      <c r="AO1836" s="143"/>
      <c r="AP1836" s="143"/>
      <c r="AQ1836" s="143"/>
      <c r="AR1836" s="143"/>
      <c r="AS1836" s="143"/>
      <c r="AT1836" s="143"/>
      <c r="AU1836" s="143"/>
      <c r="AV1836" s="143"/>
      <c r="AW1836" s="143"/>
      <c r="AX1836" s="143"/>
      <c r="AY1836" s="143"/>
      <c r="AZ1836" s="143"/>
      <c r="BA1836" s="143"/>
      <c r="BB1836" s="143"/>
      <c r="BC1836" s="143"/>
      <c r="BD1836" s="143"/>
      <c r="BE1836" s="143"/>
      <c r="BF1836" s="143"/>
      <c r="BG1836" s="143"/>
      <c r="BH1836" s="143"/>
      <c r="BI1836" s="143"/>
      <c r="BJ1836" s="143"/>
      <c r="BK1836" s="143"/>
      <c r="BL1836" s="143"/>
      <c r="BM1836" s="143"/>
      <c r="BN1836" s="143"/>
      <c r="BO1836" s="143"/>
      <c r="BP1836" s="143"/>
      <c r="BT1836" s="143"/>
      <c r="BU1836" s="143"/>
      <c r="BV1836" s="143"/>
    </row>
    <row r="1837" spans="1:74" s="142" customFormat="1" x14ac:dyDescent="0.25">
      <c r="A1837" s="206"/>
      <c r="B1837" s="160"/>
      <c r="C1837" s="161"/>
      <c r="D1837" s="206"/>
      <c r="E1837" s="206"/>
      <c r="F1837" s="206"/>
      <c r="G1837" s="206"/>
      <c r="H1837" s="161"/>
      <c r="I1837" s="206"/>
      <c r="J1837" s="206"/>
      <c r="L1837" s="206"/>
      <c r="M1837" s="153"/>
      <c r="N1837" s="126"/>
      <c r="O1837" s="153"/>
      <c r="P1837" s="153"/>
      <c r="Q1837" s="153"/>
      <c r="R1837" s="153"/>
      <c r="AG1837" s="162"/>
      <c r="AH1837" s="162"/>
      <c r="AI1837" s="162"/>
      <c r="AM1837" s="143"/>
      <c r="AN1837" s="143"/>
      <c r="AO1837" s="143"/>
      <c r="AP1837" s="143"/>
      <c r="AQ1837" s="143"/>
      <c r="AR1837" s="143"/>
      <c r="AS1837" s="143"/>
      <c r="AT1837" s="143"/>
      <c r="AU1837" s="143"/>
      <c r="AV1837" s="143"/>
      <c r="AW1837" s="143"/>
      <c r="AX1837" s="143"/>
      <c r="AY1837" s="143"/>
      <c r="AZ1837" s="143"/>
      <c r="BA1837" s="143"/>
      <c r="BB1837" s="143"/>
      <c r="BC1837" s="143"/>
      <c r="BD1837" s="143"/>
      <c r="BE1837" s="143"/>
      <c r="BF1837" s="143"/>
      <c r="BG1837" s="143"/>
      <c r="BH1837" s="143"/>
      <c r="BI1837" s="143"/>
      <c r="BJ1837" s="143"/>
      <c r="BK1837" s="143"/>
      <c r="BL1837" s="143"/>
      <c r="BM1837" s="143"/>
      <c r="BN1837" s="143"/>
      <c r="BO1837" s="143"/>
      <c r="BP1837" s="143"/>
      <c r="BT1837" s="143"/>
      <c r="BU1837" s="143"/>
      <c r="BV1837" s="143"/>
    </row>
    <row r="1838" spans="1:74" s="142" customFormat="1" x14ac:dyDescent="0.25">
      <c r="A1838" s="206"/>
      <c r="B1838" s="160"/>
      <c r="C1838" s="161"/>
      <c r="D1838" s="206"/>
      <c r="E1838" s="206"/>
      <c r="F1838" s="206"/>
      <c r="G1838" s="206"/>
      <c r="H1838" s="161"/>
      <c r="I1838" s="206"/>
      <c r="J1838" s="206"/>
      <c r="L1838" s="206"/>
      <c r="M1838" s="153"/>
      <c r="N1838" s="126"/>
      <c r="O1838" s="153"/>
      <c r="P1838" s="153"/>
      <c r="Q1838" s="153"/>
      <c r="R1838" s="153"/>
      <c r="AG1838" s="162"/>
      <c r="AH1838" s="162"/>
      <c r="AI1838" s="162"/>
      <c r="AM1838" s="143"/>
      <c r="AN1838" s="143"/>
      <c r="AO1838" s="143"/>
      <c r="AP1838" s="143"/>
      <c r="AQ1838" s="143"/>
      <c r="AR1838" s="143"/>
      <c r="AS1838" s="143"/>
      <c r="AT1838" s="143"/>
      <c r="AU1838" s="143"/>
      <c r="AV1838" s="143"/>
      <c r="AW1838" s="143"/>
      <c r="AX1838" s="143"/>
      <c r="AY1838" s="143"/>
      <c r="AZ1838" s="143"/>
      <c r="BA1838" s="143"/>
      <c r="BB1838" s="143"/>
      <c r="BC1838" s="143"/>
      <c r="BD1838" s="143"/>
      <c r="BE1838" s="143"/>
      <c r="BF1838" s="143"/>
      <c r="BG1838" s="143"/>
      <c r="BH1838" s="143"/>
      <c r="BI1838" s="143"/>
      <c r="BJ1838" s="143"/>
      <c r="BK1838" s="143"/>
      <c r="BL1838" s="143"/>
      <c r="BM1838" s="143"/>
      <c r="BN1838" s="143"/>
      <c r="BO1838" s="143"/>
      <c r="BP1838" s="143"/>
      <c r="BT1838" s="143"/>
      <c r="BU1838" s="143"/>
      <c r="BV1838" s="143"/>
    </row>
    <row r="1839" spans="1:74" s="142" customFormat="1" x14ac:dyDescent="0.25">
      <c r="A1839" s="206"/>
      <c r="B1839" s="160"/>
      <c r="C1839" s="161"/>
      <c r="D1839" s="206"/>
      <c r="E1839" s="206"/>
      <c r="F1839" s="206"/>
      <c r="G1839" s="206"/>
      <c r="H1839" s="161"/>
      <c r="I1839" s="206"/>
      <c r="J1839" s="206"/>
      <c r="L1839" s="206"/>
      <c r="M1839" s="153"/>
      <c r="N1839" s="126"/>
      <c r="O1839" s="153"/>
      <c r="P1839" s="153"/>
      <c r="Q1839" s="153"/>
      <c r="R1839" s="153"/>
      <c r="AG1839" s="162"/>
      <c r="AH1839" s="162"/>
      <c r="AI1839" s="162"/>
      <c r="AM1839" s="143"/>
      <c r="AN1839" s="143"/>
      <c r="AO1839" s="143"/>
      <c r="AP1839" s="143"/>
      <c r="AQ1839" s="143"/>
      <c r="AR1839" s="143"/>
      <c r="AS1839" s="143"/>
      <c r="AT1839" s="143"/>
      <c r="AU1839" s="143"/>
      <c r="AV1839" s="143"/>
      <c r="AW1839" s="143"/>
      <c r="AX1839" s="143"/>
      <c r="AY1839" s="143"/>
      <c r="AZ1839" s="143"/>
      <c r="BA1839" s="143"/>
      <c r="BB1839" s="143"/>
      <c r="BC1839" s="143"/>
      <c r="BD1839" s="143"/>
      <c r="BE1839" s="143"/>
      <c r="BF1839" s="143"/>
      <c r="BG1839" s="143"/>
      <c r="BH1839" s="143"/>
      <c r="BI1839" s="143"/>
      <c r="BJ1839" s="143"/>
      <c r="BK1839" s="143"/>
      <c r="BL1839" s="143"/>
      <c r="BM1839" s="143"/>
      <c r="BN1839" s="143"/>
      <c r="BO1839" s="143"/>
      <c r="BP1839" s="143"/>
      <c r="BT1839" s="143"/>
      <c r="BU1839" s="143"/>
      <c r="BV1839" s="143"/>
    </row>
    <row r="1840" spans="1:74" s="142" customFormat="1" x14ac:dyDescent="0.25">
      <c r="A1840" s="206"/>
      <c r="B1840" s="160"/>
      <c r="C1840" s="161"/>
      <c r="D1840" s="206"/>
      <c r="E1840" s="206"/>
      <c r="F1840" s="206"/>
      <c r="G1840" s="206"/>
      <c r="H1840" s="161"/>
      <c r="I1840" s="206"/>
      <c r="J1840" s="206"/>
      <c r="L1840" s="206"/>
      <c r="M1840" s="153"/>
      <c r="N1840" s="126"/>
      <c r="O1840" s="153"/>
      <c r="P1840" s="153"/>
      <c r="Q1840" s="153"/>
      <c r="R1840" s="153"/>
      <c r="AG1840" s="162"/>
      <c r="AH1840" s="162"/>
      <c r="AI1840" s="162"/>
      <c r="AM1840" s="143"/>
      <c r="AN1840" s="143"/>
      <c r="AO1840" s="143"/>
      <c r="AP1840" s="143"/>
      <c r="AQ1840" s="143"/>
      <c r="AR1840" s="143"/>
      <c r="AS1840" s="143"/>
      <c r="AT1840" s="143"/>
      <c r="AU1840" s="143"/>
      <c r="AV1840" s="143"/>
      <c r="AW1840" s="143"/>
      <c r="AX1840" s="143"/>
      <c r="AY1840" s="143"/>
      <c r="AZ1840" s="143"/>
      <c r="BA1840" s="143"/>
      <c r="BB1840" s="143"/>
      <c r="BC1840" s="143"/>
      <c r="BD1840" s="143"/>
      <c r="BE1840" s="143"/>
      <c r="BF1840" s="143"/>
      <c r="BG1840" s="143"/>
      <c r="BH1840" s="143"/>
      <c r="BI1840" s="143"/>
      <c r="BJ1840" s="143"/>
      <c r="BK1840" s="143"/>
      <c r="BL1840" s="143"/>
      <c r="BM1840" s="143"/>
      <c r="BN1840" s="143"/>
      <c r="BO1840" s="143"/>
      <c r="BP1840" s="143"/>
      <c r="BT1840" s="143"/>
      <c r="BU1840" s="143"/>
      <c r="BV1840" s="143"/>
    </row>
    <row r="1841" spans="1:74" s="142" customFormat="1" x14ac:dyDescent="0.25">
      <c r="A1841" s="206"/>
      <c r="B1841" s="160"/>
      <c r="C1841" s="161"/>
      <c r="D1841" s="206"/>
      <c r="E1841" s="206"/>
      <c r="F1841" s="206"/>
      <c r="G1841" s="206"/>
      <c r="H1841" s="161"/>
      <c r="I1841" s="206"/>
      <c r="J1841" s="206"/>
      <c r="L1841" s="206"/>
      <c r="M1841" s="153"/>
      <c r="N1841" s="126"/>
      <c r="O1841" s="153"/>
      <c r="P1841" s="153"/>
      <c r="Q1841" s="153"/>
      <c r="R1841" s="153"/>
      <c r="AG1841" s="162"/>
      <c r="AH1841" s="162"/>
      <c r="AI1841" s="162"/>
      <c r="AM1841" s="143"/>
      <c r="AN1841" s="143"/>
      <c r="AO1841" s="143"/>
      <c r="AP1841" s="143"/>
      <c r="AQ1841" s="143"/>
      <c r="AR1841" s="143"/>
      <c r="AS1841" s="143"/>
      <c r="AT1841" s="143"/>
      <c r="AU1841" s="143"/>
      <c r="AV1841" s="143"/>
      <c r="AW1841" s="143"/>
      <c r="AX1841" s="143"/>
      <c r="AY1841" s="143"/>
      <c r="AZ1841" s="143"/>
      <c r="BA1841" s="143"/>
      <c r="BB1841" s="143"/>
      <c r="BC1841" s="143"/>
      <c r="BD1841" s="143"/>
      <c r="BE1841" s="143"/>
      <c r="BF1841" s="143"/>
      <c r="BG1841" s="143"/>
      <c r="BH1841" s="143"/>
      <c r="BI1841" s="143"/>
      <c r="BJ1841" s="143"/>
      <c r="BK1841" s="143"/>
      <c r="BL1841" s="143"/>
      <c r="BM1841" s="143"/>
      <c r="BN1841" s="143"/>
      <c r="BO1841" s="143"/>
      <c r="BP1841" s="143"/>
      <c r="BT1841" s="143"/>
      <c r="BU1841" s="143"/>
      <c r="BV1841" s="143"/>
    </row>
    <row r="1842" spans="1:74" s="142" customFormat="1" x14ac:dyDescent="0.25">
      <c r="A1842" s="206"/>
      <c r="B1842" s="160"/>
      <c r="C1842" s="161"/>
      <c r="D1842" s="206"/>
      <c r="E1842" s="206"/>
      <c r="F1842" s="206"/>
      <c r="G1842" s="206"/>
      <c r="H1842" s="161"/>
      <c r="I1842" s="206"/>
      <c r="J1842" s="206"/>
      <c r="L1842" s="206"/>
      <c r="M1842" s="153"/>
      <c r="N1842" s="126"/>
      <c r="O1842" s="153"/>
      <c r="P1842" s="153"/>
      <c r="Q1842" s="153"/>
      <c r="R1842" s="153"/>
      <c r="AG1842" s="162"/>
      <c r="AH1842" s="162"/>
      <c r="AI1842" s="162"/>
      <c r="AM1842" s="143"/>
      <c r="AN1842" s="143"/>
      <c r="AO1842" s="143"/>
      <c r="AP1842" s="143"/>
      <c r="AQ1842" s="143"/>
      <c r="AR1842" s="143"/>
      <c r="AS1842" s="143"/>
      <c r="AT1842" s="143"/>
      <c r="AU1842" s="143"/>
      <c r="AV1842" s="143"/>
      <c r="AW1842" s="143"/>
      <c r="AX1842" s="143"/>
      <c r="AY1842" s="143"/>
      <c r="AZ1842" s="143"/>
      <c r="BA1842" s="143"/>
      <c r="BB1842" s="143"/>
      <c r="BC1842" s="143"/>
      <c r="BD1842" s="143"/>
      <c r="BE1842" s="143"/>
      <c r="BF1842" s="143"/>
      <c r="BG1842" s="143"/>
      <c r="BH1842" s="143"/>
      <c r="BI1842" s="143"/>
      <c r="BJ1842" s="143"/>
      <c r="BK1842" s="143"/>
      <c r="BL1842" s="143"/>
      <c r="BM1842" s="143"/>
      <c r="BN1842" s="143"/>
      <c r="BO1842" s="143"/>
      <c r="BP1842" s="143"/>
      <c r="BT1842" s="143"/>
      <c r="BU1842" s="143"/>
      <c r="BV1842" s="143"/>
    </row>
    <row r="1843" spans="1:74" s="142" customFormat="1" x14ac:dyDescent="0.25">
      <c r="A1843" s="206"/>
      <c r="B1843" s="160"/>
      <c r="C1843" s="161"/>
      <c r="D1843" s="206"/>
      <c r="E1843" s="206"/>
      <c r="F1843" s="206"/>
      <c r="G1843" s="206"/>
      <c r="H1843" s="161"/>
      <c r="I1843" s="206"/>
      <c r="J1843" s="206"/>
      <c r="L1843" s="206"/>
      <c r="M1843" s="153"/>
      <c r="N1843" s="126"/>
      <c r="O1843" s="153"/>
      <c r="P1843" s="153"/>
      <c r="Q1843" s="153"/>
      <c r="R1843" s="153"/>
      <c r="AG1843" s="162"/>
      <c r="AH1843" s="162"/>
      <c r="AI1843" s="162"/>
      <c r="AM1843" s="143"/>
      <c r="AN1843" s="143"/>
      <c r="AO1843" s="143"/>
      <c r="AP1843" s="143"/>
      <c r="AQ1843" s="143"/>
      <c r="AR1843" s="143"/>
      <c r="AS1843" s="143"/>
      <c r="AT1843" s="143"/>
      <c r="AU1843" s="143"/>
      <c r="AV1843" s="143"/>
      <c r="AW1843" s="143"/>
      <c r="AX1843" s="143"/>
      <c r="AY1843" s="143"/>
      <c r="AZ1843" s="143"/>
      <c r="BA1843" s="143"/>
      <c r="BB1843" s="143"/>
      <c r="BC1843" s="143"/>
      <c r="BD1843" s="143"/>
      <c r="BE1843" s="143"/>
      <c r="BF1843" s="143"/>
      <c r="BG1843" s="143"/>
      <c r="BH1843" s="143"/>
      <c r="BI1843" s="143"/>
      <c r="BJ1843" s="143"/>
      <c r="BK1843" s="143"/>
      <c r="BL1843" s="143"/>
      <c r="BM1843" s="143"/>
      <c r="BN1843" s="143"/>
      <c r="BO1843" s="143"/>
      <c r="BP1843" s="143"/>
      <c r="BT1843" s="143"/>
      <c r="BU1843" s="143"/>
      <c r="BV1843" s="143"/>
    </row>
    <row r="1844" spans="1:74" s="142" customFormat="1" x14ac:dyDescent="0.25">
      <c r="A1844" s="206"/>
      <c r="B1844" s="160"/>
      <c r="C1844" s="161"/>
      <c r="D1844" s="206"/>
      <c r="E1844" s="206"/>
      <c r="F1844" s="206"/>
      <c r="G1844" s="206"/>
      <c r="H1844" s="161"/>
      <c r="I1844" s="206"/>
      <c r="J1844" s="206"/>
      <c r="L1844" s="206"/>
      <c r="M1844" s="153"/>
      <c r="N1844" s="126"/>
      <c r="O1844" s="153"/>
      <c r="P1844" s="153"/>
      <c r="Q1844" s="153"/>
      <c r="R1844" s="153"/>
      <c r="AG1844" s="162"/>
      <c r="AH1844" s="162"/>
      <c r="AI1844" s="162"/>
      <c r="AM1844" s="143"/>
      <c r="AN1844" s="143"/>
      <c r="AO1844" s="143"/>
      <c r="AP1844" s="143"/>
      <c r="AQ1844" s="143"/>
      <c r="AR1844" s="143"/>
      <c r="AS1844" s="143"/>
      <c r="AT1844" s="143"/>
      <c r="AU1844" s="143"/>
      <c r="AV1844" s="143"/>
      <c r="AW1844" s="143"/>
      <c r="AX1844" s="143"/>
      <c r="AY1844" s="143"/>
      <c r="AZ1844" s="143"/>
      <c r="BA1844" s="143"/>
      <c r="BB1844" s="143"/>
      <c r="BC1844" s="143"/>
      <c r="BD1844" s="143"/>
      <c r="BE1844" s="143"/>
      <c r="BF1844" s="143"/>
      <c r="BG1844" s="143"/>
      <c r="BH1844" s="143"/>
      <c r="BI1844" s="143"/>
      <c r="BJ1844" s="143"/>
      <c r="BK1844" s="143"/>
      <c r="BL1844" s="143"/>
      <c r="BM1844" s="143"/>
      <c r="BN1844" s="143"/>
      <c r="BO1844" s="143"/>
      <c r="BP1844" s="143"/>
      <c r="BT1844" s="143"/>
      <c r="BU1844" s="143"/>
      <c r="BV1844" s="143"/>
    </row>
    <row r="1845" spans="1:74" s="142" customFormat="1" x14ac:dyDescent="0.25">
      <c r="A1845" s="206"/>
      <c r="B1845" s="160"/>
      <c r="C1845" s="161"/>
      <c r="D1845" s="206"/>
      <c r="E1845" s="206"/>
      <c r="F1845" s="206"/>
      <c r="G1845" s="206"/>
      <c r="H1845" s="161"/>
      <c r="I1845" s="206"/>
      <c r="J1845" s="206"/>
      <c r="L1845" s="206"/>
      <c r="M1845" s="153"/>
      <c r="N1845" s="126"/>
      <c r="O1845" s="153"/>
      <c r="P1845" s="153"/>
      <c r="Q1845" s="153"/>
      <c r="R1845" s="153"/>
      <c r="AG1845" s="162"/>
      <c r="AH1845" s="162"/>
      <c r="AI1845" s="162"/>
      <c r="AM1845" s="143"/>
      <c r="AN1845" s="143"/>
      <c r="AO1845" s="143"/>
      <c r="AP1845" s="143"/>
      <c r="AQ1845" s="143"/>
      <c r="AR1845" s="143"/>
      <c r="AS1845" s="143"/>
      <c r="AT1845" s="143"/>
      <c r="AU1845" s="143"/>
      <c r="AV1845" s="143"/>
      <c r="AW1845" s="143"/>
      <c r="AX1845" s="143"/>
      <c r="AY1845" s="143"/>
      <c r="AZ1845" s="143"/>
      <c r="BA1845" s="143"/>
      <c r="BB1845" s="143"/>
      <c r="BC1845" s="143"/>
      <c r="BD1845" s="143"/>
      <c r="BE1845" s="143"/>
      <c r="BF1845" s="143"/>
      <c r="BG1845" s="143"/>
      <c r="BH1845" s="143"/>
      <c r="BI1845" s="143"/>
      <c r="BJ1845" s="143"/>
      <c r="BK1845" s="143"/>
      <c r="BL1845" s="143"/>
      <c r="BM1845" s="143"/>
      <c r="BN1845" s="143"/>
      <c r="BO1845" s="143"/>
      <c r="BP1845" s="143"/>
      <c r="BT1845" s="143"/>
      <c r="BU1845" s="143"/>
      <c r="BV1845" s="143"/>
    </row>
    <row r="1846" spans="1:74" s="142" customFormat="1" x14ac:dyDescent="0.25">
      <c r="A1846" s="206"/>
      <c r="B1846" s="160"/>
      <c r="C1846" s="161"/>
      <c r="D1846" s="206"/>
      <c r="E1846" s="206"/>
      <c r="F1846" s="206"/>
      <c r="G1846" s="206"/>
      <c r="H1846" s="161"/>
      <c r="I1846" s="206"/>
      <c r="J1846" s="206"/>
      <c r="L1846" s="206"/>
      <c r="M1846" s="153"/>
      <c r="N1846" s="126"/>
      <c r="O1846" s="153"/>
      <c r="P1846" s="153"/>
      <c r="Q1846" s="153"/>
      <c r="R1846" s="153"/>
      <c r="AG1846" s="162"/>
      <c r="AH1846" s="162"/>
      <c r="AI1846" s="162"/>
      <c r="AM1846" s="143"/>
      <c r="AN1846" s="143"/>
      <c r="AO1846" s="143"/>
      <c r="AP1846" s="143"/>
      <c r="AQ1846" s="143"/>
      <c r="AR1846" s="143"/>
      <c r="AS1846" s="143"/>
      <c r="AT1846" s="143"/>
      <c r="AU1846" s="143"/>
      <c r="AV1846" s="143"/>
      <c r="AW1846" s="143"/>
      <c r="AX1846" s="143"/>
      <c r="AY1846" s="143"/>
      <c r="AZ1846" s="143"/>
      <c r="BA1846" s="143"/>
      <c r="BB1846" s="143"/>
      <c r="BC1846" s="143"/>
      <c r="BD1846" s="143"/>
      <c r="BE1846" s="143"/>
      <c r="BF1846" s="143"/>
      <c r="BG1846" s="143"/>
      <c r="BH1846" s="143"/>
      <c r="BI1846" s="143"/>
      <c r="BJ1846" s="143"/>
      <c r="BK1846" s="143"/>
      <c r="BL1846" s="143"/>
      <c r="BM1846" s="143"/>
      <c r="BN1846" s="143"/>
      <c r="BO1846" s="143"/>
      <c r="BP1846" s="143"/>
      <c r="BT1846" s="143"/>
      <c r="BU1846" s="143"/>
      <c r="BV1846" s="143"/>
    </row>
    <row r="1847" spans="1:74" s="142" customFormat="1" x14ac:dyDescent="0.25">
      <c r="A1847" s="206"/>
      <c r="B1847" s="160"/>
      <c r="C1847" s="161"/>
      <c r="D1847" s="206"/>
      <c r="E1847" s="206"/>
      <c r="F1847" s="206"/>
      <c r="G1847" s="206"/>
      <c r="H1847" s="161"/>
      <c r="I1847" s="206"/>
      <c r="J1847" s="206"/>
      <c r="L1847" s="206"/>
      <c r="M1847" s="153"/>
      <c r="N1847" s="126"/>
      <c r="O1847" s="153"/>
      <c r="P1847" s="153"/>
      <c r="Q1847" s="153"/>
      <c r="R1847" s="153"/>
      <c r="AG1847" s="162"/>
      <c r="AH1847" s="162"/>
      <c r="AI1847" s="162"/>
      <c r="AM1847" s="143"/>
      <c r="AN1847" s="143"/>
      <c r="AO1847" s="143"/>
      <c r="AP1847" s="143"/>
      <c r="AQ1847" s="143"/>
      <c r="AR1847" s="143"/>
      <c r="AS1847" s="143"/>
      <c r="AT1847" s="143"/>
      <c r="AU1847" s="143"/>
      <c r="AV1847" s="143"/>
      <c r="AW1847" s="143"/>
      <c r="AX1847" s="143"/>
      <c r="AY1847" s="143"/>
      <c r="AZ1847" s="143"/>
      <c r="BA1847" s="143"/>
      <c r="BB1847" s="143"/>
      <c r="BC1847" s="143"/>
      <c r="BD1847" s="143"/>
      <c r="BE1847" s="143"/>
      <c r="BF1847" s="143"/>
      <c r="BG1847" s="143"/>
      <c r="BH1847" s="143"/>
      <c r="BI1847" s="143"/>
      <c r="BJ1847" s="143"/>
      <c r="BK1847" s="143"/>
      <c r="BL1847" s="143"/>
      <c r="BM1847" s="143"/>
      <c r="BN1847" s="143"/>
      <c r="BO1847" s="143"/>
      <c r="BP1847" s="143"/>
      <c r="BT1847" s="143"/>
      <c r="BU1847" s="143"/>
      <c r="BV1847" s="143"/>
    </row>
    <row r="1848" spans="1:74" s="142" customFormat="1" x14ac:dyDescent="0.25">
      <c r="A1848" s="206"/>
      <c r="B1848" s="160"/>
      <c r="C1848" s="161"/>
      <c r="D1848" s="206"/>
      <c r="E1848" s="206"/>
      <c r="F1848" s="206"/>
      <c r="G1848" s="206"/>
      <c r="H1848" s="161"/>
      <c r="I1848" s="206"/>
      <c r="J1848" s="206"/>
      <c r="L1848" s="206"/>
      <c r="M1848" s="153"/>
      <c r="N1848" s="126"/>
      <c r="O1848" s="153"/>
      <c r="P1848" s="153"/>
      <c r="Q1848" s="153"/>
      <c r="R1848" s="153"/>
      <c r="AG1848" s="162"/>
      <c r="AH1848" s="162"/>
      <c r="AI1848" s="162"/>
      <c r="AM1848" s="143"/>
      <c r="AN1848" s="143"/>
      <c r="AO1848" s="143"/>
      <c r="AP1848" s="143"/>
      <c r="AQ1848" s="143"/>
      <c r="AR1848" s="143"/>
      <c r="AS1848" s="143"/>
      <c r="AT1848" s="143"/>
      <c r="AU1848" s="143"/>
      <c r="AV1848" s="143"/>
      <c r="AW1848" s="143"/>
      <c r="AX1848" s="143"/>
      <c r="AY1848" s="143"/>
      <c r="AZ1848" s="143"/>
      <c r="BA1848" s="143"/>
      <c r="BB1848" s="143"/>
      <c r="BC1848" s="143"/>
      <c r="BD1848" s="143"/>
      <c r="BE1848" s="143"/>
      <c r="BF1848" s="143"/>
      <c r="BG1848" s="143"/>
      <c r="BH1848" s="143"/>
      <c r="BI1848" s="143"/>
      <c r="BJ1848" s="143"/>
      <c r="BK1848" s="143"/>
      <c r="BL1848" s="143"/>
      <c r="BM1848" s="143"/>
      <c r="BN1848" s="143"/>
      <c r="BO1848" s="143"/>
      <c r="BP1848" s="143"/>
      <c r="BT1848" s="143"/>
      <c r="BU1848" s="143"/>
      <c r="BV1848" s="143"/>
    </row>
    <row r="1849" spans="1:74" s="142" customFormat="1" x14ac:dyDescent="0.25">
      <c r="A1849" s="206"/>
      <c r="B1849" s="160"/>
      <c r="C1849" s="161"/>
      <c r="D1849" s="206"/>
      <c r="E1849" s="206"/>
      <c r="F1849" s="206"/>
      <c r="G1849" s="206"/>
      <c r="H1849" s="161"/>
      <c r="I1849" s="206"/>
      <c r="J1849" s="206"/>
      <c r="L1849" s="206"/>
      <c r="M1849" s="153"/>
      <c r="N1849" s="126"/>
      <c r="O1849" s="153"/>
      <c r="P1849" s="153"/>
      <c r="Q1849" s="153"/>
      <c r="R1849" s="153"/>
      <c r="AG1849" s="162"/>
      <c r="AH1849" s="162"/>
      <c r="AI1849" s="162"/>
      <c r="AM1849" s="143"/>
      <c r="AN1849" s="143"/>
      <c r="AO1849" s="143"/>
      <c r="AP1849" s="143"/>
      <c r="AQ1849" s="143"/>
      <c r="AR1849" s="143"/>
      <c r="AS1849" s="143"/>
      <c r="AT1849" s="143"/>
      <c r="AU1849" s="143"/>
      <c r="AV1849" s="143"/>
      <c r="AW1849" s="143"/>
      <c r="AX1849" s="143"/>
      <c r="AY1849" s="143"/>
      <c r="AZ1849" s="143"/>
      <c r="BA1849" s="143"/>
      <c r="BB1849" s="143"/>
      <c r="BC1849" s="143"/>
      <c r="BD1849" s="143"/>
      <c r="BE1849" s="143"/>
      <c r="BF1849" s="143"/>
      <c r="BG1849" s="143"/>
      <c r="BH1849" s="143"/>
      <c r="BI1849" s="143"/>
      <c r="BJ1849" s="143"/>
      <c r="BK1849" s="143"/>
      <c r="BL1849" s="143"/>
      <c r="BM1849" s="143"/>
      <c r="BN1849" s="143"/>
      <c r="BO1849" s="143"/>
      <c r="BP1849" s="143"/>
      <c r="BT1849" s="143"/>
      <c r="BU1849" s="143"/>
      <c r="BV1849" s="143"/>
    </row>
    <row r="1850" spans="1:74" s="142" customFormat="1" x14ac:dyDescent="0.25">
      <c r="A1850" s="206"/>
      <c r="B1850" s="160"/>
      <c r="C1850" s="161"/>
      <c r="D1850" s="206"/>
      <c r="E1850" s="206"/>
      <c r="F1850" s="206"/>
      <c r="G1850" s="206"/>
      <c r="H1850" s="161"/>
      <c r="I1850" s="206"/>
      <c r="J1850" s="206"/>
      <c r="L1850" s="206"/>
      <c r="M1850" s="153"/>
      <c r="N1850" s="126"/>
      <c r="O1850" s="153"/>
      <c r="P1850" s="153"/>
      <c r="Q1850" s="153"/>
      <c r="R1850" s="153"/>
      <c r="AG1850" s="162"/>
      <c r="AH1850" s="162"/>
      <c r="AI1850" s="162"/>
      <c r="AM1850" s="143"/>
      <c r="AN1850" s="143"/>
      <c r="AO1850" s="143"/>
      <c r="AP1850" s="143"/>
      <c r="AQ1850" s="143"/>
      <c r="AR1850" s="143"/>
      <c r="AS1850" s="143"/>
      <c r="AT1850" s="143"/>
      <c r="AU1850" s="143"/>
      <c r="AV1850" s="143"/>
      <c r="AW1850" s="143"/>
      <c r="AX1850" s="143"/>
      <c r="AY1850" s="143"/>
      <c r="AZ1850" s="143"/>
      <c r="BA1850" s="143"/>
      <c r="BB1850" s="143"/>
      <c r="BC1850" s="143"/>
      <c r="BD1850" s="143"/>
      <c r="BE1850" s="143"/>
      <c r="BF1850" s="143"/>
      <c r="BG1850" s="143"/>
      <c r="BH1850" s="143"/>
      <c r="BI1850" s="143"/>
      <c r="BJ1850" s="143"/>
      <c r="BK1850" s="143"/>
      <c r="BL1850" s="143"/>
      <c r="BM1850" s="143"/>
      <c r="BN1850" s="143"/>
      <c r="BO1850" s="143"/>
      <c r="BP1850" s="143"/>
      <c r="BT1850" s="143"/>
      <c r="BU1850" s="143"/>
      <c r="BV1850" s="143"/>
    </row>
    <row r="1851" spans="1:74" s="142" customFormat="1" x14ac:dyDescent="0.25">
      <c r="A1851" s="206"/>
      <c r="B1851" s="160"/>
      <c r="C1851" s="161"/>
      <c r="D1851" s="206"/>
      <c r="E1851" s="206"/>
      <c r="F1851" s="206"/>
      <c r="G1851" s="206"/>
      <c r="H1851" s="161"/>
      <c r="I1851" s="206"/>
      <c r="J1851" s="206"/>
      <c r="L1851" s="206"/>
      <c r="M1851" s="153"/>
      <c r="N1851" s="126"/>
      <c r="O1851" s="153"/>
      <c r="P1851" s="153"/>
      <c r="Q1851" s="153"/>
      <c r="R1851" s="153"/>
      <c r="AG1851" s="162"/>
      <c r="AH1851" s="162"/>
      <c r="AI1851" s="162"/>
      <c r="AM1851" s="143"/>
      <c r="AN1851" s="143"/>
      <c r="AO1851" s="143"/>
      <c r="AP1851" s="143"/>
      <c r="AQ1851" s="143"/>
      <c r="AR1851" s="143"/>
      <c r="AS1851" s="143"/>
      <c r="AT1851" s="143"/>
      <c r="AU1851" s="143"/>
      <c r="AV1851" s="143"/>
      <c r="AW1851" s="143"/>
      <c r="AX1851" s="143"/>
      <c r="AY1851" s="143"/>
      <c r="AZ1851" s="143"/>
      <c r="BA1851" s="143"/>
      <c r="BB1851" s="143"/>
      <c r="BC1851" s="143"/>
      <c r="BD1851" s="143"/>
      <c r="BE1851" s="143"/>
      <c r="BF1851" s="143"/>
      <c r="BG1851" s="143"/>
      <c r="BH1851" s="143"/>
      <c r="BI1851" s="143"/>
      <c r="BJ1851" s="143"/>
      <c r="BK1851" s="143"/>
      <c r="BL1851" s="143"/>
      <c r="BM1851" s="143"/>
      <c r="BN1851" s="143"/>
      <c r="BO1851" s="143"/>
      <c r="BP1851" s="143"/>
      <c r="BT1851" s="143"/>
      <c r="BU1851" s="143"/>
      <c r="BV1851" s="143"/>
    </row>
    <row r="1852" spans="1:74" s="142" customFormat="1" x14ac:dyDescent="0.25">
      <c r="A1852" s="206"/>
      <c r="B1852" s="160"/>
      <c r="C1852" s="161"/>
      <c r="D1852" s="206"/>
      <c r="E1852" s="206"/>
      <c r="F1852" s="206"/>
      <c r="G1852" s="206"/>
      <c r="H1852" s="161"/>
      <c r="I1852" s="206"/>
      <c r="J1852" s="206"/>
      <c r="L1852" s="206"/>
      <c r="M1852" s="153"/>
      <c r="N1852" s="126"/>
      <c r="O1852" s="153"/>
      <c r="P1852" s="153"/>
      <c r="Q1852" s="153"/>
      <c r="R1852" s="153"/>
      <c r="AG1852" s="162"/>
      <c r="AH1852" s="162"/>
      <c r="AI1852" s="162"/>
      <c r="AM1852" s="143"/>
      <c r="AN1852" s="143"/>
      <c r="AO1852" s="143"/>
      <c r="AP1852" s="143"/>
      <c r="AQ1852" s="143"/>
      <c r="AR1852" s="143"/>
      <c r="AS1852" s="143"/>
      <c r="AT1852" s="143"/>
      <c r="AU1852" s="143"/>
      <c r="AV1852" s="143"/>
      <c r="AW1852" s="143"/>
      <c r="AX1852" s="143"/>
      <c r="AY1852" s="143"/>
      <c r="AZ1852" s="143"/>
      <c r="BA1852" s="143"/>
      <c r="BB1852" s="143"/>
      <c r="BC1852" s="143"/>
      <c r="BD1852" s="143"/>
      <c r="BE1852" s="143"/>
      <c r="BF1852" s="143"/>
      <c r="BG1852" s="143"/>
      <c r="BH1852" s="143"/>
      <c r="BI1852" s="143"/>
      <c r="BJ1852" s="143"/>
      <c r="BK1852" s="143"/>
      <c r="BL1852" s="143"/>
      <c r="BM1852" s="143"/>
      <c r="BN1852" s="143"/>
      <c r="BO1852" s="143"/>
      <c r="BP1852" s="143"/>
      <c r="BT1852" s="143"/>
      <c r="BU1852" s="143"/>
      <c r="BV1852" s="143"/>
    </row>
    <row r="1853" spans="1:74" s="142" customFormat="1" x14ac:dyDescent="0.25">
      <c r="A1853" s="206"/>
      <c r="B1853" s="160"/>
      <c r="C1853" s="161"/>
      <c r="D1853" s="206"/>
      <c r="E1853" s="206"/>
      <c r="F1853" s="206"/>
      <c r="G1853" s="206"/>
      <c r="H1853" s="161"/>
      <c r="I1853" s="206"/>
      <c r="J1853" s="206"/>
      <c r="L1853" s="206"/>
      <c r="M1853" s="153"/>
      <c r="N1853" s="126"/>
      <c r="O1853" s="153"/>
      <c r="P1853" s="153"/>
      <c r="Q1853" s="153"/>
      <c r="R1853" s="153"/>
      <c r="AG1853" s="162"/>
      <c r="AH1853" s="162"/>
      <c r="AI1853" s="162"/>
      <c r="AM1853" s="143"/>
      <c r="AN1853" s="143"/>
      <c r="AO1853" s="143"/>
      <c r="AP1853" s="143"/>
      <c r="AQ1853" s="143"/>
      <c r="AR1853" s="143"/>
      <c r="AS1853" s="143"/>
      <c r="AT1853" s="143"/>
      <c r="AU1853" s="143"/>
      <c r="AV1853" s="143"/>
      <c r="AW1853" s="143"/>
      <c r="AX1853" s="143"/>
      <c r="AY1853" s="143"/>
      <c r="AZ1853" s="143"/>
      <c r="BA1853" s="143"/>
      <c r="BB1853" s="143"/>
      <c r="BC1853" s="143"/>
      <c r="BD1853" s="143"/>
      <c r="BE1853" s="143"/>
      <c r="BF1853" s="143"/>
      <c r="BG1853" s="143"/>
      <c r="BH1853" s="143"/>
      <c r="BI1853" s="143"/>
      <c r="BJ1853" s="143"/>
      <c r="BK1853" s="143"/>
      <c r="BL1853" s="143"/>
      <c r="BM1853" s="143"/>
      <c r="BN1853" s="143"/>
      <c r="BO1853" s="143"/>
      <c r="BP1853" s="143"/>
      <c r="BT1853" s="143"/>
      <c r="BU1853" s="143"/>
      <c r="BV1853" s="143"/>
    </row>
    <row r="1854" spans="1:74" s="142" customFormat="1" x14ac:dyDescent="0.25">
      <c r="A1854" s="206"/>
      <c r="B1854" s="160"/>
      <c r="C1854" s="161"/>
      <c r="D1854" s="206"/>
      <c r="E1854" s="206"/>
      <c r="F1854" s="206"/>
      <c r="G1854" s="206"/>
      <c r="H1854" s="161"/>
      <c r="I1854" s="206"/>
      <c r="J1854" s="206"/>
      <c r="L1854" s="206"/>
      <c r="M1854" s="153"/>
      <c r="N1854" s="126"/>
      <c r="O1854" s="153"/>
      <c r="P1854" s="153"/>
      <c r="Q1854" s="153"/>
      <c r="R1854" s="153"/>
      <c r="AG1854" s="162"/>
      <c r="AH1854" s="162"/>
      <c r="AI1854" s="162"/>
      <c r="AM1854" s="143"/>
      <c r="AN1854" s="143"/>
      <c r="AO1854" s="143"/>
      <c r="AP1854" s="143"/>
      <c r="AQ1854" s="143"/>
      <c r="AR1854" s="143"/>
      <c r="AS1854" s="143"/>
      <c r="AT1854" s="143"/>
      <c r="AU1854" s="143"/>
      <c r="AV1854" s="143"/>
      <c r="AW1854" s="143"/>
      <c r="AX1854" s="143"/>
      <c r="AY1854" s="143"/>
      <c r="AZ1854" s="143"/>
      <c r="BA1854" s="143"/>
      <c r="BB1854" s="143"/>
      <c r="BC1854" s="143"/>
      <c r="BD1854" s="143"/>
      <c r="BE1854" s="143"/>
      <c r="BF1854" s="143"/>
      <c r="BG1854" s="143"/>
      <c r="BH1854" s="143"/>
      <c r="BI1854" s="143"/>
      <c r="BJ1854" s="143"/>
      <c r="BK1854" s="143"/>
      <c r="BL1854" s="143"/>
      <c r="BM1854" s="143"/>
      <c r="BN1854" s="143"/>
      <c r="BO1854" s="143"/>
      <c r="BP1854" s="143"/>
      <c r="BT1854" s="143"/>
      <c r="BU1854" s="143"/>
      <c r="BV1854" s="143"/>
    </row>
    <row r="1855" spans="1:74" s="142" customFormat="1" x14ac:dyDescent="0.25">
      <c r="A1855" s="206"/>
      <c r="B1855" s="160"/>
      <c r="C1855" s="161"/>
      <c r="D1855" s="206"/>
      <c r="E1855" s="206"/>
      <c r="F1855" s="206"/>
      <c r="G1855" s="206"/>
      <c r="H1855" s="161"/>
      <c r="I1855" s="206"/>
      <c r="J1855" s="206"/>
      <c r="L1855" s="206"/>
      <c r="M1855" s="153"/>
      <c r="N1855" s="126"/>
      <c r="O1855" s="153"/>
      <c r="P1855" s="153"/>
      <c r="Q1855" s="153"/>
      <c r="R1855" s="153"/>
      <c r="AG1855" s="162"/>
      <c r="AH1855" s="162"/>
      <c r="AI1855" s="162"/>
      <c r="AM1855" s="143"/>
      <c r="AN1855" s="143"/>
      <c r="AO1855" s="143"/>
      <c r="AP1855" s="143"/>
      <c r="AQ1855" s="143"/>
      <c r="AR1855" s="143"/>
      <c r="AS1855" s="143"/>
      <c r="AT1855" s="143"/>
      <c r="AU1855" s="143"/>
      <c r="AV1855" s="143"/>
      <c r="AW1855" s="143"/>
      <c r="AX1855" s="143"/>
      <c r="AY1855" s="143"/>
      <c r="AZ1855" s="143"/>
      <c r="BA1855" s="143"/>
      <c r="BB1855" s="143"/>
      <c r="BC1855" s="143"/>
      <c r="BD1855" s="143"/>
      <c r="BE1855" s="143"/>
      <c r="BF1855" s="143"/>
      <c r="BG1855" s="143"/>
      <c r="BH1855" s="143"/>
      <c r="BI1855" s="143"/>
      <c r="BJ1855" s="143"/>
      <c r="BK1855" s="143"/>
      <c r="BL1855" s="143"/>
      <c r="BM1855" s="143"/>
      <c r="BN1855" s="143"/>
      <c r="BO1855" s="143"/>
      <c r="BP1855" s="143"/>
      <c r="BT1855" s="143"/>
      <c r="BU1855" s="143"/>
      <c r="BV1855" s="143"/>
    </row>
    <row r="1856" spans="1:74" s="142" customFormat="1" x14ac:dyDescent="0.25">
      <c r="A1856" s="206"/>
      <c r="B1856" s="160"/>
      <c r="C1856" s="161"/>
      <c r="D1856" s="206"/>
      <c r="E1856" s="206"/>
      <c r="F1856" s="206"/>
      <c r="G1856" s="206"/>
      <c r="H1856" s="161"/>
      <c r="I1856" s="206"/>
      <c r="J1856" s="206"/>
      <c r="L1856" s="206"/>
      <c r="M1856" s="153"/>
      <c r="N1856" s="126"/>
      <c r="O1856" s="153"/>
      <c r="P1856" s="153"/>
      <c r="Q1856" s="153"/>
      <c r="R1856" s="153"/>
      <c r="AG1856" s="162"/>
      <c r="AH1856" s="162"/>
      <c r="AI1856" s="162"/>
      <c r="AM1856" s="143"/>
      <c r="AN1856" s="143"/>
      <c r="AO1856" s="143"/>
      <c r="AP1856" s="143"/>
      <c r="AQ1856" s="143"/>
      <c r="AR1856" s="143"/>
      <c r="AS1856" s="143"/>
      <c r="AT1856" s="143"/>
      <c r="AU1856" s="143"/>
      <c r="AV1856" s="143"/>
      <c r="AW1856" s="143"/>
      <c r="AX1856" s="143"/>
      <c r="AY1856" s="143"/>
      <c r="AZ1856" s="143"/>
      <c r="BA1856" s="143"/>
      <c r="BB1856" s="143"/>
      <c r="BC1856" s="143"/>
      <c r="BD1856" s="143"/>
      <c r="BE1856" s="143"/>
      <c r="BF1856" s="143"/>
      <c r="BG1856" s="143"/>
      <c r="BH1856" s="143"/>
      <c r="BI1856" s="143"/>
      <c r="BJ1856" s="143"/>
      <c r="BK1856" s="143"/>
      <c r="BL1856" s="143"/>
      <c r="BM1856" s="143"/>
      <c r="BN1856" s="143"/>
      <c r="BO1856" s="143"/>
      <c r="BP1856" s="143"/>
      <c r="BT1856" s="143"/>
      <c r="BU1856" s="143"/>
      <c r="BV1856" s="143"/>
    </row>
    <row r="1857" spans="1:74" s="142" customFormat="1" x14ac:dyDescent="0.25">
      <c r="A1857" s="206"/>
      <c r="B1857" s="160"/>
      <c r="C1857" s="161"/>
      <c r="D1857" s="206"/>
      <c r="E1857" s="206"/>
      <c r="F1857" s="206"/>
      <c r="G1857" s="206"/>
      <c r="H1857" s="161"/>
      <c r="I1857" s="206"/>
      <c r="J1857" s="206"/>
      <c r="L1857" s="206"/>
      <c r="M1857" s="153"/>
      <c r="N1857" s="126"/>
      <c r="O1857" s="153"/>
      <c r="P1857" s="153"/>
      <c r="Q1857" s="153"/>
      <c r="R1857" s="153"/>
      <c r="AG1857" s="162"/>
      <c r="AH1857" s="162"/>
      <c r="AI1857" s="162"/>
      <c r="AM1857" s="143"/>
      <c r="AN1857" s="143"/>
      <c r="AO1857" s="143"/>
      <c r="AP1857" s="143"/>
      <c r="AQ1857" s="143"/>
      <c r="AR1857" s="143"/>
      <c r="AS1857" s="143"/>
      <c r="AT1857" s="143"/>
      <c r="AU1857" s="143"/>
      <c r="AV1857" s="143"/>
      <c r="AW1857" s="143"/>
      <c r="AX1857" s="143"/>
      <c r="AY1857" s="143"/>
      <c r="AZ1857" s="143"/>
      <c r="BA1857" s="143"/>
      <c r="BB1857" s="143"/>
      <c r="BC1857" s="143"/>
      <c r="BD1857" s="143"/>
      <c r="BE1857" s="143"/>
      <c r="BF1857" s="143"/>
      <c r="BG1857" s="143"/>
      <c r="BH1857" s="143"/>
      <c r="BI1857" s="143"/>
      <c r="BJ1857" s="143"/>
      <c r="BK1857" s="143"/>
      <c r="BL1857" s="143"/>
      <c r="BM1857" s="143"/>
      <c r="BN1857" s="143"/>
      <c r="BO1857" s="143"/>
      <c r="BP1857" s="143"/>
      <c r="BT1857" s="143"/>
      <c r="BU1857" s="143"/>
      <c r="BV1857" s="143"/>
    </row>
    <row r="1858" spans="1:74" s="142" customFormat="1" x14ac:dyDescent="0.25">
      <c r="A1858" s="206"/>
      <c r="B1858" s="160"/>
      <c r="C1858" s="161"/>
      <c r="D1858" s="206"/>
      <c r="E1858" s="206"/>
      <c r="F1858" s="206"/>
      <c r="G1858" s="206"/>
      <c r="H1858" s="161"/>
      <c r="I1858" s="206"/>
      <c r="J1858" s="206"/>
      <c r="L1858" s="206"/>
      <c r="M1858" s="153"/>
      <c r="N1858" s="126"/>
      <c r="O1858" s="153"/>
      <c r="P1858" s="153"/>
      <c r="Q1858" s="153"/>
      <c r="R1858" s="153"/>
      <c r="AG1858" s="162"/>
      <c r="AH1858" s="162"/>
      <c r="AI1858" s="162"/>
      <c r="AM1858" s="143"/>
      <c r="AN1858" s="143"/>
      <c r="AO1858" s="143"/>
      <c r="AP1858" s="143"/>
      <c r="AQ1858" s="143"/>
      <c r="AR1858" s="143"/>
      <c r="AS1858" s="143"/>
      <c r="AT1858" s="143"/>
      <c r="AU1858" s="143"/>
      <c r="AV1858" s="143"/>
      <c r="AW1858" s="143"/>
      <c r="AX1858" s="143"/>
      <c r="AY1858" s="143"/>
      <c r="AZ1858" s="143"/>
      <c r="BA1858" s="143"/>
      <c r="BB1858" s="143"/>
      <c r="BC1858" s="143"/>
      <c r="BD1858" s="143"/>
      <c r="BE1858" s="143"/>
      <c r="BF1858" s="143"/>
      <c r="BG1858" s="143"/>
      <c r="BH1858" s="143"/>
      <c r="BI1858" s="143"/>
      <c r="BJ1858" s="143"/>
      <c r="BK1858" s="143"/>
      <c r="BL1858" s="143"/>
      <c r="BM1858" s="143"/>
      <c r="BN1858" s="143"/>
      <c r="BO1858" s="143"/>
      <c r="BP1858" s="143"/>
      <c r="BT1858" s="143"/>
      <c r="BU1858" s="143"/>
      <c r="BV1858" s="143"/>
    </row>
    <row r="1859" spans="1:74" s="142" customFormat="1" x14ac:dyDescent="0.25">
      <c r="A1859" s="206"/>
      <c r="B1859" s="160"/>
      <c r="C1859" s="161"/>
      <c r="D1859" s="206"/>
      <c r="E1859" s="206"/>
      <c r="F1859" s="206"/>
      <c r="G1859" s="206"/>
      <c r="H1859" s="161"/>
      <c r="I1859" s="206"/>
      <c r="J1859" s="206"/>
      <c r="L1859" s="206"/>
      <c r="M1859" s="153"/>
      <c r="N1859" s="126"/>
      <c r="O1859" s="153"/>
      <c r="P1859" s="153"/>
      <c r="Q1859" s="153"/>
      <c r="R1859" s="153"/>
      <c r="AG1859" s="162"/>
      <c r="AH1859" s="162"/>
      <c r="AI1859" s="162"/>
      <c r="AM1859" s="143"/>
      <c r="AN1859" s="143"/>
      <c r="AO1859" s="143"/>
      <c r="AP1859" s="143"/>
      <c r="AQ1859" s="143"/>
      <c r="AR1859" s="143"/>
      <c r="AS1859" s="143"/>
      <c r="AT1859" s="143"/>
      <c r="AU1859" s="143"/>
      <c r="AV1859" s="143"/>
      <c r="AW1859" s="143"/>
      <c r="AX1859" s="143"/>
      <c r="AY1859" s="143"/>
      <c r="AZ1859" s="143"/>
      <c r="BA1859" s="143"/>
      <c r="BB1859" s="143"/>
      <c r="BC1859" s="143"/>
      <c r="BD1859" s="143"/>
      <c r="BE1859" s="143"/>
      <c r="BF1859" s="143"/>
      <c r="BG1859" s="143"/>
      <c r="BH1859" s="143"/>
      <c r="BI1859" s="143"/>
      <c r="BJ1859" s="143"/>
      <c r="BK1859" s="143"/>
      <c r="BL1859" s="143"/>
      <c r="BM1859" s="143"/>
      <c r="BN1859" s="143"/>
      <c r="BO1859" s="143"/>
      <c r="BP1859" s="143"/>
      <c r="BT1859" s="143"/>
      <c r="BU1859" s="143"/>
      <c r="BV1859" s="143"/>
    </row>
    <row r="1860" spans="1:74" s="142" customFormat="1" x14ac:dyDescent="0.25">
      <c r="A1860" s="206"/>
      <c r="B1860" s="160"/>
      <c r="C1860" s="161"/>
      <c r="D1860" s="206"/>
      <c r="E1860" s="206"/>
      <c r="F1860" s="206"/>
      <c r="G1860" s="206"/>
      <c r="H1860" s="161"/>
      <c r="I1860" s="206"/>
      <c r="J1860" s="206"/>
      <c r="L1860" s="206"/>
      <c r="M1860" s="153"/>
      <c r="N1860" s="126"/>
      <c r="O1860" s="153"/>
      <c r="P1860" s="153"/>
      <c r="Q1860" s="153"/>
      <c r="R1860" s="153"/>
      <c r="AG1860" s="162"/>
      <c r="AH1860" s="162"/>
      <c r="AI1860" s="162"/>
      <c r="AM1860" s="143"/>
      <c r="AN1860" s="143"/>
      <c r="AO1860" s="143"/>
      <c r="AP1860" s="143"/>
      <c r="AQ1860" s="143"/>
      <c r="AR1860" s="143"/>
      <c r="AS1860" s="143"/>
      <c r="AT1860" s="143"/>
      <c r="AU1860" s="143"/>
      <c r="AV1860" s="143"/>
      <c r="AW1860" s="143"/>
      <c r="AX1860" s="143"/>
      <c r="AY1860" s="143"/>
      <c r="AZ1860" s="143"/>
      <c r="BA1860" s="143"/>
      <c r="BB1860" s="143"/>
      <c r="BC1860" s="143"/>
      <c r="BD1860" s="143"/>
      <c r="BE1860" s="143"/>
      <c r="BF1860" s="143"/>
      <c r="BG1860" s="143"/>
      <c r="BH1860" s="143"/>
      <c r="BI1860" s="143"/>
      <c r="BJ1860" s="143"/>
      <c r="BK1860" s="143"/>
      <c r="BL1860" s="143"/>
      <c r="BM1860" s="143"/>
      <c r="BN1860" s="143"/>
      <c r="BO1860" s="143"/>
      <c r="BP1860" s="143"/>
      <c r="BT1860" s="143"/>
      <c r="BU1860" s="143"/>
      <c r="BV1860" s="143"/>
    </row>
    <row r="1861" spans="1:74" s="142" customFormat="1" x14ac:dyDescent="0.25">
      <c r="A1861" s="206"/>
      <c r="B1861" s="160"/>
      <c r="C1861" s="161"/>
      <c r="D1861" s="206"/>
      <c r="E1861" s="206"/>
      <c r="F1861" s="206"/>
      <c r="G1861" s="206"/>
      <c r="H1861" s="161"/>
      <c r="I1861" s="206"/>
      <c r="J1861" s="206"/>
      <c r="L1861" s="206"/>
      <c r="M1861" s="153"/>
      <c r="N1861" s="126"/>
      <c r="O1861" s="153"/>
      <c r="P1861" s="153"/>
      <c r="Q1861" s="153"/>
      <c r="R1861" s="153"/>
      <c r="AG1861" s="162"/>
      <c r="AH1861" s="162"/>
      <c r="AI1861" s="162"/>
      <c r="AM1861" s="143"/>
      <c r="AN1861" s="143"/>
      <c r="AO1861" s="143"/>
      <c r="AP1861" s="143"/>
      <c r="AQ1861" s="143"/>
      <c r="AR1861" s="143"/>
      <c r="AS1861" s="143"/>
      <c r="AT1861" s="143"/>
      <c r="AU1861" s="143"/>
      <c r="AV1861" s="143"/>
      <c r="AW1861" s="143"/>
      <c r="AX1861" s="143"/>
      <c r="AY1861" s="143"/>
      <c r="AZ1861" s="143"/>
      <c r="BA1861" s="143"/>
      <c r="BB1861" s="143"/>
      <c r="BC1861" s="143"/>
      <c r="BD1861" s="143"/>
      <c r="BE1861" s="143"/>
      <c r="BF1861" s="143"/>
      <c r="BG1861" s="143"/>
      <c r="BH1861" s="143"/>
      <c r="BI1861" s="143"/>
      <c r="BJ1861" s="143"/>
      <c r="BK1861" s="143"/>
      <c r="BL1861" s="143"/>
      <c r="BM1861" s="143"/>
      <c r="BN1861" s="143"/>
      <c r="BO1861" s="143"/>
      <c r="BP1861" s="143"/>
      <c r="BT1861" s="143"/>
      <c r="BU1861" s="143"/>
      <c r="BV1861" s="143"/>
    </row>
    <row r="1862" spans="1:74" s="142" customFormat="1" x14ac:dyDescent="0.25">
      <c r="A1862" s="206"/>
      <c r="B1862" s="160"/>
      <c r="C1862" s="161"/>
      <c r="D1862" s="206"/>
      <c r="E1862" s="206"/>
      <c r="F1862" s="206"/>
      <c r="G1862" s="206"/>
      <c r="H1862" s="161"/>
      <c r="I1862" s="206"/>
      <c r="J1862" s="206"/>
      <c r="L1862" s="206"/>
      <c r="M1862" s="153"/>
      <c r="N1862" s="126"/>
      <c r="O1862" s="153"/>
      <c r="P1862" s="153"/>
      <c r="Q1862" s="153"/>
      <c r="R1862" s="153"/>
      <c r="AG1862" s="162"/>
      <c r="AH1862" s="162"/>
      <c r="AI1862" s="162"/>
      <c r="AM1862" s="143"/>
      <c r="AN1862" s="143"/>
      <c r="AO1862" s="143"/>
      <c r="AP1862" s="143"/>
      <c r="AQ1862" s="143"/>
      <c r="AR1862" s="143"/>
      <c r="AS1862" s="143"/>
      <c r="AT1862" s="143"/>
      <c r="AU1862" s="143"/>
      <c r="AV1862" s="143"/>
      <c r="AW1862" s="143"/>
      <c r="AX1862" s="143"/>
      <c r="AY1862" s="143"/>
      <c r="AZ1862" s="143"/>
      <c r="BA1862" s="143"/>
      <c r="BB1862" s="143"/>
      <c r="BC1862" s="143"/>
      <c r="BD1862" s="143"/>
      <c r="BE1862" s="143"/>
      <c r="BF1862" s="143"/>
      <c r="BG1862" s="143"/>
      <c r="BH1862" s="143"/>
      <c r="BI1862" s="143"/>
      <c r="BJ1862" s="143"/>
      <c r="BK1862" s="143"/>
      <c r="BL1862" s="143"/>
      <c r="BM1862" s="143"/>
      <c r="BN1862" s="143"/>
      <c r="BO1862" s="143"/>
      <c r="BP1862" s="143"/>
      <c r="BT1862" s="143"/>
      <c r="BU1862" s="143"/>
      <c r="BV1862" s="143"/>
    </row>
    <row r="1863" spans="1:74" s="142" customFormat="1" x14ac:dyDescent="0.25">
      <c r="A1863" s="206"/>
      <c r="B1863" s="160"/>
      <c r="C1863" s="161"/>
      <c r="D1863" s="206"/>
      <c r="E1863" s="206"/>
      <c r="F1863" s="206"/>
      <c r="G1863" s="206"/>
      <c r="H1863" s="161"/>
      <c r="I1863" s="206"/>
      <c r="J1863" s="206"/>
      <c r="L1863" s="206"/>
      <c r="M1863" s="153"/>
      <c r="N1863" s="126"/>
      <c r="O1863" s="153"/>
      <c r="P1863" s="153"/>
      <c r="Q1863" s="153"/>
      <c r="R1863" s="153"/>
      <c r="AG1863" s="162"/>
      <c r="AH1863" s="162"/>
      <c r="AI1863" s="162"/>
      <c r="AM1863" s="143"/>
      <c r="AN1863" s="143"/>
      <c r="AO1863" s="143"/>
      <c r="AP1863" s="143"/>
      <c r="AQ1863" s="143"/>
      <c r="AR1863" s="143"/>
      <c r="AS1863" s="143"/>
      <c r="AT1863" s="143"/>
      <c r="AU1863" s="143"/>
      <c r="AV1863" s="143"/>
      <c r="AW1863" s="143"/>
      <c r="AX1863" s="143"/>
      <c r="AY1863" s="143"/>
      <c r="AZ1863" s="143"/>
      <c r="BA1863" s="143"/>
      <c r="BB1863" s="143"/>
      <c r="BC1863" s="143"/>
      <c r="BD1863" s="143"/>
      <c r="BE1863" s="143"/>
      <c r="BF1863" s="143"/>
      <c r="BG1863" s="143"/>
      <c r="BH1863" s="143"/>
      <c r="BI1863" s="143"/>
      <c r="BJ1863" s="143"/>
      <c r="BK1863" s="143"/>
      <c r="BL1863" s="143"/>
      <c r="BM1863" s="143"/>
      <c r="BN1863" s="143"/>
      <c r="BO1863" s="143"/>
      <c r="BP1863" s="143"/>
      <c r="BT1863" s="143"/>
      <c r="BU1863" s="143"/>
      <c r="BV1863" s="143"/>
    </row>
    <row r="1864" spans="1:74" s="142" customFormat="1" x14ac:dyDescent="0.25">
      <c r="A1864" s="206"/>
      <c r="B1864" s="160"/>
      <c r="C1864" s="161"/>
      <c r="D1864" s="206"/>
      <c r="E1864" s="206"/>
      <c r="F1864" s="206"/>
      <c r="G1864" s="206"/>
      <c r="H1864" s="161"/>
      <c r="I1864" s="206"/>
      <c r="J1864" s="206"/>
      <c r="L1864" s="206"/>
      <c r="M1864" s="153"/>
      <c r="N1864" s="126"/>
      <c r="O1864" s="153"/>
      <c r="P1864" s="153"/>
      <c r="Q1864" s="153"/>
      <c r="R1864" s="153"/>
      <c r="AG1864" s="162"/>
      <c r="AH1864" s="162"/>
      <c r="AI1864" s="162"/>
      <c r="AM1864" s="143"/>
      <c r="AN1864" s="143"/>
      <c r="AO1864" s="143"/>
      <c r="AP1864" s="143"/>
      <c r="AQ1864" s="143"/>
      <c r="AR1864" s="143"/>
      <c r="AS1864" s="143"/>
      <c r="AT1864" s="143"/>
      <c r="AU1864" s="143"/>
      <c r="AV1864" s="143"/>
      <c r="AW1864" s="143"/>
      <c r="AX1864" s="143"/>
      <c r="AY1864" s="143"/>
      <c r="AZ1864" s="143"/>
      <c r="BA1864" s="143"/>
      <c r="BB1864" s="143"/>
      <c r="BC1864" s="143"/>
      <c r="BD1864" s="143"/>
      <c r="BE1864" s="143"/>
      <c r="BF1864" s="143"/>
      <c r="BG1864" s="143"/>
      <c r="BH1864" s="143"/>
      <c r="BI1864" s="143"/>
      <c r="BJ1864" s="143"/>
      <c r="BK1864" s="143"/>
      <c r="BL1864" s="143"/>
      <c r="BM1864" s="143"/>
      <c r="BN1864" s="143"/>
      <c r="BO1864" s="143"/>
      <c r="BP1864" s="143"/>
      <c r="BT1864" s="143"/>
      <c r="BU1864" s="143"/>
      <c r="BV1864" s="143"/>
    </row>
    <row r="1865" spans="1:74" s="142" customFormat="1" x14ac:dyDescent="0.25">
      <c r="A1865" s="206"/>
      <c r="B1865" s="160"/>
      <c r="C1865" s="161"/>
      <c r="D1865" s="206"/>
      <c r="E1865" s="206"/>
      <c r="F1865" s="206"/>
      <c r="G1865" s="206"/>
      <c r="H1865" s="161"/>
      <c r="I1865" s="206"/>
      <c r="J1865" s="206"/>
      <c r="L1865" s="206"/>
      <c r="M1865" s="153"/>
      <c r="N1865" s="126"/>
      <c r="O1865" s="153"/>
      <c r="P1865" s="153"/>
      <c r="Q1865" s="153"/>
      <c r="R1865" s="153"/>
      <c r="AG1865" s="162"/>
      <c r="AH1865" s="162"/>
      <c r="AI1865" s="162"/>
      <c r="AM1865" s="143"/>
      <c r="AN1865" s="143"/>
      <c r="AO1865" s="143"/>
      <c r="AP1865" s="143"/>
      <c r="AQ1865" s="143"/>
      <c r="AR1865" s="143"/>
      <c r="AS1865" s="143"/>
      <c r="AT1865" s="143"/>
      <c r="AU1865" s="143"/>
      <c r="AV1865" s="143"/>
      <c r="AW1865" s="143"/>
      <c r="AX1865" s="143"/>
      <c r="AY1865" s="143"/>
      <c r="AZ1865" s="143"/>
      <c r="BA1865" s="143"/>
      <c r="BB1865" s="143"/>
      <c r="BC1865" s="143"/>
      <c r="BD1865" s="143"/>
      <c r="BE1865" s="143"/>
      <c r="BF1865" s="143"/>
      <c r="BG1865" s="143"/>
      <c r="BH1865" s="143"/>
      <c r="BI1865" s="143"/>
      <c r="BJ1865" s="143"/>
      <c r="BK1865" s="143"/>
      <c r="BL1865" s="143"/>
      <c r="BM1865" s="143"/>
      <c r="BN1865" s="143"/>
      <c r="BO1865" s="143"/>
      <c r="BP1865" s="143"/>
      <c r="BT1865" s="143"/>
      <c r="BU1865" s="143"/>
      <c r="BV1865" s="143"/>
    </row>
    <row r="1866" spans="1:74" s="142" customFormat="1" x14ac:dyDescent="0.25">
      <c r="A1866" s="206"/>
      <c r="B1866" s="160"/>
      <c r="C1866" s="161"/>
      <c r="D1866" s="206"/>
      <c r="E1866" s="206"/>
      <c r="F1866" s="206"/>
      <c r="G1866" s="206"/>
      <c r="H1866" s="161"/>
      <c r="I1866" s="206"/>
      <c r="J1866" s="206"/>
      <c r="L1866" s="206"/>
      <c r="M1866" s="153"/>
      <c r="N1866" s="126"/>
      <c r="O1866" s="153"/>
      <c r="P1866" s="153"/>
      <c r="Q1866" s="153"/>
      <c r="R1866" s="153"/>
      <c r="AG1866" s="162"/>
      <c r="AH1866" s="162"/>
      <c r="AI1866" s="162"/>
      <c r="AM1866" s="143"/>
      <c r="AN1866" s="143"/>
      <c r="AO1866" s="143"/>
      <c r="AP1866" s="143"/>
      <c r="AQ1866" s="143"/>
      <c r="AR1866" s="143"/>
      <c r="AS1866" s="143"/>
      <c r="AT1866" s="143"/>
      <c r="AU1866" s="143"/>
      <c r="AV1866" s="143"/>
      <c r="AW1866" s="143"/>
      <c r="AX1866" s="143"/>
      <c r="AY1866" s="143"/>
      <c r="AZ1866" s="143"/>
      <c r="BA1866" s="143"/>
      <c r="BB1866" s="143"/>
      <c r="BC1866" s="143"/>
      <c r="BD1866" s="143"/>
      <c r="BE1866" s="143"/>
      <c r="BF1866" s="143"/>
      <c r="BG1866" s="143"/>
      <c r="BH1866" s="143"/>
      <c r="BI1866" s="143"/>
      <c r="BJ1866" s="143"/>
      <c r="BK1866" s="143"/>
      <c r="BL1866" s="143"/>
      <c r="BM1866" s="143"/>
      <c r="BN1866" s="143"/>
      <c r="BO1866" s="143"/>
      <c r="BP1866" s="143"/>
      <c r="BT1866" s="143"/>
      <c r="BU1866" s="143"/>
      <c r="BV1866" s="143"/>
    </row>
    <row r="1867" spans="1:74" s="142" customFormat="1" x14ac:dyDescent="0.25">
      <c r="A1867" s="206"/>
      <c r="B1867" s="160"/>
      <c r="C1867" s="161"/>
      <c r="D1867" s="206"/>
      <c r="E1867" s="206"/>
      <c r="F1867" s="206"/>
      <c r="G1867" s="206"/>
      <c r="H1867" s="161"/>
      <c r="I1867" s="206"/>
      <c r="J1867" s="206"/>
      <c r="L1867" s="206"/>
      <c r="M1867" s="153"/>
      <c r="N1867" s="126"/>
      <c r="O1867" s="153"/>
      <c r="P1867" s="153"/>
      <c r="Q1867" s="153"/>
      <c r="R1867" s="153"/>
      <c r="AG1867" s="162"/>
      <c r="AH1867" s="162"/>
      <c r="AI1867" s="162"/>
      <c r="AM1867" s="143"/>
      <c r="AN1867" s="143"/>
      <c r="AO1867" s="143"/>
      <c r="AP1867" s="143"/>
      <c r="AQ1867" s="143"/>
      <c r="AR1867" s="143"/>
      <c r="AS1867" s="143"/>
      <c r="AT1867" s="143"/>
      <c r="AU1867" s="143"/>
      <c r="AV1867" s="143"/>
      <c r="AW1867" s="143"/>
      <c r="AX1867" s="143"/>
      <c r="AY1867" s="143"/>
      <c r="AZ1867" s="143"/>
      <c r="BA1867" s="143"/>
      <c r="BB1867" s="143"/>
      <c r="BC1867" s="143"/>
      <c r="BD1867" s="143"/>
      <c r="BE1867" s="143"/>
      <c r="BF1867" s="143"/>
      <c r="BG1867" s="143"/>
      <c r="BH1867" s="143"/>
      <c r="BI1867" s="143"/>
      <c r="BJ1867" s="143"/>
      <c r="BK1867" s="143"/>
      <c r="BL1867" s="143"/>
      <c r="BM1867" s="143"/>
      <c r="BN1867" s="143"/>
      <c r="BO1867" s="143"/>
      <c r="BP1867" s="143"/>
      <c r="BT1867" s="143"/>
      <c r="BU1867" s="143"/>
      <c r="BV1867" s="143"/>
    </row>
    <row r="1868" spans="1:74" s="142" customFormat="1" x14ac:dyDescent="0.25">
      <c r="A1868" s="206"/>
      <c r="B1868" s="160"/>
      <c r="C1868" s="161"/>
      <c r="D1868" s="206"/>
      <c r="E1868" s="206"/>
      <c r="F1868" s="206"/>
      <c r="G1868" s="206"/>
      <c r="H1868" s="161"/>
      <c r="I1868" s="206"/>
      <c r="J1868" s="206"/>
      <c r="L1868" s="206"/>
      <c r="M1868" s="153"/>
      <c r="N1868" s="126"/>
      <c r="O1868" s="153"/>
      <c r="P1868" s="153"/>
      <c r="Q1868" s="153"/>
      <c r="R1868" s="153"/>
      <c r="AG1868" s="162"/>
      <c r="AH1868" s="162"/>
      <c r="AI1868" s="162"/>
      <c r="AM1868" s="143"/>
      <c r="AN1868" s="143"/>
      <c r="AO1868" s="143"/>
      <c r="AP1868" s="143"/>
      <c r="AQ1868" s="143"/>
      <c r="AR1868" s="143"/>
      <c r="AS1868" s="143"/>
      <c r="AT1868" s="143"/>
      <c r="AU1868" s="143"/>
      <c r="AV1868" s="143"/>
      <c r="AW1868" s="143"/>
      <c r="AX1868" s="143"/>
      <c r="AY1868" s="143"/>
      <c r="AZ1868" s="143"/>
      <c r="BA1868" s="143"/>
      <c r="BB1868" s="143"/>
      <c r="BC1868" s="143"/>
      <c r="BD1868" s="143"/>
      <c r="BE1868" s="143"/>
      <c r="BF1868" s="143"/>
      <c r="BG1868" s="143"/>
      <c r="BH1868" s="143"/>
      <c r="BI1868" s="143"/>
      <c r="BJ1868" s="143"/>
      <c r="BK1868" s="143"/>
      <c r="BL1868" s="143"/>
      <c r="BM1868" s="143"/>
      <c r="BN1868" s="143"/>
      <c r="BO1868" s="143"/>
      <c r="BP1868" s="143"/>
      <c r="BT1868" s="143"/>
      <c r="BU1868" s="143"/>
      <c r="BV1868" s="143"/>
    </row>
    <row r="1869" spans="1:74" s="142" customFormat="1" x14ac:dyDescent="0.25">
      <c r="A1869" s="206"/>
      <c r="B1869" s="160"/>
      <c r="C1869" s="161"/>
      <c r="D1869" s="206"/>
      <c r="E1869" s="206"/>
      <c r="F1869" s="206"/>
      <c r="G1869" s="206"/>
      <c r="H1869" s="161"/>
      <c r="I1869" s="206"/>
      <c r="J1869" s="206"/>
      <c r="L1869" s="206"/>
      <c r="M1869" s="153"/>
      <c r="N1869" s="126"/>
      <c r="O1869" s="153"/>
      <c r="P1869" s="153"/>
      <c r="Q1869" s="153"/>
      <c r="R1869" s="153"/>
      <c r="AG1869" s="162"/>
      <c r="AH1869" s="162"/>
      <c r="AI1869" s="162"/>
      <c r="AM1869" s="143"/>
      <c r="AN1869" s="143"/>
      <c r="AO1869" s="143"/>
      <c r="AP1869" s="143"/>
      <c r="AQ1869" s="143"/>
      <c r="AR1869" s="143"/>
      <c r="AS1869" s="143"/>
      <c r="AT1869" s="143"/>
      <c r="AU1869" s="143"/>
      <c r="AV1869" s="143"/>
      <c r="AW1869" s="143"/>
      <c r="AX1869" s="143"/>
      <c r="AY1869" s="143"/>
      <c r="AZ1869" s="143"/>
      <c r="BA1869" s="143"/>
      <c r="BB1869" s="143"/>
      <c r="BC1869" s="143"/>
      <c r="BD1869" s="143"/>
      <c r="BE1869" s="143"/>
      <c r="BF1869" s="143"/>
      <c r="BG1869" s="143"/>
      <c r="BH1869" s="143"/>
      <c r="BI1869" s="143"/>
      <c r="BJ1869" s="143"/>
      <c r="BK1869" s="143"/>
      <c r="BL1869" s="143"/>
      <c r="BM1869" s="143"/>
      <c r="BN1869" s="143"/>
      <c r="BO1869" s="143"/>
      <c r="BP1869" s="143"/>
      <c r="BT1869" s="143"/>
      <c r="BU1869" s="143"/>
      <c r="BV1869" s="143"/>
    </row>
    <row r="1870" spans="1:74" s="142" customFormat="1" x14ac:dyDescent="0.25">
      <c r="A1870" s="206"/>
      <c r="B1870" s="160"/>
      <c r="C1870" s="161"/>
      <c r="D1870" s="206"/>
      <c r="E1870" s="206"/>
      <c r="F1870" s="206"/>
      <c r="G1870" s="206"/>
      <c r="H1870" s="161"/>
      <c r="I1870" s="206"/>
      <c r="J1870" s="206"/>
      <c r="L1870" s="206"/>
      <c r="M1870" s="153"/>
      <c r="N1870" s="126"/>
      <c r="O1870" s="153"/>
      <c r="P1870" s="153"/>
      <c r="Q1870" s="153"/>
      <c r="R1870" s="153"/>
      <c r="AG1870" s="162"/>
      <c r="AH1870" s="162"/>
      <c r="AI1870" s="162"/>
      <c r="AM1870" s="143"/>
      <c r="AN1870" s="143"/>
      <c r="AO1870" s="143"/>
      <c r="AP1870" s="143"/>
      <c r="AQ1870" s="143"/>
      <c r="AR1870" s="143"/>
      <c r="AS1870" s="143"/>
      <c r="AT1870" s="143"/>
      <c r="AU1870" s="143"/>
      <c r="AV1870" s="143"/>
      <c r="AW1870" s="143"/>
      <c r="AX1870" s="143"/>
      <c r="AY1870" s="143"/>
      <c r="AZ1870" s="143"/>
      <c r="BA1870" s="143"/>
      <c r="BB1870" s="143"/>
      <c r="BC1870" s="143"/>
      <c r="BD1870" s="143"/>
      <c r="BE1870" s="143"/>
      <c r="BF1870" s="143"/>
      <c r="BG1870" s="143"/>
      <c r="BH1870" s="143"/>
      <c r="BI1870" s="143"/>
      <c r="BJ1870" s="143"/>
      <c r="BK1870" s="143"/>
      <c r="BL1870" s="143"/>
      <c r="BM1870" s="143"/>
      <c r="BN1870" s="143"/>
      <c r="BO1870" s="143"/>
      <c r="BP1870" s="143"/>
      <c r="BT1870" s="143"/>
      <c r="BU1870" s="143"/>
      <c r="BV1870" s="143"/>
    </row>
    <row r="1871" spans="1:74" s="142" customFormat="1" x14ac:dyDescent="0.25">
      <c r="A1871" s="206"/>
      <c r="B1871" s="160"/>
      <c r="C1871" s="161"/>
      <c r="D1871" s="206"/>
      <c r="E1871" s="206"/>
      <c r="F1871" s="206"/>
      <c r="G1871" s="206"/>
      <c r="H1871" s="161"/>
      <c r="I1871" s="206"/>
      <c r="J1871" s="206"/>
      <c r="L1871" s="206"/>
      <c r="M1871" s="153"/>
      <c r="N1871" s="126"/>
      <c r="O1871" s="153"/>
      <c r="P1871" s="153"/>
      <c r="Q1871" s="153"/>
      <c r="R1871" s="153"/>
      <c r="AG1871" s="162"/>
      <c r="AH1871" s="162"/>
      <c r="AI1871" s="162"/>
      <c r="AM1871" s="143"/>
      <c r="AN1871" s="143"/>
      <c r="AO1871" s="143"/>
      <c r="AP1871" s="143"/>
      <c r="AQ1871" s="143"/>
      <c r="AR1871" s="143"/>
      <c r="AS1871" s="143"/>
      <c r="AT1871" s="143"/>
      <c r="AU1871" s="143"/>
      <c r="AV1871" s="143"/>
      <c r="AW1871" s="143"/>
      <c r="AX1871" s="143"/>
      <c r="AY1871" s="143"/>
      <c r="AZ1871" s="143"/>
      <c r="BA1871" s="143"/>
      <c r="BB1871" s="143"/>
      <c r="BC1871" s="143"/>
      <c r="BD1871" s="143"/>
      <c r="BE1871" s="143"/>
      <c r="BF1871" s="143"/>
      <c r="BG1871" s="143"/>
      <c r="BH1871" s="143"/>
      <c r="BI1871" s="143"/>
      <c r="BJ1871" s="143"/>
      <c r="BK1871" s="143"/>
      <c r="BL1871" s="143"/>
      <c r="BM1871" s="143"/>
      <c r="BN1871" s="143"/>
      <c r="BO1871" s="143"/>
      <c r="BP1871" s="143"/>
      <c r="BT1871" s="143"/>
      <c r="BU1871" s="143"/>
      <c r="BV1871" s="143"/>
    </row>
    <row r="1872" spans="1:74" s="142" customFormat="1" x14ac:dyDescent="0.25">
      <c r="A1872" s="206"/>
      <c r="B1872" s="160"/>
      <c r="C1872" s="161"/>
      <c r="D1872" s="206"/>
      <c r="E1872" s="206"/>
      <c r="F1872" s="206"/>
      <c r="G1872" s="206"/>
      <c r="H1872" s="161"/>
      <c r="I1872" s="206"/>
      <c r="J1872" s="206"/>
      <c r="L1872" s="206"/>
      <c r="M1872" s="153"/>
      <c r="N1872" s="126"/>
      <c r="O1872" s="153"/>
      <c r="P1872" s="153"/>
      <c r="Q1872" s="153"/>
      <c r="R1872" s="153"/>
      <c r="AG1872" s="162"/>
      <c r="AH1872" s="162"/>
      <c r="AI1872" s="162"/>
      <c r="AM1872" s="143"/>
      <c r="AN1872" s="143"/>
      <c r="AO1872" s="143"/>
      <c r="AP1872" s="143"/>
      <c r="AQ1872" s="143"/>
      <c r="AR1872" s="143"/>
      <c r="AS1872" s="143"/>
      <c r="AT1872" s="143"/>
      <c r="AU1872" s="143"/>
      <c r="AV1872" s="143"/>
      <c r="AW1872" s="143"/>
      <c r="AX1872" s="143"/>
      <c r="AY1872" s="143"/>
      <c r="AZ1872" s="143"/>
      <c r="BA1872" s="143"/>
      <c r="BB1872" s="143"/>
      <c r="BC1872" s="143"/>
      <c r="BD1872" s="143"/>
      <c r="BE1872" s="143"/>
      <c r="BF1872" s="143"/>
      <c r="BG1872" s="143"/>
      <c r="BH1872" s="143"/>
      <c r="BI1872" s="143"/>
      <c r="BJ1872" s="143"/>
      <c r="BK1872" s="143"/>
      <c r="BL1872" s="143"/>
      <c r="BM1872" s="143"/>
      <c r="BN1872" s="143"/>
      <c r="BO1872" s="143"/>
      <c r="BP1872" s="143"/>
      <c r="BT1872" s="143"/>
      <c r="BU1872" s="143"/>
      <c r="BV1872" s="143"/>
    </row>
    <row r="1873" spans="1:74" s="142" customFormat="1" x14ac:dyDescent="0.25">
      <c r="A1873" s="206"/>
      <c r="B1873" s="160"/>
      <c r="C1873" s="161"/>
      <c r="D1873" s="206"/>
      <c r="E1873" s="206"/>
      <c r="F1873" s="206"/>
      <c r="G1873" s="206"/>
      <c r="H1873" s="161"/>
      <c r="I1873" s="206"/>
      <c r="J1873" s="206"/>
      <c r="L1873" s="206"/>
      <c r="M1873" s="153"/>
      <c r="N1873" s="126"/>
      <c r="O1873" s="153"/>
      <c r="P1873" s="153"/>
      <c r="Q1873" s="153"/>
      <c r="R1873" s="153"/>
      <c r="AG1873" s="162"/>
      <c r="AH1873" s="162"/>
      <c r="AI1873" s="162"/>
      <c r="AM1873" s="143"/>
      <c r="AN1873" s="143"/>
      <c r="AO1873" s="143"/>
      <c r="AP1873" s="143"/>
      <c r="AQ1873" s="143"/>
      <c r="AR1873" s="143"/>
      <c r="AS1873" s="143"/>
      <c r="AT1873" s="143"/>
      <c r="AU1873" s="143"/>
      <c r="AV1873" s="143"/>
      <c r="AW1873" s="143"/>
      <c r="AX1873" s="143"/>
      <c r="AY1873" s="143"/>
      <c r="AZ1873" s="143"/>
      <c r="BA1873" s="143"/>
      <c r="BB1873" s="143"/>
      <c r="BC1873" s="143"/>
      <c r="BD1873" s="143"/>
      <c r="BE1873" s="143"/>
      <c r="BF1873" s="143"/>
      <c r="BG1873" s="143"/>
      <c r="BH1873" s="143"/>
      <c r="BI1873" s="143"/>
      <c r="BJ1873" s="143"/>
      <c r="BK1873" s="143"/>
      <c r="BL1873" s="143"/>
      <c r="BM1873" s="143"/>
      <c r="BN1873" s="143"/>
      <c r="BO1873" s="143"/>
      <c r="BP1873" s="143"/>
      <c r="BT1873" s="143"/>
      <c r="BU1873" s="143"/>
      <c r="BV1873" s="143"/>
    </row>
    <row r="1874" spans="1:74" s="142" customFormat="1" x14ac:dyDescent="0.25">
      <c r="A1874" s="206"/>
      <c r="B1874" s="160"/>
      <c r="C1874" s="161"/>
      <c r="D1874" s="206"/>
      <c r="E1874" s="206"/>
      <c r="F1874" s="206"/>
      <c r="G1874" s="206"/>
      <c r="H1874" s="161"/>
      <c r="I1874" s="206"/>
      <c r="J1874" s="206"/>
      <c r="L1874" s="206"/>
      <c r="M1874" s="153"/>
      <c r="N1874" s="126"/>
      <c r="O1874" s="153"/>
      <c r="P1874" s="153"/>
      <c r="Q1874" s="153"/>
      <c r="R1874" s="153"/>
      <c r="AG1874" s="162"/>
      <c r="AH1874" s="162"/>
      <c r="AI1874" s="162"/>
      <c r="AM1874" s="143"/>
      <c r="AN1874" s="143"/>
      <c r="AO1874" s="143"/>
      <c r="AP1874" s="143"/>
      <c r="AQ1874" s="143"/>
      <c r="AR1874" s="143"/>
      <c r="AS1874" s="143"/>
      <c r="AT1874" s="143"/>
      <c r="AU1874" s="143"/>
      <c r="AV1874" s="143"/>
      <c r="AW1874" s="143"/>
      <c r="AX1874" s="143"/>
      <c r="AY1874" s="143"/>
      <c r="AZ1874" s="143"/>
      <c r="BA1874" s="143"/>
      <c r="BB1874" s="143"/>
      <c r="BC1874" s="143"/>
      <c r="BD1874" s="143"/>
      <c r="BE1874" s="143"/>
      <c r="BF1874" s="143"/>
      <c r="BG1874" s="143"/>
      <c r="BH1874" s="143"/>
      <c r="BI1874" s="143"/>
      <c r="BJ1874" s="143"/>
      <c r="BK1874" s="143"/>
      <c r="BL1874" s="143"/>
      <c r="BM1874" s="143"/>
      <c r="BN1874" s="143"/>
      <c r="BO1874" s="143"/>
      <c r="BP1874" s="143"/>
      <c r="BT1874" s="143"/>
      <c r="BU1874" s="143"/>
      <c r="BV1874" s="143"/>
    </row>
    <row r="1875" spans="1:74" s="142" customFormat="1" x14ac:dyDescent="0.25">
      <c r="A1875" s="206"/>
      <c r="B1875" s="160"/>
      <c r="C1875" s="161"/>
      <c r="D1875" s="206"/>
      <c r="E1875" s="206"/>
      <c r="F1875" s="206"/>
      <c r="G1875" s="206"/>
      <c r="H1875" s="161"/>
      <c r="I1875" s="206"/>
      <c r="J1875" s="206"/>
      <c r="L1875" s="206"/>
      <c r="M1875" s="153"/>
      <c r="N1875" s="126"/>
      <c r="O1875" s="153"/>
      <c r="P1875" s="153"/>
      <c r="Q1875" s="153"/>
      <c r="R1875" s="153"/>
      <c r="AG1875" s="162"/>
      <c r="AH1875" s="162"/>
      <c r="AI1875" s="162"/>
      <c r="AM1875" s="143"/>
      <c r="AN1875" s="143"/>
      <c r="AO1875" s="143"/>
      <c r="AP1875" s="143"/>
      <c r="AQ1875" s="143"/>
      <c r="AR1875" s="143"/>
      <c r="AS1875" s="143"/>
      <c r="AT1875" s="143"/>
      <c r="AU1875" s="143"/>
      <c r="AV1875" s="143"/>
      <c r="AW1875" s="143"/>
      <c r="AX1875" s="143"/>
      <c r="AY1875" s="143"/>
      <c r="AZ1875" s="143"/>
      <c r="BA1875" s="143"/>
      <c r="BB1875" s="143"/>
      <c r="BC1875" s="143"/>
      <c r="BD1875" s="143"/>
      <c r="BE1875" s="143"/>
      <c r="BF1875" s="143"/>
      <c r="BG1875" s="143"/>
      <c r="BH1875" s="143"/>
      <c r="BI1875" s="143"/>
      <c r="BJ1875" s="143"/>
      <c r="BK1875" s="143"/>
      <c r="BL1875" s="143"/>
      <c r="BM1875" s="143"/>
      <c r="BN1875" s="143"/>
      <c r="BO1875" s="143"/>
      <c r="BP1875" s="143"/>
      <c r="BT1875" s="143"/>
      <c r="BU1875" s="143"/>
      <c r="BV1875" s="143"/>
    </row>
    <row r="1876" spans="1:74" s="142" customFormat="1" x14ac:dyDescent="0.25">
      <c r="A1876" s="206"/>
      <c r="B1876" s="160"/>
      <c r="C1876" s="161"/>
      <c r="D1876" s="206"/>
      <c r="E1876" s="206"/>
      <c r="F1876" s="206"/>
      <c r="G1876" s="206"/>
      <c r="H1876" s="161"/>
      <c r="I1876" s="206"/>
      <c r="J1876" s="206"/>
      <c r="L1876" s="206"/>
      <c r="M1876" s="153"/>
      <c r="N1876" s="126"/>
      <c r="O1876" s="153"/>
      <c r="P1876" s="153"/>
      <c r="Q1876" s="153"/>
      <c r="R1876" s="153"/>
      <c r="AG1876" s="162"/>
      <c r="AH1876" s="162"/>
      <c r="AI1876" s="162"/>
      <c r="AM1876" s="143"/>
      <c r="AN1876" s="143"/>
      <c r="AO1876" s="143"/>
      <c r="AP1876" s="143"/>
      <c r="AQ1876" s="143"/>
      <c r="AR1876" s="143"/>
      <c r="AS1876" s="143"/>
      <c r="AT1876" s="143"/>
      <c r="AU1876" s="143"/>
      <c r="AV1876" s="143"/>
      <c r="AW1876" s="143"/>
      <c r="AX1876" s="143"/>
      <c r="AY1876" s="143"/>
      <c r="AZ1876" s="143"/>
      <c r="BA1876" s="143"/>
      <c r="BB1876" s="143"/>
      <c r="BC1876" s="143"/>
      <c r="BD1876" s="143"/>
      <c r="BE1876" s="143"/>
      <c r="BF1876" s="143"/>
      <c r="BG1876" s="143"/>
      <c r="BH1876" s="143"/>
      <c r="BI1876" s="143"/>
      <c r="BJ1876" s="143"/>
      <c r="BK1876" s="143"/>
      <c r="BL1876" s="143"/>
      <c r="BM1876" s="143"/>
      <c r="BN1876" s="143"/>
      <c r="BO1876" s="143"/>
      <c r="BP1876" s="143"/>
      <c r="BT1876" s="143"/>
      <c r="BU1876" s="143"/>
      <c r="BV1876" s="143"/>
    </row>
    <row r="1877" spans="1:74" s="142" customFormat="1" x14ac:dyDescent="0.25">
      <c r="A1877" s="206"/>
      <c r="B1877" s="160"/>
      <c r="C1877" s="161"/>
      <c r="D1877" s="206"/>
      <c r="E1877" s="206"/>
      <c r="F1877" s="206"/>
      <c r="G1877" s="206"/>
      <c r="H1877" s="161"/>
      <c r="I1877" s="206"/>
      <c r="J1877" s="206"/>
      <c r="L1877" s="206"/>
      <c r="M1877" s="153"/>
      <c r="N1877" s="126"/>
      <c r="O1877" s="153"/>
      <c r="P1877" s="153"/>
      <c r="Q1877" s="153"/>
      <c r="R1877" s="153"/>
      <c r="AG1877" s="162"/>
      <c r="AH1877" s="162"/>
      <c r="AI1877" s="162"/>
      <c r="AM1877" s="143"/>
      <c r="AN1877" s="143"/>
      <c r="AO1877" s="143"/>
      <c r="AP1877" s="143"/>
      <c r="AQ1877" s="143"/>
      <c r="AR1877" s="143"/>
      <c r="AS1877" s="143"/>
      <c r="AT1877" s="143"/>
      <c r="AU1877" s="143"/>
      <c r="AV1877" s="143"/>
      <c r="AW1877" s="143"/>
      <c r="AX1877" s="143"/>
      <c r="AY1877" s="143"/>
      <c r="AZ1877" s="143"/>
      <c r="BA1877" s="143"/>
      <c r="BB1877" s="143"/>
      <c r="BC1877" s="143"/>
      <c r="BD1877" s="143"/>
      <c r="BE1877" s="143"/>
      <c r="BF1877" s="143"/>
      <c r="BG1877" s="143"/>
      <c r="BH1877" s="143"/>
      <c r="BI1877" s="143"/>
      <c r="BJ1877" s="143"/>
      <c r="BK1877" s="143"/>
      <c r="BL1877" s="143"/>
      <c r="BM1877" s="143"/>
      <c r="BN1877" s="143"/>
      <c r="BO1877" s="143"/>
      <c r="BP1877" s="143"/>
      <c r="BT1877" s="143"/>
      <c r="BU1877" s="143"/>
      <c r="BV1877" s="143"/>
    </row>
    <row r="1878" spans="1:74" s="142" customFormat="1" x14ac:dyDescent="0.25">
      <c r="A1878" s="206"/>
      <c r="B1878" s="160"/>
      <c r="C1878" s="161"/>
      <c r="D1878" s="206"/>
      <c r="E1878" s="206"/>
      <c r="F1878" s="206"/>
      <c r="G1878" s="206"/>
      <c r="H1878" s="161"/>
      <c r="I1878" s="206"/>
      <c r="J1878" s="206"/>
      <c r="L1878" s="206"/>
      <c r="M1878" s="153"/>
      <c r="N1878" s="126"/>
      <c r="O1878" s="153"/>
      <c r="P1878" s="153"/>
      <c r="Q1878" s="153"/>
      <c r="R1878" s="153"/>
      <c r="AG1878" s="162"/>
      <c r="AH1878" s="162"/>
      <c r="AI1878" s="162"/>
      <c r="AM1878" s="143"/>
      <c r="AN1878" s="143"/>
      <c r="AO1878" s="143"/>
      <c r="AP1878" s="143"/>
      <c r="AQ1878" s="143"/>
      <c r="AR1878" s="143"/>
      <c r="AS1878" s="143"/>
      <c r="AT1878" s="143"/>
      <c r="AU1878" s="143"/>
      <c r="AV1878" s="143"/>
      <c r="AW1878" s="143"/>
      <c r="AX1878" s="143"/>
      <c r="AY1878" s="143"/>
      <c r="AZ1878" s="143"/>
      <c r="BA1878" s="143"/>
      <c r="BB1878" s="143"/>
      <c r="BC1878" s="143"/>
      <c r="BD1878" s="143"/>
      <c r="BE1878" s="143"/>
      <c r="BF1878" s="143"/>
      <c r="BG1878" s="143"/>
      <c r="BH1878" s="143"/>
      <c r="BI1878" s="143"/>
      <c r="BJ1878" s="143"/>
      <c r="BK1878" s="143"/>
      <c r="BL1878" s="143"/>
      <c r="BM1878" s="143"/>
      <c r="BN1878" s="143"/>
      <c r="BO1878" s="143"/>
      <c r="BP1878" s="143"/>
      <c r="BT1878" s="143"/>
      <c r="BU1878" s="143"/>
      <c r="BV1878" s="143"/>
    </row>
    <row r="1879" spans="1:74" s="142" customFormat="1" x14ac:dyDescent="0.25">
      <c r="A1879" s="206"/>
      <c r="B1879" s="160"/>
      <c r="C1879" s="161"/>
      <c r="D1879" s="206"/>
      <c r="E1879" s="206"/>
      <c r="F1879" s="206"/>
      <c r="G1879" s="206"/>
      <c r="H1879" s="161"/>
      <c r="I1879" s="206"/>
      <c r="J1879" s="206"/>
      <c r="L1879" s="206"/>
      <c r="M1879" s="153"/>
      <c r="N1879" s="126"/>
      <c r="O1879" s="153"/>
      <c r="P1879" s="153"/>
      <c r="Q1879" s="153"/>
      <c r="R1879" s="153"/>
      <c r="AG1879" s="162"/>
      <c r="AH1879" s="162"/>
      <c r="AI1879" s="162"/>
      <c r="AM1879" s="143"/>
      <c r="AN1879" s="143"/>
      <c r="AO1879" s="143"/>
      <c r="AP1879" s="143"/>
      <c r="AQ1879" s="143"/>
      <c r="AR1879" s="143"/>
      <c r="AS1879" s="143"/>
      <c r="AT1879" s="143"/>
      <c r="AU1879" s="143"/>
      <c r="AV1879" s="143"/>
      <c r="AW1879" s="143"/>
      <c r="AX1879" s="143"/>
      <c r="AY1879" s="143"/>
      <c r="AZ1879" s="143"/>
      <c r="BA1879" s="143"/>
      <c r="BB1879" s="143"/>
      <c r="BC1879" s="143"/>
      <c r="BD1879" s="143"/>
      <c r="BE1879" s="143"/>
      <c r="BF1879" s="143"/>
      <c r="BG1879" s="143"/>
      <c r="BH1879" s="143"/>
      <c r="BI1879" s="143"/>
      <c r="BJ1879" s="143"/>
      <c r="BK1879" s="143"/>
      <c r="BL1879" s="143"/>
      <c r="BM1879" s="143"/>
      <c r="BN1879" s="143"/>
      <c r="BO1879" s="143"/>
      <c r="BP1879" s="143"/>
      <c r="BT1879" s="143"/>
      <c r="BU1879" s="143"/>
      <c r="BV1879" s="143"/>
    </row>
    <row r="1880" spans="1:74" s="142" customFormat="1" x14ac:dyDescent="0.25">
      <c r="A1880" s="206"/>
      <c r="B1880" s="160"/>
      <c r="C1880" s="161"/>
      <c r="D1880" s="206"/>
      <c r="E1880" s="206"/>
      <c r="F1880" s="206"/>
      <c r="G1880" s="206"/>
      <c r="H1880" s="161"/>
      <c r="I1880" s="206"/>
      <c r="J1880" s="206"/>
      <c r="L1880" s="206"/>
      <c r="M1880" s="153"/>
      <c r="N1880" s="126"/>
      <c r="O1880" s="153"/>
      <c r="P1880" s="153"/>
      <c r="Q1880" s="153"/>
      <c r="R1880" s="153"/>
      <c r="AG1880" s="162"/>
      <c r="AH1880" s="162"/>
      <c r="AI1880" s="162"/>
      <c r="AM1880" s="143"/>
      <c r="AN1880" s="143"/>
      <c r="AO1880" s="143"/>
      <c r="AP1880" s="143"/>
      <c r="AQ1880" s="143"/>
      <c r="AR1880" s="143"/>
      <c r="AS1880" s="143"/>
      <c r="AT1880" s="143"/>
      <c r="AU1880" s="143"/>
      <c r="AV1880" s="143"/>
      <c r="AW1880" s="143"/>
      <c r="AX1880" s="143"/>
      <c r="AY1880" s="143"/>
      <c r="AZ1880" s="143"/>
      <c r="BA1880" s="143"/>
      <c r="BB1880" s="143"/>
      <c r="BC1880" s="143"/>
      <c r="BD1880" s="143"/>
      <c r="BE1880" s="143"/>
      <c r="BF1880" s="143"/>
      <c r="BG1880" s="143"/>
      <c r="BH1880" s="143"/>
      <c r="BI1880" s="143"/>
      <c r="BJ1880" s="143"/>
      <c r="BK1880" s="143"/>
      <c r="BL1880" s="143"/>
      <c r="BM1880" s="143"/>
      <c r="BN1880" s="143"/>
      <c r="BO1880" s="143"/>
      <c r="BP1880" s="143"/>
      <c r="BT1880" s="143"/>
      <c r="BU1880" s="143"/>
      <c r="BV1880" s="143"/>
    </row>
    <row r="1881" spans="1:74" s="142" customFormat="1" x14ac:dyDescent="0.25">
      <c r="A1881" s="206"/>
      <c r="B1881" s="160"/>
      <c r="C1881" s="161"/>
      <c r="D1881" s="206"/>
      <c r="E1881" s="206"/>
      <c r="F1881" s="206"/>
      <c r="G1881" s="206"/>
      <c r="H1881" s="161"/>
      <c r="I1881" s="206"/>
      <c r="J1881" s="206"/>
      <c r="L1881" s="206"/>
      <c r="M1881" s="153"/>
      <c r="N1881" s="126"/>
      <c r="O1881" s="153"/>
      <c r="P1881" s="153"/>
      <c r="Q1881" s="153"/>
      <c r="R1881" s="153"/>
      <c r="AG1881" s="162"/>
      <c r="AH1881" s="162"/>
      <c r="AI1881" s="162"/>
      <c r="AM1881" s="143"/>
      <c r="AN1881" s="143"/>
      <c r="AO1881" s="143"/>
      <c r="AP1881" s="143"/>
      <c r="AQ1881" s="143"/>
      <c r="AR1881" s="143"/>
      <c r="AS1881" s="143"/>
      <c r="AT1881" s="143"/>
      <c r="AU1881" s="143"/>
      <c r="AV1881" s="143"/>
      <c r="AW1881" s="143"/>
      <c r="AX1881" s="143"/>
      <c r="AY1881" s="143"/>
      <c r="AZ1881" s="143"/>
      <c r="BA1881" s="143"/>
      <c r="BB1881" s="143"/>
      <c r="BC1881" s="143"/>
      <c r="BD1881" s="143"/>
      <c r="BE1881" s="143"/>
      <c r="BF1881" s="143"/>
      <c r="BG1881" s="143"/>
      <c r="BH1881" s="143"/>
      <c r="BI1881" s="143"/>
      <c r="BJ1881" s="143"/>
      <c r="BK1881" s="143"/>
      <c r="BL1881" s="143"/>
      <c r="BM1881" s="143"/>
      <c r="BN1881" s="143"/>
      <c r="BO1881" s="143"/>
      <c r="BP1881" s="143"/>
      <c r="BT1881" s="143"/>
      <c r="BU1881" s="143"/>
      <c r="BV1881" s="143"/>
    </row>
    <row r="1882" spans="1:74" s="142" customFormat="1" x14ac:dyDescent="0.25">
      <c r="A1882" s="206"/>
      <c r="B1882" s="160"/>
      <c r="C1882" s="161"/>
      <c r="D1882" s="206"/>
      <c r="E1882" s="206"/>
      <c r="F1882" s="206"/>
      <c r="G1882" s="206"/>
      <c r="H1882" s="161"/>
      <c r="I1882" s="206"/>
      <c r="J1882" s="206"/>
      <c r="L1882" s="206"/>
      <c r="M1882" s="153"/>
      <c r="N1882" s="126"/>
      <c r="O1882" s="153"/>
      <c r="P1882" s="153"/>
      <c r="Q1882" s="153"/>
      <c r="R1882" s="153"/>
      <c r="AG1882" s="162"/>
      <c r="AH1882" s="162"/>
      <c r="AI1882" s="162"/>
      <c r="AM1882" s="143"/>
      <c r="AN1882" s="143"/>
      <c r="AO1882" s="143"/>
      <c r="AP1882" s="143"/>
      <c r="AQ1882" s="143"/>
      <c r="AR1882" s="143"/>
      <c r="AS1882" s="143"/>
      <c r="AT1882" s="143"/>
      <c r="AU1882" s="143"/>
      <c r="AV1882" s="143"/>
      <c r="AW1882" s="143"/>
      <c r="AX1882" s="143"/>
      <c r="AY1882" s="143"/>
      <c r="AZ1882" s="143"/>
      <c r="BA1882" s="143"/>
      <c r="BB1882" s="143"/>
      <c r="BC1882" s="143"/>
      <c r="BD1882" s="143"/>
      <c r="BE1882" s="143"/>
      <c r="BF1882" s="143"/>
      <c r="BG1882" s="143"/>
      <c r="BH1882" s="143"/>
      <c r="BI1882" s="143"/>
      <c r="BJ1882" s="143"/>
      <c r="BK1882" s="143"/>
      <c r="BL1882" s="143"/>
      <c r="BM1882" s="143"/>
      <c r="BN1882" s="143"/>
      <c r="BO1882" s="143"/>
      <c r="BP1882" s="143"/>
      <c r="BT1882" s="143"/>
      <c r="BU1882" s="143"/>
      <c r="BV1882" s="143"/>
    </row>
    <row r="1883" spans="1:74" s="142" customFormat="1" x14ac:dyDescent="0.25">
      <c r="A1883" s="206"/>
      <c r="B1883" s="160"/>
      <c r="C1883" s="161"/>
      <c r="D1883" s="206"/>
      <c r="E1883" s="206"/>
      <c r="F1883" s="206"/>
      <c r="G1883" s="206"/>
      <c r="H1883" s="161"/>
      <c r="I1883" s="206"/>
      <c r="J1883" s="206"/>
      <c r="L1883" s="206"/>
      <c r="M1883" s="153"/>
      <c r="N1883" s="126"/>
      <c r="O1883" s="153"/>
      <c r="P1883" s="153"/>
      <c r="Q1883" s="153"/>
      <c r="R1883" s="153"/>
      <c r="AG1883" s="162"/>
      <c r="AH1883" s="162"/>
      <c r="AI1883" s="162"/>
      <c r="AM1883" s="143"/>
      <c r="AN1883" s="143"/>
      <c r="AO1883" s="143"/>
      <c r="AP1883" s="143"/>
      <c r="AQ1883" s="143"/>
      <c r="AR1883" s="143"/>
      <c r="AS1883" s="143"/>
      <c r="AT1883" s="143"/>
      <c r="AU1883" s="143"/>
      <c r="AV1883" s="143"/>
      <c r="AW1883" s="143"/>
      <c r="AX1883" s="143"/>
      <c r="AY1883" s="143"/>
      <c r="AZ1883" s="143"/>
      <c r="BA1883" s="143"/>
      <c r="BB1883" s="143"/>
      <c r="BC1883" s="143"/>
      <c r="BD1883" s="143"/>
      <c r="BE1883" s="143"/>
      <c r="BF1883" s="143"/>
      <c r="BG1883" s="143"/>
      <c r="BH1883" s="143"/>
      <c r="BI1883" s="143"/>
      <c r="BJ1883" s="143"/>
      <c r="BK1883" s="143"/>
      <c r="BL1883" s="143"/>
      <c r="BM1883" s="143"/>
      <c r="BN1883" s="143"/>
      <c r="BO1883" s="143"/>
      <c r="BP1883" s="143"/>
      <c r="BT1883" s="143"/>
      <c r="BU1883" s="143"/>
      <c r="BV1883" s="143"/>
    </row>
    <row r="1884" spans="1:74" s="142" customFormat="1" x14ac:dyDescent="0.25">
      <c r="A1884" s="206"/>
      <c r="B1884" s="160"/>
      <c r="C1884" s="161"/>
      <c r="D1884" s="206"/>
      <c r="E1884" s="206"/>
      <c r="F1884" s="206"/>
      <c r="G1884" s="206"/>
      <c r="H1884" s="161"/>
      <c r="I1884" s="206"/>
      <c r="J1884" s="206"/>
      <c r="L1884" s="206"/>
      <c r="M1884" s="153"/>
      <c r="N1884" s="126"/>
      <c r="O1884" s="153"/>
      <c r="P1884" s="153"/>
      <c r="Q1884" s="153"/>
      <c r="R1884" s="153"/>
      <c r="AG1884" s="162"/>
      <c r="AH1884" s="162"/>
      <c r="AI1884" s="162"/>
      <c r="AM1884" s="143"/>
      <c r="AN1884" s="143"/>
      <c r="AO1884" s="143"/>
      <c r="AP1884" s="143"/>
      <c r="AQ1884" s="143"/>
      <c r="AR1884" s="143"/>
      <c r="AS1884" s="143"/>
      <c r="AT1884" s="143"/>
      <c r="AU1884" s="143"/>
      <c r="AV1884" s="143"/>
      <c r="AW1884" s="143"/>
      <c r="AX1884" s="143"/>
      <c r="AY1884" s="143"/>
      <c r="AZ1884" s="143"/>
      <c r="BA1884" s="143"/>
      <c r="BB1884" s="143"/>
      <c r="BC1884" s="143"/>
      <c r="BD1884" s="143"/>
      <c r="BE1884" s="143"/>
      <c r="BF1884" s="143"/>
      <c r="BG1884" s="143"/>
      <c r="BH1884" s="143"/>
      <c r="BI1884" s="143"/>
      <c r="BJ1884" s="143"/>
      <c r="BK1884" s="143"/>
      <c r="BL1884" s="143"/>
      <c r="BM1884" s="143"/>
      <c r="BN1884" s="143"/>
      <c r="BO1884" s="143"/>
      <c r="BP1884" s="143"/>
      <c r="BT1884" s="143"/>
      <c r="BU1884" s="143"/>
      <c r="BV1884" s="143"/>
    </row>
    <row r="1885" spans="1:74" s="142" customFormat="1" x14ac:dyDescent="0.25">
      <c r="A1885" s="206"/>
      <c r="B1885" s="160"/>
      <c r="C1885" s="161"/>
      <c r="D1885" s="206"/>
      <c r="E1885" s="206"/>
      <c r="F1885" s="206"/>
      <c r="G1885" s="206"/>
      <c r="H1885" s="161"/>
      <c r="I1885" s="206"/>
      <c r="J1885" s="206"/>
      <c r="L1885" s="206"/>
      <c r="M1885" s="153"/>
      <c r="N1885" s="126"/>
      <c r="O1885" s="153"/>
      <c r="P1885" s="153"/>
      <c r="Q1885" s="153"/>
      <c r="R1885" s="153"/>
      <c r="AG1885" s="162"/>
      <c r="AH1885" s="162"/>
      <c r="AI1885" s="162"/>
      <c r="AM1885" s="143"/>
      <c r="AN1885" s="143"/>
      <c r="AO1885" s="143"/>
      <c r="AP1885" s="143"/>
      <c r="AQ1885" s="143"/>
      <c r="AR1885" s="143"/>
      <c r="AS1885" s="143"/>
      <c r="AT1885" s="143"/>
      <c r="AU1885" s="143"/>
      <c r="AV1885" s="143"/>
      <c r="AW1885" s="143"/>
      <c r="AX1885" s="143"/>
      <c r="AY1885" s="143"/>
      <c r="AZ1885" s="143"/>
      <c r="BA1885" s="143"/>
      <c r="BB1885" s="143"/>
      <c r="BC1885" s="143"/>
      <c r="BD1885" s="143"/>
      <c r="BE1885" s="143"/>
      <c r="BF1885" s="143"/>
      <c r="BG1885" s="143"/>
      <c r="BH1885" s="143"/>
      <c r="BI1885" s="143"/>
      <c r="BJ1885" s="143"/>
      <c r="BK1885" s="143"/>
      <c r="BL1885" s="143"/>
      <c r="BM1885" s="143"/>
      <c r="BN1885" s="143"/>
      <c r="BO1885" s="143"/>
      <c r="BP1885" s="143"/>
      <c r="BT1885" s="143"/>
      <c r="BU1885" s="143"/>
      <c r="BV1885" s="143"/>
    </row>
    <row r="1886" spans="1:74" s="142" customFormat="1" x14ac:dyDescent="0.25">
      <c r="A1886" s="206"/>
      <c r="B1886" s="160"/>
      <c r="C1886" s="161"/>
      <c r="D1886" s="206"/>
      <c r="E1886" s="206"/>
      <c r="F1886" s="206"/>
      <c r="G1886" s="206"/>
      <c r="H1886" s="161"/>
      <c r="I1886" s="206"/>
      <c r="J1886" s="206"/>
      <c r="L1886" s="206"/>
      <c r="M1886" s="153"/>
      <c r="N1886" s="126"/>
      <c r="O1886" s="153"/>
      <c r="P1886" s="153"/>
      <c r="Q1886" s="153"/>
      <c r="R1886" s="153"/>
      <c r="AG1886" s="162"/>
      <c r="AH1886" s="162"/>
      <c r="AI1886" s="162"/>
      <c r="AM1886" s="143"/>
      <c r="AN1886" s="143"/>
      <c r="AO1886" s="143"/>
      <c r="AP1886" s="143"/>
      <c r="AQ1886" s="143"/>
      <c r="AR1886" s="143"/>
      <c r="AS1886" s="143"/>
      <c r="AT1886" s="143"/>
      <c r="AU1886" s="143"/>
      <c r="AV1886" s="143"/>
      <c r="AW1886" s="143"/>
      <c r="AX1886" s="143"/>
      <c r="AY1886" s="143"/>
      <c r="AZ1886" s="143"/>
      <c r="BA1886" s="143"/>
      <c r="BB1886" s="143"/>
      <c r="BC1886" s="143"/>
      <c r="BD1886" s="143"/>
      <c r="BE1886" s="143"/>
      <c r="BF1886" s="143"/>
      <c r="BG1886" s="143"/>
      <c r="BH1886" s="143"/>
      <c r="BI1886" s="143"/>
      <c r="BJ1886" s="143"/>
      <c r="BK1886" s="143"/>
      <c r="BL1886" s="143"/>
      <c r="BM1886" s="143"/>
      <c r="BN1886" s="143"/>
      <c r="BO1886" s="143"/>
      <c r="BP1886" s="143"/>
      <c r="BT1886" s="143"/>
      <c r="BU1886" s="143"/>
      <c r="BV1886" s="143"/>
    </row>
    <row r="1887" spans="1:74" s="142" customFormat="1" x14ac:dyDescent="0.25">
      <c r="A1887" s="206"/>
      <c r="B1887" s="160"/>
      <c r="C1887" s="161"/>
      <c r="D1887" s="206"/>
      <c r="E1887" s="206"/>
      <c r="F1887" s="206"/>
      <c r="G1887" s="206"/>
      <c r="H1887" s="161"/>
      <c r="I1887" s="206"/>
      <c r="J1887" s="206"/>
      <c r="L1887" s="206"/>
      <c r="M1887" s="153"/>
      <c r="N1887" s="126"/>
      <c r="O1887" s="153"/>
      <c r="P1887" s="153"/>
      <c r="Q1887" s="153"/>
      <c r="R1887" s="153"/>
      <c r="AG1887" s="162"/>
      <c r="AH1887" s="162"/>
      <c r="AI1887" s="162"/>
      <c r="AM1887" s="143"/>
      <c r="AN1887" s="143"/>
      <c r="AO1887" s="143"/>
      <c r="AP1887" s="143"/>
      <c r="AQ1887" s="143"/>
      <c r="AR1887" s="143"/>
      <c r="AS1887" s="143"/>
      <c r="AT1887" s="143"/>
      <c r="AU1887" s="143"/>
      <c r="AV1887" s="143"/>
      <c r="AW1887" s="143"/>
      <c r="AX1887" s="143"/>
      <c r="AY1887" s="143"/>
      <c r="AZ1887" s="143"/>
      <c r="BA1887" s="143"/>
      <c r="BB1887" s="143"/>
      <c r="BC1887" s="143"/>
      <c r="BD1887" s="143"/>
      <c r="BE1887" s="143"/>
      <c r="BF1887" s="143"/>
      <c r="BG1887" s="143"/>
      <c r="BH1887" s="143"/>
      <c r="BI1887" s="143"/>
      <c r="BJ1887" s="143"/>
      <c r="BK1887" s="143"/>
      <c r="BL1887" s="143"/>
      <c r="BM1887" s="143"/>
      <c r="BN1887" s="143"/>
      <c r="BO1887" s="143"/>
      <c r="BP1887" s="143"/>
      <c r="BT1887" s="143"/>
      <c r="BU1887" s="143"/>
      <c r="BV1887" s="143"/>
    </row>
    <row r="1888" spans="1:74" s="142" customFormat="1" x14ac:dyDescent="0.25">
      <c r="A1888" s="206"/>
      <c r="B1888" s="160"/>
      <c r="C1888" s="161"/>
      <c r="D1888" s="206"/>
      <c r="E1888" s="206"/>
      <c r="F1888" s="206"/>
      <c r="G1888" s="206"/>
      <c r="H1888" s="161"/>
      <c r="I1888" s="206"/>
      <c r="J1888" s="206"/>
      <c r="L1888" s="206"/>
      <c r="M1888" s="153"/>
      <c r="N1888" s="126"/>
      <c r="O1888" s="153"/>
      <c r="P1888" s="153"/>
      <c r="Q1888" s="153"/>
      <c r="R1888" s="153"/>
      <c r="AG1888" s="162"/>
      <c r="AH1888" s="162"/>
      <c r="AI1888" s="162"/>
      <c r="AM1888" s="143"/>
      <c r="AN1888" s="143"/>
      <c r="AO1888" s="143"/>
      <c r="AP1888" s="143"/>
      <c r="AQ1888" s="143"/>
      <c r="AR1888" s="143"/>
      <c r="AS1888" s="143"/>
      <c r="AT1888" s="143"/>
      <c r="AU1888" s="143"/>
      <c r="AV1888" s="143"/>
      <c r="AW1888" s="143"/>
      <c r="AX1888" s="143"/>
      <c r="AY1888" s="143"/>
      <c r="AZ1888" s="143"/>
      <c r="BA1888" s="143"/>
      <c r="BB1888" s="143"/>
      <c r="BC1888" s="143"/>
      <c r="BD1888" s="143"/>
      <c r="BE1888" s="143"/>
      <c r="BF1888" s="143"/>
      <c r="BG1888" s="143"/>
      <c r="BH1888" s="143"/>
      <c r="BI1888" s="143"/>
      <c r="BJ1888" s="143"/>
      <c r="BK1888" s="143"/>
      <c r="BL1888" s="143"/>
      <c r="BM1888" s="143"/>
      <c r="BN1888" s="143"/>
      <c r="BO1888" s="143"/>
      <c r="BP1888" s="143"/>
      <c r="BT1888" s="143"/>
      <c r="BU1888" s="143"/>
      <c r="BV1888" s="143"/>
    </row>
    <row r="1889" spans="1:74" s="142" customFormat="1" x14ac:dyDescent="0.25">
      <c r="A1889" s="206"/>
      <c r="B1889" s="160"/>
      <c r="C1889" s="161"/>
      <c r="D1889" s="206"/>
      <c r="E1889" s="206"/>
      <c r="F1889" s="206"/>
      <c r="G1889" s="206"/>
      <c r="H1889" s="161"/>
      <c r="I1889" s="206"/>
      <c r="J1889" s="206"/>
      <c r="L1889" s="206"/>
      <c r="M1889" s="153"/>
      <c r="N1889" s="126"/>
      <c r="O1889" s="153"/>
      <c r="P1889" s="153"/>
      <c r="Q1889" s="153"/>
      <c r="R1889" s="153"/>
      <c r="AG1889" s="162"/>
      <c r="AH1889" s="162"/>
      <c r="AI1889" s="162"/>
      <c r="AM1889" s="143"/>
      <c r="AN1889" s="143"/>
      <c r="AO1889" s="143"/>
      <c r="AP1889" s="143"/>
      <c r="AQ1889" s="143"/>
      <c r="AR1889" s="143"/>
      <c r="AS1889" s="143"/>
      <c r="AT1889" s="143"/>
      <c r="AU1889" s="143"/>
      <c r="AV1889" s="143"/>
      <c r="AW1889" s="143"/>
      <c r="AX1889" s="143"/>
      <c r="AY1889" s="143"/>
      <c r="AZ1889" s="143"/>
      <c r="BA1889" s="143"/>
      <c r="BB1889" s="143"/>
      <c r="BC1889" s="143"/>
      <c r="BD1889" s="143"/>
      <c r="BE1889" s="143"/>
      <c r="BF1889" s="143"/>
      <c r="BG1889" s="143"/>
      <c r="BH1889" s="143"/>
      <c r="BI1889" s="143"/>
      <c r="BJ1889" s="143"/>
      <c r="BK1889" s="143"/>
      <c r="BL1889" s="143"/>
      <c r="BM1889" s="143"/>
      <c r="BN1889" s="143"/>
      <c r="BO1889" s="143"/>
      <c r="BP1889" s="143"/>
      <c r="BT1889" s="143"/>
      <c r="BU1889" s="143"/>
      <c r="BV1889" s="143"/>
    </row>
    <row r="1890" spans="1:74" s="142" customFormat="1" x14ac:dyDescent="0.25">
      <c r="A1890" s="206"/>
      <c r="B1890" s="160"/>
      <c r="C1890" s="161"/>
      <c r="D1890" s="206"/>
      <c r="E1890" s="206"/>
      <c r="F1890" s="206"/>
      <c r="G1890" s="206"/>
      <c r="H1890" s="161"/>
      <c r="I1890" s="206"/>
      <c r="J1890" s="206"/>
      <c r="L1890" s="206"/>
      <c r="M1890" s="153"/>
      <c r="N1890" s="126"/>
      <c r="O1890" s="153"/>
      <c r="P1890" s="153"/>
      <c r="Q1890" s="153"/>
      <c r="R1890" s="153"/>
      <c r="AG1890" s="162"/>
      <c r="AH1890" s="162"/>
      <c r="AI1890" s="162"/>
      <c r="AM1890" s="143"/>
      <c r="AN1890" s="143"/>
      <c r="AO1890" s="143"/>
      <c r="AP1890" s="143"/>
      <c r="AQ1890" s="143"/>
      <c r="AR1890" s="143"/>
      <c r="AS1890" s="143"/>
      <c r="AT1890" s="143"/>
      <c r="AU1890" s="143"/>
      <c r="AV1890" s="143"/>
      <c r="AW1890" s="143"/>
      <c r="AX1890" s="143"/>
      <c r="AY1890" s="143"/>
      <c r="AZ1890" s="143"/>
      <c r="BA1890" s="143"/>
      <c r="BB1890" s="143"/>
      <c r="BC1890" s="143"/>
      <c r="BD1890" s="143"/>
      <c r="BE1890" s="143"/>
      <c r="BF1890" s="143"/>
      <c r="BG1890" s="143"/>
      <c r="BH1890" s="143"/>
      <c r="BI1890" s="143"/>
      <c r="BJ1890" s="143"/>
      <c r="BK1890" s="143"/>
      <c r="BL1890" s="143"/>
      <c r="BM1890" s="143"/>
      <c r="BN1890" s="143"/>
      <c r="BO1890" s="143"/>
      <c r="BP1890" s="143"/>
      <c r="BT1890" s="143"/>
      <c r="BU1890" s="143"/>
      <c r="BV1890" s="143"/>
    </row>
    <row r="1891" spans="1:74" s="142" customFormat="1" x14ac:dyDescent="0.25">
      <c r="A1891" s="206"/>
      <c r="B1891" s="160"/>
      <c r="C1891" s="161"/>
      <c r="D1891" s="206"/>
      <c r="E1891" s="206"/>
      <c r="F1891" s="206"/>
      <c r="G1891" s="206"/>
      <c r="H1891" s="161"/>
      <c r="I1891" s="206"/>
      <c r="J1891" s="206"/>
      <c r="L1891" s="206"/>
      <c r="M1891" s="153"/>
      <c r="N1891" s="126"/>
      <c r="O1891" s="153"/>
      <c r="P1891" s="153"/>
      <c r="Q1891" s="153"/>
      <c r="R1891" s="153"/>
      <c r="AG1891" s="162"/>
      <c r="AH1891" s="162"/>
      <c r="AI1891" s="162"/>
      <c r="AM1891" s="143"/>
      <c r="AN1891" s="143"/>
      <c r="AO1891" s="143"/>
      <c r="AP1891" s="143"/>
      <c r="AQ1891" s="143"/>
      <c r="AR1891" s="143"/>
      <c r="AS1891" s="143"/>
      <c r="AT1891" s="143"/>
      <c r="AU1891" s="143"/>
      <c r="AV1891" s="143"/>
      <c r="AW1891" s="143"/>
      <c r="AX1891" s="143"/>
      <c r="AY1891" s="143"/>
      <c r="AZ1891" s="143"/>
      <c r="BA1891" s="143"/>
      <c r="BB1891" s="143"/>
      <c r="BC1891" s="143"/>
      <c r="BD1891" s="143"/>
      <c r="BE1891" s="143"/>
      <c r="BF1891" s="143"/>
      <c r="BG1891" s="143"/>
      <c r="BH1891" s="143"/>
      <c r="BI1891" s="143"/>
      <c r="BJ1891" s="143"/>
      <c r="BK1891" s="143"/>
      <c r="BL1891" s="143"/>
      <c r="BM1891" s="143"/>
      <c r="BN1891" s="143"/>
      <c r="BO1891" s="143"/>
      <c r="BP1891" s="143"/>
      <c r="BT1891" s="143"/>
      <c r="BU1891" s="143"/>
      <c r="BV1891" s="143"/>
    </row>
    <row r="1892" spans="1:74" s="142" customFormat="1" x14ac:dyDescent="0.25">
      <c r="A1892" s="206"/>
      <c r="B1892" s="160"/>
      <c r="C1892" s="161"/>
      <c r="D1892" s="206"/>
      <c r="E1892" s="206"/>
      <c r="F1892" s="206"/>
      <c r="G1892" s="206"/>
      <c r="H1892" s="161"/>
      <c r="I1892" s="206"/>
      <c r="J1892" s="206"/>
      <c r="L1892" s="206"/>
      <c r="M1892" s="153"/>
      <c r="N1892" s="126"/>
      <c r="O1892" s="153"/>
      <c r="P1892" s="153"/>
      <c r="Q1892" s="153"/>
      <c r="R1892" s="153"/>
      <c r="AG1892" s="162"/>
      <c r="AH1892" s="162"/>
      <c r="AI1892" s="162"/>
      <c r="AM1892" s="143"/>
      <c r="AN1892" s="143"/>
      <c r="AO1892" s="143"/>
      <c r="AP1892" s="143"/>
      <c r="AQ1892" s="143"/>
      <c r="AR1892" s="143"/>
      <c r="AS1892" s="143"/>
      <c r="AT1892" s="143"/>
      <c r="AU1892" s="143"/>
      <c r="AV1892" s="143"/>
      <c r="AW1892" s="143"/>
      <c r="AX1892" s="143"/>
      <c r="AY1892" s="143"/>
      <c r="AZ1892" s="143"/>
      <c r="BA1892" s="143"/>
      <c r="BB1892" s="143"/>
      <c r="BC1892" s="143"/>
      <c r="BD1892" s="143"/>
      <c r="BE1892" s="143"/>
      <c r="BF1892" s="143"/>
      <c r="BG1892" s="143"/>
      <c r="BH1892" s="143"/>
      <c r="BI1892" s="143"/>
      <c r="BJ1892" s="143"/>
      <c r="BK1892" s="143"/>
      <c r="BL1892" s="143"/>
      <c r="BM1892" s="143"/>
      <c r="BN1892" s="143"/>
      <c r="BO1892" s="143"/>
      <c r="BP1892" s="143"/>
      <c r="BT1892" s="143"/>
      <c r="BU1892" s="143"/>
      <c r="BV1892" s="143"/>
    </row>
    <row r="1893" spans="1:74" s="142" customFormat="1" x14ac:dyDescent="0.25">
      <c r="A1893" s="206"/>
      <c r="B1893" s="160"/>
      <c r="C1893" s="161"/>
      <c r="D1893" s="206"/>
      <c r="E1893" s="206"/>
      <c r="F1893" s="206"/>
      <c r="G1893" s="206"/>
      <c r="H1893" s="161"/>
      <c r="I1893" s="206"/>
      <c r="J1893" s="206"/>
      <c r="L1893" s="206"/>
      <c r="M1893" s="153"/>
      <c r="N1893" s="126"/>
      <c r="O1893" s="153"/>
      <c r="P1893" s="153"/>
      <c r="Q1893" s="153"/>
      <c r="R1893" s="153"/>
      <c r="AG1893" s="162"/>
      <c r="AH1893" s="162"/>
      <c r="AI1893" s="162"/>
      <c r="AM1893" s="143"/>
      <c r="AN1893" s="143"/>
      <c r="AO1893" s="143"/>
      <c r="AP1893" s="143"/>
      <c r="AQ1893" s="143"/>
      <c r="AR1893" s="143"/>
      <c r="AS1893" s="143"/>
      <c r="AT1893" s="143"/>
      <c r="AU1893" s="143"/>
      <c r="AV1893" s="143"/>
      <c r="AW1893" s="143"/>
      <c r="AX1893" s="143"/>
      <c r="AY1893" s="143"/>
      <c r="AZ1893" s="143"/>
      <c r="BA1893" s="143"/>
      <c r="BB1893" s="143"/>
      <c r="BC1893" s="143"/>
      <c r="BD1893" s="143"/>
      <c r="BE1893" s="143"/>
      <c r="BF1893" s="143"/>
      <c r="BG1893" s="143"/>
      <c r="BH1893" s="143"/>
      <c r="BI1893" s="143"/>
      <c r="BJ1893" s="143"/>
      <c r="BK1893" s="143"/>
      <c r="BL1893" s="143"/>
      <c r="BM1893" s="143"/>
      <c r="BN1893" s="143"/>
      <c r="BO1893" s="143"/>
      <c r="BP1893" s="143"/>
      <c r="BT1893" s="143"/>
      <c r="BU1893" s="143"/>
      <c r="BV1893" s="143"/>
    </row>
    <row r="1894" spans="1:74" s="142" customFormat="1" x14ac:dyDescent="0.25">
      <c r="A1894" s="206"/>
      <c r="B1894" s="160"/>
      <c r="C1894" s="161"/>
      <c r="D1894" s="206"/>
      <c r="E1894" s="206"/>
      <c r="F1894" s="206"/>
      <c r="G1894" s="206"/>
      <c r="H1894" s="161"/>
      <c r="I1894" s="206"/>
      <c r="J1894" s="206"/>
      <c r="L1894" s="206"/>
      <c r="M1894" s="153"/>
      <c r="N1894" s="126"/>
      <c r="O1894" s="153"/>
      <c r="P1894" s="153"/>
      <c r="Q1894" s="153"/>
      <c r="R1894" s="153"/>
      <c r="AG1894" s="162"/>
      <c r="AH1894" s="162"/>
      <c r="AI1894" s="162"/>
      <c r="AM1894" s="143"/>
      <c r="AN1894" s="143"/>
      <c r="AO1894" s="143"/>
      <c r="AP1894" s="143"/>
      <c r="AQ1894" s="143"/>
      <c r="AR1894" s="143"/>
      <c r="AS1894" s="143"/>
      <c r="AT1894" s="143"/>
      <c r="AU1894" s="143"/>
      <c r="AV1894" s="143"/>
      <c r="AW1894" s="143"/>
      <c r="AX1894" s="143"/>
      <c r="AY1894" s="143"/>
      <c r="AZ1894" s="143"/>
      <c r="BA1894" s="143"/>
      <c r="BB1894" s="143"/>
      <c r="BC1894" s="143"/>
      <c r="BD1894" s="143"/>
      <c r="BE1894" s="143"/>
      <c r="BF1894" s="143"/>
      <c r="BG1894" s="143"/>
      <c r="BH1894" s="143"/>
      <c r="BI1894" s="143"/>
      <c r="BJ1894" s="143"/>
      <c r="BK1894" s="143"/>
      <c r="BL1894" s="143"/>
      <c r="BM1894" s="143"/>
      <c r="BN1894" s="143"/>
      <c r="BO1894" s="143"/>
      <c r="BP1894" s="143"/>
      <c r="BT1894" s="143"/>
      <c r="BU1894" s="143"/>
      <c r="BV1894" s="143"/>
    </row>
    <row r="1895" spans="1:74" s="142" customFormat="1" x14ac:dyDescent="0.25">
      <c r="A1895" s="206"/>
      <c r="B1895" s="160"/>
      <c r="C1895" s="161"/>
      <c r="D1895" s="206"/>
      <c r="E1895" s="206"/>
      <c r="F1895" s="206"/>
      <c r="G1895" s="206"/>
      <c r="H1895" s="161"/>
      <c r="I1895" s="206"/>
      <c r="J1895" s="206"/>
      <c r="L1895" s="206"/>
      <c r="M1895" s="153"/>
      <c r="N1895" s="126"/>
      <c r="O1895" s="153"/>
      <c r="P1895" s="153"/>
      <c r="Q1895" s="153"/>
      <c r="R1895" s="153"/>
      <c r="AG1895" s="162"/>
      <c r="AH1895" s="162"/>
      <c r="AI1895" s="162"/>
      <c r="AM1895" s="143"/>
      <c r="AN1895" s="143"/>
      <c r="AO1895" s="143"/>
      <c r="AP1895" s="143"/>
      <c r="AQ1895" s="143"/>
      <c r="AR1895" s="143"/>
      <c r="AS1895" s="143"/>
      <c r="AT1895" s="143"/>
      <c r="AU1895" s="143"/>
      <c r="AV1895" s="143"/>
      <c r="AW1895" s="143"/>
      <c r="AX1895" s="143"/>
      <c r="AY1895" s="143"/>
      <c r="AZ1895" s="143"/>
      <c r="BA1895" s="143"/>
      <c r="BB1895" s="143"/>
      <c r="BC1895" s="143"/>
      <c r="BD1895" s="143"/>
      <c r="BE1895" s="143"/>
      <c r="BF1895" s="143"/>
      <c r="BG1895" s="143"/>
      <c r="BH1895" s="143"/>
      <c r="BI1895" s="143"/>
      <c r="BJ1895" s="143"/>
      <c r="BK1895" s="143"/>
      <c r="BL1895" s="143"/>
      <c r="BM1895" s="143"/>
      <c r="BN1895" s="143"/>
      <c r="BO1895" s="143"/>
      <c r="BP1895" s="143"/>
      <c r="BT1895" s="143"/>
      <c r="BU1895" s="143"/>
      <c r="BV1895" s="143"/>
    </row>
    <row r="1896" spans="1:74" s="142" customFormat="1" x14ac:dyDescent="0.25">
      <c r="A1896" s="206"/>
      <c r="B1896" s="160"/>
      <c r="C1896" s="161"/>
      <c r="D1896" s="206"/>
      <c r="E1896" s="206"/>
      <c r="F1896" s="206"/>
      <c r="G1896" s="206"/>
      <c r="H1896" s="161"/>
      <c r="I1896" s="206"/>
      <c r="J1896" s="206"/>
      <c r="L1896" s="206"/>
      <c r="M1896" s="153"/>
      <c r="N1896" s="126"/>
      <c r="O1896" s="153"/>
      <c r="P1896" s="153"/>
      <c r="Q1896" s="153"/>
      <c r="R1896" s="153"/>
      <c r="AG1896" s="162"/>
      <c r="AH1896" s="162"/>
      <c r="AI1896" s="162"/>
      <c r="AM1896" s="143"/>
      <c r="AN1896" s="143"/>
      <c r="AO1896" s="143"/>
      <c r="AP1896" s="143"/>
      <c r="AQ1896" s="143"/>
      <c r="AR1896" s="143"/>
      <c r="AS1896" s="143"/>
      <c r="AT1896" s="143"/>
      <c r="AU1896" s="143"/>
      <c r="AV1896" s="143"/>
      <c r="AW1896" s="143"/>
      <c r="AX1896" s="143"/>
      <c r="AY1896" s="143"/>
      <c r="AZ1896" s="143"/>
      <c r="BA1896" s="143"/>
      <c r="BB1896" s="143"/>
      <c r="BC1896" s="143"/>
      <c r="BD1896" s="143"/>
      <c r="BE1896" s="143"/>
      <c r="BF1896" s="143"/>
      <c r="BG1896" s="143"/>
      <c r="BH1896" s="143"/>
      <c r="BI1896" s="143"/>
      <c r="BJ1896" s="143"/>
      <c r="BK1896" s="143"/>
      <c r="BL1896" s="143"/>
      <c r="BM1896" s="143"/>
      <c r="BN1896" s="143"/>
      <c r="BO1896" s="143"/>
      <c r="BP1896" s="143"/>
      <c r="BT1896" s="143"/>
      <c r="BU1896" s="143"/>
      <c r="BV1896" s="143"/>
    </row>
    <row r="1897" spans="1:74" s="142" customFormat="1" x14ac:dyDescent="0.25">
      <c r="A1897" s="206"/>
      <c r="B1897" s="160"/>
      <c r="C1897" s="161"/>
      <c r="D1897" s="206"/>
      <c r="E1897" s="206"/>
      <c r="F1897" s="206"/>
      <c r="G1897" s="206"/>
      <c r="H1897" s="161"/>
      <c r="I1897" s="206"/>
      <c r="J1897" s="206"/>
      <c r="L1897" s="206"/>
      <c r="M1897" s="153"/>
      <c r="N1897" s="126"/>
      <c r="O1897" s="153"/>
      <c r="P1897" s="153"/>
      <c r="Q1897" s="153"/>
      <c r="R1897" s="153"/>
      <c r="AG1897" s="162"/>
      <c r="AH1897" s="162"/>
      <c r="AI1897" s="162"/>
      <c r="AM1897" s="143"/>
      <c r="AN1897" s="143"/>
      <c r="AO1897" s="143"/>
      <c r="AP1897" s="143"/>
      <c r="AQ1897" s="143"/>
      <c r="AR1897" s="143"/>
      <c r="AS1897" s="143"/>
      <c r="AT1897" s="143"/>
      <c r="AU1897" s="143"/>
      <c r="AV1897" s="143"/>
      <c r="AW1897" s="143"/>
      <c r="AX1897" s="143"/>
      <c r="AY1897" s="143"/>
      <c r="AZ1897" s="143"/>
      <c r="BA1897" s="143"/>
      <c r="BB1897" s="143"/>
      <c r="BC1897" s="143"/>
      <c r="BD1897" s="143"/>
      <c r="BE1897" s="143"/>
      <c r="BF1897" s="143"/>
      <c r="BG1897" s="143"/>
      <c r="BH1897" s="143"/>
      <c r="BI1897" s="143"/>
      <c r="BJ1897" s="143"/>
      <c r="BK1897" s="143"/>
      <c r="BL1897" s="143"/>
      <c r="BM1897" s="143"/>
      <c r="BN1897" s="143"/>
      <c r="BO1897" s="143"/>
      <c r="BP1897" s="143"/>
      <c r="BT1897" s="143"/>
      <c r="BU1897" s="143"/>
      <c r="BV1897" s="143"/>
    </row>
    <row r="1898" spans="1:74" s="142" customFormat="1" x14ac:dyDescent="0.25">
      <c r="A1898" s="206"/>
      <c r="B1898" s="160"/>
      <c r="C1898" s="161"/>
      <c r="D1898" s="206"/>
      <c r="E1898" s="206"/>
      <c r="F1898" s="206"/>
      <c r="G1898" s="206"/>
      <c r="H1898" s="161"/>
      <c r="I1898" s="206"/>
      <c r="J1898" s="206"/>
      <c r="L1898" s="206"/>
      <c r="M1898" s="153"/>
      <c r="N1898" s="126"/>
      <c r="O1898" s="153"/>
      <c r="P1898" s="153"/>
      <c r="Q1898" s="153"/>
      <c r="R1898" s="153"/>
      <c r="AG1898" s="162"/>
      <c r="AH1898" s="162"/>
      <c r="AI1898" s="162"/>
      <c r="AM1898" s="143"/>
      <c r="AN1898" s="143"/>
      <c r="AO1898" s="143"/>
      <c r="AP1898" s="143"/>
      <c r="AQ1898" s="143"/>
      <c r="AR1898" s="143"/>
      <c r="AS1898" s="143"/>
      <c r="AT1898" s="143"/>
      <c r="AU1898" s="143"/>
      <c r="AV1898" s="143"/>
      <c r="AW1898" s="143"/>
      <c r="AX1898" s="143"/>
      <c r="AY1898" s="143"/>
      <c r="AZ1898" s="143"/>
      <c r="BA1898" s="143"/>
      <c r="BB1898" s="143"/>
      <c r="BC1898" s="143"/>
      <c r="BD1898" s="143"/>
      <c r="BE1898" s="143"/>
      <c r="BF1898" s="143"/>
      <c r="BG1898" s="143"/>
      <c r="BH1898" s="143"/>
      <c r="BI1898" s="143"/>
      <c r="BJ1898" s="143"/>
      <c r="BK1898" s="143"/>
      <c r="BL1898" s="143"/>
      <c r="BM1898" s="143"/>
      <c r="BN1898" s="143"/>
      <c r="BO1898" s="143"/>
      <c r="BP1898" s="143"/>
      <c r="BT1898" s="143"/>
      <c r="BU1898" s="143"/>
      <c r="BV1898" s="143"/>
    </row>
    <row r="1899" spans="1:74" s="142" customFormat="1" x14ac:dyDescent="0.25">
      <c r="A1899" s="206"/>
      <c r="B1899" s="160"/>
      <c r="C1899" s="161"/>
      <c r="D1899" s="206"/>
      <c r="E1899" s="206"/>
      <c r="F1899" s="206"/>
      <c r="G1899" s="206"/>
      <c r="H1899" s="161"/>
      <c r="I1899" s="206"/>
      <c r="J1899" s="206"/>
      <c r="L1899" s="206"/>
      <c r="M1899" s="153"/>
      <c r="N1899" s="126"/>
      <c r="O1899" s="153"/>
      <c r="P1899" s="153"/>
      <c r="Q1899" s="153"/>
      <c r="R1899" s="153"/>
      <c r="AG1899" s="162"/>
      <c r="AH1899" s="162"/>
      <c r="AI1899" s="162"/>
      <c r="AM1899" s="143"/>
      <c r="AN1899" s="143"/>
      <c r="AO1899" s="143"/>
      <c r="AP1899" s="143"/>
      <c r="AQ1899" s="143"/>
      <c r="AR1899" s="143"/>
      <c r="AS1899" s="143"/>
      <c r="AT1899" s="143"/>
      <c r="AU1899" s="143"/>
      <c r="AV1899" s="143"/>
      <c r="AW1899" s="143"/>
      <c r="AX1899" s="143"/>
      <c r="AY1899" s="143"/>
      <c r="AZ1899" s="143"/>
      <c r="BA1899" s="143"/>
      <c r="BB1899" s="143"/>
      <c r="BC1899" s="143"/>
      <c r="BD1899" s="143"/>
      <c r="BE1899" s="143"/>
      <c r="BF1899" s="143"/>
      <c r="BG1899" s="143"/>
      <c r="BH1899" s="143"/>
      <c r="BI1899" s="143"/>
      <c r="BJ1899" s="143"/>
      <c r="BK1899" s="143"/>
      <c r="BL1899" s="143"/>
      <c r="BM1899" s="143"/>
      <c r="BN1899" s="143"/>
      <c r="BO1899" s="143"/>
      <c r="BP1899" s="143"/>
      <c r="BT1899" s="143"/>
      <c r="BU1899" s="143"/>
      <c r="BV1899" s="143"/>
    </row>
    <row r="1900" spans="1:74" s="142" customFormat="1" x14ac:dyDescent="0.25">
      <c r="A1900" s="206"/>
      <c r="B1900" s="160"/>
      <c r="C1900" s="161"/>
      <c r="D1900" s="206"/>
      <c r="E1900" s="206"/>
      <c r="F1900" s="206"/>
      <c r="G1900" s="206"/>
      <c r="H1900" s="161"/>
      <c r="I1900" s="206"/>
      <c r="J1900" s="206"/>
      <c r="L1900" s="206"/>
      <c r="M1900" s="153"/>
      <c r="N1900" s="126"/>
      <c r="O1900" s="153"/>
      <c r="P1900" s="153"/>
      <c r="Q1900" s="153"/>
      <c r="R1900" s="153"/>
      <c r="AG1900" s="162"/>
      <c r="AH1900" s="162"/>
      <c r="AI1900" s="162"/>
      <c r="AM1900" s="143"/>
      <c r="AN1900" s="143"/>
      <c r="AO1900" s="143"/>
      <c r="AP1900" s="143"/>
      <c r="AQ1900" s="143"/>
      <c r="AR1900" s="143"/>
      <c r="AS1900" s="143"/>
      <c r="AT1900" s="143"/>
      <c r="AU1900" s="143"/>
      <c r="AV1900" s="143"/>
      <c r="AW1900" s="143"/>
      <c r="AX1900" s="143"/>
      <c r="AY1900" s="143"/>
      <c r="AZ1900" s="143"/>
      <c r="BA1900" s="143"/>
      <c r="BB1900" s="143"/>
      <c r="BC1900" s="143"/>
      <c r="BD1900" s="143"/>
      <c r="BE1900" s="143"/>
      <c r="BF1900" s="143"/>
      <c r="BG1900" s="143"/>
      <c r="BH1900" s="143"/>
      <c r="BI1900" s="143"/>
      <c r="BJ1900" s="143"/>
      <c r="BK1900" s="143"/>
      <c r="BL1900" s="143"/>
      <c r="BM1900" s="143"/>
      <c r="BN1900" s="143"/>
      <c r="BO1900" s="143"/>
      <c r="BP1900" s="143"/>
      <c r="BT1900" s="143"/>
      <c r="BU1900" s="143"/>
      <c r="BV1900" s="143"/>
    </row>
    <row r="1901" spans="1:74" s="142" customFormat="1" x14ac:dyDescent="0.25">
      <c r="A1901" s="206"/>
      <c r="B1901" s="160"/>
      <c r="C1901" s="161"/>
      <c r="D1901" s="206"/>
      <c r="E1901" s="206"/>
      <c r="F1901" s="206"/>
      <c r="G1901" s="206"/>
      <c r="H1901" s="161"/>
      <c r="I1901" s="206"/>
      <c r="J1901" s="206"/>
      <c r="L1901" s="206"/>
      <c r="M1901" s="153"/>
      <c r="N1901" s="126"/>
      <c r="O1901" s="153"/>
      <c r="P1901" s="153"/>
      <c r="Q1901" s="153"/>
      <c r="R1901" s="153"/>
      <c r="AG1901" s="162"/>
      <c r="AH1901" s="162"/>
      <c r="AI1901" s="162"/>
      <c r="AM1901" s="143"/>
      <c r="AN1901" s="143"/>
      <c r="AO1901" s="143"/>
      <c r="AP1901" s="143"/>
      <c r="AQ1901" s="143"/>
      <c r="AR1901" s="143"/>
      <c r="AS1901" s="143"/>
      <c r="AT1901" s="143"/>
      <c r="AU1901" s="143"/>
      <c r="AV1901" s="143"/>
      <c r="AW1901" s="143"/>
      <c r="AX1901" s="143"/>
      <c r="AY1901" s="143"/>
      <c r="AZ1901" s="143"/>
      <c r="BA1901" s="143"/>
      <c r="BB1901" s="143"/>
      <c r="BC1901" s="143"/>
      <c r="BD1901" s="143"/>
      <c r="BE1901" s="143"/>
      <c r="BF1901" s="143"/>
      <c r="BG1901" s="143"/>
      <c r="BH1901" s="143"/>
      <c r="BI1901" s="143"/>
      <c r="BJ1901" s="143"/>
      <c r="BK1901" s="143"/>
      <c r="BL1901" s="143"/>
      <c r="BM1901" s="143"/>
      <c r="BN1901" s="143"/>
      <c r="BO1901" s="143"/>
      <c r="BP1901" s="143"/>
      <c r="BT1901" s="143"/>
      <c r="BU1901" s="143"/>
      <c r="BV1901" s="143"/>
    </row>
    <row r="1902" spans="1:74" s="142" customFormat="1" x14ac:dyDescent="0.25">
      <c r="A1902" s="206"/>
      <c r="B1902" s="160"/>
      <c r="C1902" s="161"/>
      <c r="D1902" s="206"/>
      <c r="E1902" s="206"/>
      <c r="F1902" s="206"/>
      <c r="G1902" s="206"/>
      <c r="H1902" s="161"/>
      <c r="I1902" s="206"/>
      <c r="J1902" s="206"/>
      <c r="L1902" s="206"/>
      <c r="M1902" s="153"/>
      <c r="N1902" s="126"/>
      <c r="O1902" s="153"/>
      <c r="P1902" s="153"/>
      <c r="Q1902" s="153"/>
      <c r="R1902" s="153"/>
      <c r="AG1902" s="162"/>
      <c r="AH1902" s="162"/>
      <c r="AI1902" s="162"/>
      <c r="AM1902" s="143"/>
      <c r="AN1902" s="143"/>
      <c r="AO1902" s="143"/>
      <c r="AP1902" s="143"/>
      <c r="AQ1902" s="143"/>
      <c r="AR1902" s="143"/>
      <c r="AS1902" s="143"/>
      <c r="AT1902" s="143"/>
      <c r="AU1902" s="143"/>
      <c r="AV1902" s="143"/>
      <c r="AW1902" s="143"/>
      <c r="AX1902" s="143"/>
      <c r="AY1902" s="143"/>
      <c r="AZ1902" s="143"/>
      <c r="BA1902" s="143"/>
      <c r="BB1902" s="143"/>
      <c r="BC1902" s="143"/>
      <c r="BD1902" s="143"/>
      <c r="BE1902" s="143"/>
      <c r="BF1902" s="143"/>
      <c r="BG1902" s="143"/>
      <c r="BH1902" s="143"/>
      <c r="BI1902" s="143"/>
      <c r="BJ1902" s="143"/>
      <c r="BK1902" s="143"/>
      <c r="BL1902" s="143"/>
      <c r="BM1902" s="143"/>
      <c r="BN1902" s="143"/>
      <c r="BO1902" s="143"/>
      <c r="BP1902" s="143"/>
      <c r="BT1902" s="143"/>
      <c r="BU1902" s="143"/>
      <c r="BV1902" s="143"/>
    </row>
    <row r="1903" spans="1:74" s="142" customFormat="1" x14ac:dyDescent="0.25">
      <c r="A1903" s="206"/>
      <c r="B1903" s="160"/>
      <c r="C1903" s="161"/>
      <c r="D1903" s="206"/>
      <c r="E1903" s="206"/>
      <c r="F1903" s="206"/>
      <c r="G1903" s="206"/>
      <c r="H1903" s="161"/>
      <c r="I1903" s="206"/>
      <c r="J1903" s="206"/>
      <c r="L1903" s="206"/>
      <c r="M1903" s="153"/>
      <c r="N1903" s="126"/>
      <c r="O1903" s="153"/>
      <c r="P1903" s="153"/>
      <c r="Q1903" s="153"/>
      <c r="R1903" s="153"/>
      <c r="AG1903" s="162"/>
      <c r="AH1903" s="162"/>
      <c r="AI1903" s="162"/>
      <c r="AM1903" s="143"/>
      <c r="AN1903" s="143"/>
      <c r="AO1903" s="143"/>
      <c r="AP1903" s="143"/>
      <c r="AQ1903" s="143"/>
      <c r="AR1903" s="143"/>
      <c r="AS1903" s="143"/>
      <c r="AT1903" s="143"/>
      <c r="AU1903" s="143"/>
      <c r="AV1903" s="143"/>
      <c r="AW1903" s="143"/>
      <c r="AX1903" s="143"/>
      <c r="AY1903" s="143"/>
      <c r="AZ1903" s="143"/>
      <c r="BA1903" s="143"/>
      <c r="BB1903" s="143"/>
      <c r="BC1903" s="143"/>
      <c r="BD1903" s="143"/>
      <c r="BE1903" s="143"/>
      <c r="BF1903" s="143"/>
      <c r="BG1903" s="143"/>
      <c r="BH1903" s="143"/>
      <c r="BI1903" s="143"/>
      <c r="BJ1903" s="143"/>
      <c r="BK1903" s="143"/>
      <c r="BL1903" s="143"/>
      <c r="BM1903" s="143"/>
      <c r="BN1903" s="143"/>
      <c r="BO1903" s="143"/>
      <c r="BP1903" s="143"/>
      <c r="BT1903" s="143"/>
      <c r="BU1903" s="143"/>
      <c r="BV1903" s="143"/>
    </row>
    <row r="1904" spans="1:74" s="142" customFormat="1" x14ac:dyDescent="0.25">
      <c r="A1904" s="206"/>
      <c r="B1904" s="160"/>
      <c r="C1904" s="161"/>
      <c r="D1904" s="206"/>
      <c r="E1904" s="206"/>
      <c r="F1904" s="206"/>
      <c r="G1904" s="206"/>
      <c r="H1904" s="161"/>
      <c r="I1904" s="206"/>
      <c r="J1904" s="206"/>
      <c r="L1904" s="206"/>
      <c r="M1904" s="153"/>
      <c r="N1904" s="126"/>
      <c r="O1904" s="153"/>
      <c r="P1904" s="153"/>
      <c r="Q1904" s="153"/>
      <c r="R1904" s="153"/>
      <c r="AG1904" s="162"/>
      <c r="AH1904" s="162"/>
      <c r="AI1904" s="162"/>
      <c r="AM1904" s="143"/>
      <c r="AN1904" s="143"/>
      <c r="AO1904" s="143"/>
      <c r="AP1904" s="143"/>
      <c r="AQ1904" s="143"/>
      <c r="AR1904" s="143"/>
      <c r="AS1904" s="143"/>
      <c r="AT1904" s="143"/>
      <c r="AU1904" s="143"/>
      <c r="AV1904" s="143"/>
      <c r="AW1904" s="143"/>
      <c r="AX1904" s="143"/>
      <c r="AY1904" s="143"/>
      <c r="AZ1904" s="143"/>
      <c r="BA1904" s="143"/>
      <c r="BB1904" s="143"/>
      <c r="BC1904" s="143"/>
      <c r="BD1904" s="143"/>
      <c r="BE1904" s="143"/>
      <c r="BF1904" s="143"/>
      <c r="BG1904" s="143"/>
      <c r="BH1904" s="143"/>
      <c r="BI1904" s="143"/>
      <c r="BJ1904" s="143"/>
      <c r="BK1904" s="143"/>
      <c r="BL1904" s="143"/>
      <c r="BM1904" s="143"/>
      <c r="BN1904" s="143"/>
      <c r="BO1904" s="143"/>
      <c r="BP1904" s="143"/>
      <c r="BT1904" s="143"/>
      <c r="BU1904" s="143"/>
      <c r="BV1904" s="143"/>
    </row>
    <row r="1905" spans="1:74" s="142" customFormat="1" x14ac:dyDescent="0.25">
      <c r="A1905" s="206"/>
      <c r="B1905" s="160"/>
      <c r="C1905" s="161"/>
      <c r="D1905" s="206"/>
      <c r="E1905" s="206"/>
      <c r="F1905" s="206"/>
      <c r="G1905" s="206"/>
      <c r="H1905" s="161"/>
      <c r="I1905" s="206"/>
      <c r="J1905" s="206"/>
      <c r="L1905" s="206"/>
      <c r="M1905" s="153"/>
      <c r="N1905" s="126"/>
      <c r="O1905" s="153"/>
      <c r="P1905" s="153"/>
      <c r="Q1905" s="153"/>
      <c r="R1905" s="153"/>
      <c r="AG1905" s="162"/>
      <c r="AH1905" s="162"/>
      <c r="AI1905" s="162"/>
      <c r="AM1905" s="143"/>
      <c r="AN1905" s="143"/>
      <c r="AO1905" s="143"/>
      <c r="AP1905" s="143"/>
      <c r="AQ1905" s="143"/>
      <c r="AR1905" s="143"/>
      <c r="AS1905" s="143"/>
      <c r="AT1905" s="143"/>
      <c r="AU1905" s="143"/>
      <c r="AV1905" s="143"/>
      <c r="AW1905" s="143"/>
      <c r="AX1905" s="143"/>
      <c r="AY1905" s="143"/>
      <c r="AZ1905" s="143"/>
      <c r="BA1905" s="143"/>
      <c r="BB1905" s="143"/>
      <c r="BC1905" s="143"/>
      <c r="BD1905" s="143"/>
      <c r="BE1905" s="143"/>
      <c r="BF1905" s="143"/>
      <c r="BG1905" s="143"/>
      <c r="BH1905" s="143"/>
      <c r="BI1905" s="143"/>
      <c r="BJ1905" s="143"/>
      <c r="BK1905" s="143"/>
      <c r="BL1905" s="143"/>
      <c r="BM1905" s="143"/>
      <c r="BN1905" s="143"/>
      <c r="BO1905" s="143"/>
      <c r="BP1905" s="143"/>
      <c r="BT1905" s="143"/>
      <c r="BU1905" s="143"/>
      <c r="BV1905" s="143"/>
    </row>
    <row r="1906" spans="1:74" s="142" customFormat="1" x14ac:dyDescent="0.25">
      <c r="A1906" s="206"/>
      <c r="B1906" s="160"/>
      <c r="C1906" s="161"/>
      <c r="D1906" s="206"/>
      <c r="E1906" s="206"/>
      <c r="F1906" s="206"/>
      <c r="G1906" s="206"/>
      <c r="H1906" s="161"/>
      <c r="I1906" s="206"/>
      <c r="J1906" s="206"/>
      <c r="L1906" s="206"/>
      <c r="M1906" s="153"/>
      <c r="N1906" s="126"/>
      <c r="O1906" s="153"/>
      <c r="P1906" s="153"/>
      <c r="Q1906" s="153"/>
      <c r="R1906" s="153"/>
      <c r="AG1906" s="162"/>
      <c r="AH1906" s="162"/>
      <c r="AI1906" s="162"/>
      <c r="AM1906" s="143"/>
      <c r="AN1906" s="143"/>
      <c r="AO1906" s="143"/>
      <c r="AP1906" s="143"/>
      <c r="AQ1906" s="143"/>
      <c r="AR1906" s="143"/>
      <c r="AS1906" s="143"/>
      <c r="AT1906" s="143"/>
      <c r="AU1906" s="143"/>
      <c r="AV1906" s="143"/>
      <c r="AW1906" s="143"/>
      <c r="AX1906" s="143"/>
      <c r="AY1906" s="143"/>
      <c r="AZ1906" s="143"/>
      <c r="BA1906" s="143"/>
      <c r="BB1906" s="143"/>
      <c r="BC1906" s="143"/>
      <c r="BD1906" s="143"/>
      <c r="BE1906" s="143"/>
      <c r="BF1906" s="143"/>
      <c r="BG1906" s="143"/>
      <c r="BH1906" s="143"/>
      <c r="BI1906" s="143"/>
      <c r="BJ1906" s="143"/>
      <c r="BK1906" s="143"/>
      <c r="BL1906" s="143"/>
      <c r="BM1906" s="143"/>
      <c r="BN1906" s="143"/>
      <c r="BO1906" s="143"/>
      <c r="BP1906" s="143"/>
      <c r="BT1906" s="143"/>
      <c r="BU1906" s="143"/>
      <c r="BV1906" s="143"/>
    </row>
    <row r="1907" spans="1:74" s="142" customFormat="1" x14ac:dyDescent="0.25">
      <c r="A1907" s="206"/>
      <c r="B1907" s="160"/>
      <c r="C1907" s="161"/>
      <c r="D1907" s="206"/>
      <c r="E1907" s="206"/>
      <c r="F1907" s="206"/>
      <c r="G1907" s="206"/>
      <c r="H1907" s="161"/>
      <c r="I1907" s="206"/>
      <c r="J1907" s="206"/>
      <c r="L1907" s="206"/>
      <c r="M1907" s="153"/>
      <c r="N1907" s="126"/>
      <c r="O1907" s="153"/>
      <c r="P1907" s="153"/>
      <c r="Q1907" s="153"/>
      <c r="R1907" s="153"/>
      <c r="AG1907" s="162"/>
      <c r="AH1907" s="162"/>
      <c r="AI1907" s="162"/>
      <c r="AM1907" s="143"/>
      <c r="AN1907" s="143"/>
      <c r="AO1907" s="143"/>
      <c r="AP1907" s="143"/>
      <c r="AQ1907" s="143"/>
      <c r="AR1907" s="143"/>
      <c r="AS1907" s="143"/>
      <c r="AT1907" s="143"/>
      <c r="AU1907" s="143"/>
      <c r="AV1907" s="143"/>
      <c r="AW1907" s="143"/>
      <c r="AX1907" s="143"/>
      <c r="AY1907" s="143"/>
      <c r="AZ1907" s="143"/>
      <c r="BA1907" s="143"/>
      <c r="BB1907" s="143"/>
      <c r="BC1907" s="143"/>
      <c r="BD1907" s="143"/>
      <c r="BE1907" s="143"/>
      <c r="BF1907" s="143"/>
      <c r="BG1907" s="143"/>
      <c r="BH1907" s="143"/>
      <c r="BI1907" s="143"/>
      <c r="BJ1907" s="143"/>
      <c r="BK1907" s="143"/>
      <c r="BL1907" s="143"/>
      <c r="BM1907" s="143"/>
      <c r="BN1907" s="143"/>
      <c r="BO1907" s="143"/>
      <c r="BP1907" s="143"/>
      <c r="BT1907" s="143"/>
      <c r="BU1907" s="143"/>
      <c r="BV1907" s="143"/>
    </row>
    <row r="1908" spans="1:74" s="142" customFormat="1" x14ac:dyDescent="0.25">
      <c r="A1908" s="206"/>
      <c r="B1908" s="160"/>
      <c r="C1908" s="161"/>
      <c r="D1908" s="206"/>
      <c r="E1908" s="206"/>
      <c r="F1908" s="206"/>
      <c r="G1908" s="206"/>
      <c r="H1908" s="161"/>
      <c r="I1908" s="206"/>
      <c r="J1908" s="206"/>
      <c r="L1908" s="206"/>
      <c r="M1908" s="153"/>
      <c r="N1908" s="126"/>
      <c r="O1908" s="153"/>
      <c r="P1908" s="153"/>
      <c r="Q1908" s="153"/>
      <c r="R1908" s="153"/>
      <c r="AG1908" s="162"/>
      <c r="AH1908" s="162"/>
      <c r="AI1908" s="162"/>
      <c r="AM1908" s="143"/>
      <c r="AN1908" s="143"/>
      <c r="AO1908" s="143"/>
      <c r="AP1908" s="143"/>
      <c r="AQ1908" s="143"/>
      <c r="AR1908" s="143"/>
      <c r="AS1908" s="143"/>
      <c r="AT1908" s="143"/>
      <c r="AU1908" s="143"/>
      <c r="AV1908" s="143"/>
      <c r="AW1908" s="143"/>
      <c r="AX1908" s="143"/>
      <c r="AY1908" s="143"/>
      <c r="AZ1908" s="143"/>
      <c r="BA1908" s="143"/>
      <c r="BB1908" s="143"/>
      <c r="BC1908" s="143"/>
      <c r="BD1908" s="143"/>
      <c r="BE1908" s="143"/>
      <c r="BF1908" s="143"/>
      <c r="BG1908" s="143"/>
      <c r="BH1908" s="143"/>
      <c r="BI1908" s="143"/>
      <c r="BJ1908" s="143"/>
      <c r="BK1908" s="143"/>
      <c r="BL1908" s="143"/>
      <c r="BM1908" s="143"/>
      <c r="BN1908" s="143"/>
      <c r="BO1908" s="143"/>
      <c r="BP1908" s="143"/>
      <c r="BT1908" s="143"/>
      <c r="BU1908" s="143"/>
      <c r="BV1908" s="143"/>
    </row>
    <row r="1909" spans="1:74" s="142" customFormat="1" x14ac:dyDescent="0.25">
      <c r="A1909" s="206"/>
      <c r="B1909" s="160"/>
      <c r="C1909" s="161"/>
      <c r="D1909" s="206"/>
      <c r="E1909" s="206"/>
      <c r="F1909" s="206"/>
      <c r="G1909" s="206"/>
      <c r="H1909" s="161"/>
      <c r="I1909" s="206"/>
      <c r="J1909" s="206"/>
      <c r="L1909" s="206"/>
      <c r="M1909" s="153"/>
      <c r="N1909" s="126"/>
      <c r="O1909" s="153"/>
      <c r="P1909" s="153"/>
      <c r="Q1909" s="153"/>
      <c r="R1909" s="153"/>
      <c r="AG1909" s="162"/>
      <c r="AH1909" s="162"/>
      <c r="AI1909" s="162"/>
      <c r="AM1909" s="143"/>
      <c r="AN1909" s="143"/>
      <c r="AO1909" s="143"/>
      <c r="AP1909" s="143"/>
      <c r="AQ1909" s="143"/>
      <c r="AR1909" s="143"/>
      <c r="AS1909" s="143"/>
      <c r="AT1909" s="143"/>
      <c r="AU1909" s="143"/>
      <c r="AV1909" s="143"/>
      <c r="AW1909" s="143"/>
      <c r="AX1909" s="143"/>
      <c r="AY1909" s="143"/>
      <c r="AZ1909" s="143"/>
      <c r="BA1909" s="143"/>
      <c r="BB1909" s="143"/>
      <c r="BC1909" s="143"/>
      <c r="BD1909" s="143"/>
      <c r="BE1909" s="143"/>
      <c r="BF1909" s="143"/>
      <c r="BG1909" s="143"/>
      <c r="BH1909" s="143"/>
      <c r="BI1909" s="143"/>
      <c r="BJ1909" s="143"/>
      <c r="BK1909" s="143"/>
      <c r="BL1909" s="143"/>
      <c r="BM1909" s="143"/>
      <c r="BN1909" s="143"/>
      <c r="BO1909" s="143"/>
      <c r="BP1909" s="143"/>
      <c r="BT1909" s="143"/>
      <c r="BU1909" s="143"/>
      <c r="BV1909" s="143"/>
    </row>
    <row r="1910" spans="1:74" s="142" customFormat="1" x14ac:dyDescent="0.25">
      <c r="A1910" s="206"/>
      <c r="B1910" s="160"/>
      <c r="C1910" s="161"/>
      <c r="D1910" s="206"/>
      <c r="E1910" s="206"/>
      <c r="F1910" s="206"/>
      <c r="G1910" s="206"/>
      <c r="H1910" s="161"/>
      <c r="I1910" s="206"/>
      <c r="J1910" s="206"/>
      <c r="L1910" s="206"/>
      <c r="M1910" s="153"/>
      <c r="N1910" s="126"/>
      <c r="O1910" s="153"/>
      <c r="P1910" s="153"/>
      <c r="Q1910" s="153"/>
      <c r="R1910" s="153"/>
      <c r="AG1910" s="162"/>
      <c r="AH1910" s="162"/>
      <c r="AI1910" s="162"/>
      <c r="AM1910" s="143"/>
      <c r="AN1910" s="143"/>
      <c r="AO1910" s="143"/>
      <c r="AP1910" s="143"/>
      <c r="AQ1910" s="143"/>
      <c r="AR1910" s="143"/>
      <c r="AS1910" s="143"/>
      <c r="AT1910" s="143"/>
      <c r="AU1910" s="143"/>
      <c r="AV1910" s="143"/>
      <c r="AW1910" s="143"/>
      <c r="AX1910" s="143"/>
      <c r="AY1910" s="143"/>
      <c r="AZ1910" s="143"/>
      <c r="BA1910" s="143"/>
      <c r="BB1910" s="143"/>
      <c r="BC1910" s="143"/>
      <c r="BD1910" s="143"/>
      <c r="BE1910" s="143"/>
      <c r="BF1910" s="143"/>
      <c r="BG1910" s="143"/>
      <c r="BH1910" s="143"/>
      <c r="BI1910" s="143"/>
      <c r="BJ1910" s="143"/>
      <c r="BK1910" s="143"/>
      <c r="BL1910" s="143"/>
      <c r="BM1910" s="143"/>
      <c r="BN1910" s="143"/>
      <c r="BO1910" s="143"/>
      <c r="BP1910" s="143"/>
      <c r="BT1910" s="143"/>
      <c r="BU1910" s="143"/>
      <c r="BV1910" s="143"/>
    </row>
    <row r="1911" spans="1:74" s="142" customFormat="1" x14ac:dyDescent="0.25">
      <c r="A1911" s="206"/>
      <c r="B1911" s="160"/>
      <c r="C1911" s="161"/>
      <c r="D1911" s="206"/>
      <c r="E1911" s="206"/>
      <c r="F1911" s="206"/>
      <c r="G1911" s="206"/>
      <c r="H1911" s="161"/>
      <c r="I1911" s="206"/>
      <c r="J1911" s="206"/>
      <c r="L1911" s="206"/>
      <c r="M1911" s="153"/>
      <c r="N1911" s="126"/>
      <c r="O1911" s="153"/>
      <c r="P1911" s="153"/>
      <c r="Q1911" s="153"/>
      <c r="R1911" s="153"/>
      <c r="AG1911" s="162"/>
      <c r="AH1911" s="162"/>
      <c r="AI1911" s="162"/>
      <c r="AM1911" s="143"/>
      <c r="AN1911" s="143"/>
      <c r="AO1911" s="143"/>
      <c r="AP1911" s="143"/>
      <c r="AQ1911" s="143"/>
      <c r="AR1911" s="143"/>
      <c r="AS1911" s="143"/>
      <c r="AT1911" s="143"/>
      <c r="AU1911" s="143"/>
      <c r="AV1911" s="143"/>
      <c r="AW1911" s="143"/>
      <c r="AX1911" s="143"/>
      <c r="AY1911" s="143"/>
      <c r="AZ1911" s="143"/>
      <c r="BA1911" s="143"/>
      <c r="BB1911" s="143"/>
      <c r="BC1911" s="143"/>
      <c r="BD1911" s="143"/>
      <c r="BE1911" s="143"/>
      <c r="BF1911" s="143"/>
      <c r="BG1911" s="143"/>
      <c r="BH1911" s="143"/>
      <c r="BI1911" s="143"/>
      <c r="BJ1911" s="143"/>
      <c r="BK1911" s="143"/>
      <c r="BL1911" s="143"/>
      <c r="BM1911" s="143"/>
      <c r="BN1911" s="143"/>
      <c r="BO1911" s="143"/>
      <c r="BP1911" s="143"/>
      <c r="BT1911" s="143"/>
      <c r="BU1911" s="143"/>
      <c r="BV1911" s="143"/>
    </row>
    <row r="1912" spans="1:74" s="142" customFormat="1" x14ac:dyDescent="0.25">
      <c r="A1912" s="206"/>
      <c r="B1912" s="160"/>
      <c r="C1912" s="161"/>
      <c r="D1912" s="206"/>
      <c r="E1912" s="206"/>
      <c r="F1912" s="206"/>
      <c r="G1912" s="206"/>
      <c r="H1912" s="161"/>
      <c r="I1912" s="206"/>
      <c r="J1912" s="206"/>
      <c r="L1912" s="206"/>
      <c r="M1912" s="153"/>
      <c r="N1912" s="126"/>
      <c r="O1912" s="153"/>
      <c r="P1912" s="153"/>
      <c r="Q1912" s="153"/>
      <c r="R1912" s="153"/>
      <c r="AG1912" s="162"/>
      <c r="AH1912" s="162"/>
      <c r="AI1912" s="162"/>
      <c r="AM1912" s="143"/>
      <c r="AN1912" s="143"/>
      <c r="AO1912" s="143"/>
      <c r="AP1912" s="143"/>
      <c r="AQ1912" s="143"/>
      <c r="AR1912" s="143"/>
      <c r="AS1912" s="143"/>
      <c r="AT1912" s="143"/>
      <c r="AU1912" s="143"/>
      <c r="AV1912" s="143"/>
      <c r="AW1912" s="143"/>
      <c r="AX1912" s="143"/>
      <c r="AY1912" s="143"/>
      <c r="AZ1912" s="143"/>
      <c r="BA1912" s="143"/>
      <c r="BB1912" s="143"/>
      <c r="BC1912" s="143"/>
      <c r="BD1912" s="143"/>
      <c r="BE1912" s="143"/>
      <c r="BF1912" s="143"/>
      <c r="BG1912" s="143"/>
      <c r="BH1912" s="143"/>
      <c r="BI1912" s="143"/>
      <c r="BJ1912" s="143"/>
      <c r="BK1912" s="143"/>
      <c r="BL1912" s="143"/>
      <c r="BM1912" s="143"/>
      <c r="BN1912" s="143"/>
      <c r="BO1912" s="143"/>
      <c r="BP1912" s="143"/>
      <c r="BT1912" s="143"/>
      <c r="BU1912" s="143"/>
      <c r="BV1912" s="143"/>
    </row>
    <row r="1913" spans="1:74" s="142" customFormat="1" x14ac:dyDescent="0.25">
      <c r="A1913" s="206"/>
      <c r="B1913" s="160"/>
      <c r="C1913" s="161"/>
      <c r="D1913" s="206"/>
      <c r="E1913" s="206"/>
      <c r="F1913" s="206"/>
      <c r="G1913" s="206"/>
      <c r="H1913" s="161"/>
      <c r="I1913" s="206"/>
      <c r="J1913" s="206"/>
      <c r="L1913" s="206"/>
      <c r="M1913" s="153"/>
      <c r="N1913" s="126"/>
      <c r="O1913" s="153"/>
      <c r="P1913" s="153"/>
      <c r="Q1913" s="153"/>
      <c r="R1913" s="153"/>
      <c r="AG1913" s="162"/>
      <c r="AH1913" s="162"/>
      <c r="AI1913" s="162"/>
      <c r="AM1913" s="143"/>
      <c r="AN1913" s="143"/>
      <c r="AO1913" s="143"/>
      <c r="AP1913" s="143"/>
      <c r="AQ1913" s="143"/>
      <c r="AR1913" s="143"/>
      <c r="AS1913" s="143"/>
      <c r="AT1913" s="143"/>
      <c r="AU1913" s="143"/>
      <c r="AV1913" s="143"/>
      <c r="AW1913" s="143"/>
      <c r="AX1913" s="143"/>
      <c r="AY1913" s="143"/>
      <c r="AZ1913" s="143"/>
      <c r="BA1913" s="143"/>
      <c r="BB1913" s="143"/>
      <c r="BC1913" s="143"/>
      <c r="BD1913" s="143"/>
      <c r="BE1913" s="143"/>
      <c r="BF1913" s="143"/>
      <c r="BG1913" s="143"/>
      <c r="BH1913" s="143"/>
      <c r="BI1913" s="143"/>
      <c r="BJ1913" s="143"/>
      <c r="BK1913" s="143"/>
      <c r="BL1913" s="143"/>
      <c r="BM1913" s="143"/>
      <c r="BN1913" s="143"/>
      <c r="BO1913" s="143"/>
      <c r="BP1913" s="143"/>
      <c r="BT1913" s="143"/>
      <c r="BU1913" s="143"/>
      <c r="BV1913" s="143"/>
    </row>
    <row r="1914" spans="1:74" s="142" customFormat="1" x14ac:dyDescent="0.25">
      <c r="A1914" s="206"/>
      <c r="B1914" s="160"/>
      <c r="C1914" s="161"/>
      <c r="D1914" s="206"/>
      <c r="E1914" s="206"/>
      <c r="F1914" s="206"/>
      <c r="G1914" s="206"/>
      <c r="H1914" s="161"/>
      <c r="I1914" s="206"/>
      <c r="J1914" s="206"/>
      <c r="L1914" s="206"/>
      <c r="M1914" s="153"/>
      <c r="N1914" s="126"/>
      <c r="O1914" s="153"/>
      <c r="P1914" s="153"/>
      <c r="Q1914" s="153"/>
      <c r="R1914" s="153"/>
      <c r="AG1914" s="162"/>
      <c r="AH1914" s="162"/>
      <c r="AI1914" s="162"/>
      <c r="AM1914" s="143"/>
      <c r="AN1914" s="143"/>
      <c r="AO1914" s="143"/>
      <c r="AP1914" s="143"/>
      <c r="AQ1914" s="143"/>
      <c r="AR1914" s="143"/>
      <c r="AS1914" s="143"/>
      <c r="AT1914" s="143"/>
      <c r="AU1914" s="143"/>
      <c r="AV1914" s="143"/>
      <c r="AW1914" s="143"/>
      <c r="AX1914" s="143"/>
      <c r="AY1914" s="143"/>
      <c r="AZ1914" s="143"/>
      <c r="BA1914" s="143"/>
      <c r="BB1914" s="143"/>
      <c r="BC1914" s="143"/>
      <c r="BD1914" s="143"/>
      <c r="BE1914" s="143"/>
      <c r="BF1914" s="143"/>
      <c r="BG1914" s="143"/>
      <c r="BH1914" s="143"/>
      <c r="BI1914" s="143"/>
      <c r="BJ1914" s="143"/>
      <c r="BK1914" s="143"/>
      <c r="BL1914" s="143"/>
      <c r="BM1914" s="143"/>
      <c r="BN1914" s="143"/>
      <c r="BO1914" s="143"/>
      <c r="BP1914" s="143"/>
      <c r="BT1914" s="143"/>
      <c r="BU1914" s="143"/>
      <c r="BV1914" s="143"/>
    </row>
    <row r="1915" spans="1:74" s="142" customFormat="1" x14ac:dyDescent="0.25">
      <c r="A1915" s="206"/>
      <c r="B1915" s="160"/>
      <c r="C1915" s="161"/>
      <c r="D1915" s="206"/>
      <c r="E1915" s="206"/>
      <c r="F1915" s="206"/>
      <c r="G1915" s="206"/>
      <c r="H1915" s="161"/>
      <c r="I1915" s="206"/>
      <c r="J1915" s="206"/>
      <c r="L1915" s="206"/>
      <c r="M1915" s="153"/>
      <c r="N1915" s="126"/>
      <c r="O1915" s="153"/>
      <c r="P1915" s="153"/>
      <c r="Q1915" s="153"/>
      <c r="R1915" s="153"/>
      <c r="AG1915" s="162"/>
      <c r="AH1915" s="162"/>
      <c r="AI1915" s="162"/>
      <c r="AM1915" s="143"/>
      <c r="AN1915" s="143"/>
      <c r="AO1915" s="143"/>
      <c r="AP1915" s="143"/>
      <c r="AQ1915" s="143"/>
      <c r="AR1915" s="143"/>
      <c r="AS1915" s="143"/>
      <c r="AT1915" s="143"/>
      <c r="AU1915" s="143"/>
      <c r="AV1915" s="143"/>
      <c r="AW1915" s="143"/>
      <c r="AX1915" s="143"/>
      <c r="AY1915" s="143"/>
      <c r="AZ1915" s="143"/>
      <c r="BA1915" s="143"/>
      <c r="BB1915" s="143"/>
      <c r="BC1915" s="143"/>
      <c r="BD1915" s="143"/>
      <c r="BE1915" s="143"/>
      <c r="BF1915" s="143"/>
      <c r="BG1915" s="143"/>
      <c r="BH1915" s="143"/>
      <c r="BI1915" s="143"/>
      <c r="BJ1915" s="143"/>
      <c r="BK1915" s="143"/>
      <c r="BL1915" s="143"/>
      <c r="BM1915" s="143"/>
      <c r="BN1915" s="143"/>
      <c r="BO1915" s="143"/>
      <c r="BP1915" s="143"/>
      <c r="BT1915" s="143"/>
      <c r="BU1915" s="143"/>
      <c r="BV1915" s="143"/>
    </row>
    <row r="1916" spans="1:74" s="142" customFormat="1" x14ac:dyDescent="0.25">
      <c r="A1916" s="206"/>
      <c r="B1916" s="160"/>
      <c r="C1916" s="161"/>
      <c r="D1916" s="206"/>
      <c r="E1916" s="206"/>
      <c r="F1916" s="206"/>
      <c r="G1916" s="206"/>
      <c r="H1916" s="161"/>
      <c r="I1916" s="206"/>
      <c r="J1916" s="206"/>
      <c r="L1916" s="206"/>
      <c r="M1916" s="153"/>
      <c r="N1916" s="126"/>
      <c r="O1916" s="153"/>
      <c r="P1916" s="153"/>
      <c r="Q1916" s="153"/>
      <c r="R1916" s="153"/>
      <c r="AG1916" s="162"/>
      <c r="AH1916" s="162"/>
      <c r="AI1916" s="162"/>
      <c r="AM1916" s="143"/>
      <c r="AN1916" s="143"/>
      <c r="AO1916" s="143"/>
      <c r="AP1916" s="143"/>
      <c r="AQ1916" s="143"/>
      <c r="AR1916" s="143"/>
      <c r="AS1916" s="143"/>
      <c r="AT1916" s="143"/>
      <c r="AU1916" s="143"/>
      <c r="AV1916" s="143"/>
      <c r="AW1916" s="143"/>
      <c r="AX1916" s="143"/>
      <c r="AY1916" s="143"/>
      <c r="AZ1916" s="143"/>
      <c r="BA1916" s="143"/>
      <c r="BB1916" s="143"/>
      <c r="BC1916" s="143"/>
      <c r="BD1916" s="143"/>
      <c r="BE1916" s="143"/>
      <c r="BF1916" s="143"/>
      <c r="BG1916" s="143"/>
      <c r="BH1916" s="143"/>
      <c r="BI1916" s="143"/>
      <c r="BJ1916" s="143"/>
      <c r="BK1916" s="143"/>
      <c r="BL1916" s="143"/>
      <c r="BM1916" s="143"/>
      <c r="BN1916" s="143"/>
      <c r="BO1916" s="143"/>
      <c r="BP1916" s="143"/>
      <c r="BT1916" s="143"/>
      <c r="BU1916" s="143"/>
      <c r="BV1916" s="143"/>
    </row>
    <row r="1917" spans="1:74" s="142" customFormat="1" x14ac:dyDescent="0.25">
      <c r="A1917" s="206"/>
      <c r="B1917" s="160"/>
      <c r="C1917" s="161"/>
      <c r="D1917" s="206"/>
      <c r="E1917" s="206"/>
      <c r="F1917" s="206"/>
      <c r="G1917" s="206"/>
      <c r="H1917" s="161"/>
      <c r="I1917" s="206"/>
      <c r="J1917" s="206"/>
      <c r="L1917" s="206"/>
      <c r="M1917" s="153"/>
      <c r="N1917" s="126"/>
      <c r="O1917" s="153"/>
      <c r="P1917" s="153"/>
      <c r="Q1917" s="153"/>
      <c r="R1917" s="153"/>
      <c r="AG1917" s="162"/>
      <c r="AH1917" s="162"/>
      <c r="AI1917" s="162"/>
      <c r="AM1917" s="143"/>
      <c r="AN1917" s="143"/>
      <c r="AO1917" s="143"/>
      <c r="AP1917" s="143"/>
      <c r="AQ1917" s="143"/>
      <c r="AR1917" s="143"/>
      <c r="AS1917" s="143"/>
      <c r="AT1917" s="143"/>
      <c r="AU1917" s="143"/>
      <c r="AV1917" s="143"/>
      <c r="AW1917" s="143"/>
      <c r="AX1917" s="143"/>
      <c r="AY1917" s="143"/>
      <c r="AZ1917" s="143"/>
      <c r="BA1917" s="143"/>
      <c r="BB1917" s="143"/>
      <c r="BC1917" s="143"/>
      <c r="BD1917" s="143"/>
      <c r="BE1917" s="143"/>
      <c r="BF1917" s="143"/>
      <c r="BG1917" s="143"/>
      <c r="BH1917" s="143"/>
      <c r="BI1917" s="143"/>
      <c r="BJ1917" s="143"/>
      <c r="BK1917" s="143"/>
      <c r="BL1917" s="143"/>
      <c r="BM1917" s="143"/>
      <c r="BN1917" s="143"/>
      <c r="BO1917" s="143"/>
      <c r="BP1917" s="143"/>
      <c r="BT1917" s="143"/>
      <c r="BU1917" s="143"/>
      <c r="BV1917" s="143"/>
    </row>
    <row r="1918" spans="1:74" s="142" customFormat="1" x14ac:dyDescent="0.25">
      <c r="A1918" s="206"/>
      <c r="B1918" s="160"/>
      <c r="C1918" s="161"/>
      <c r="D1918" s="206"/>
      <c r="E1918" s="206"/>
      <c r="F1918" s="206"/>
      <c r="G1918" s="206"/>
      <c r="H1918" s="161"/>
      <c r="I1918" s="206"/>
      <c r="J1918" s="206"/>
      <c r="L1918" s="206"/>
      <c r="M1918" s="153"/>
      <c r="N1918" s="126"/>
      <c r="O1918" s="153"/>
      <c r="P1918" s="153"/>
      <c r="Q1918" s="153"/>
      <c r="R1918" s="153"/>
      <c r="AG1918" s="162"/>
      <c r="AH1918" s="162"/>
      <c r="AI1918" s="162"/>
      <c r="AM1918" s="143"/>
      <c r="AN1918" s="143"/>
      <c r="AO1918" s="143"/>
      <c r="AP1918" s="143"/>
      <c r="AQ1918" s="143"/>
      <c r="AR1918" s="143"/>
      <c r="AS1918" s="143"/>
      <c r="AT1918" s="143"/>
      <c r="AU1918" s="143"/>
      <c r="AV1918" s="143"/>
      <c r="AW1918" s="143"/>
      <c r="AX1918" s="143"/>
      <c r="AY1918" s="143"/>
      <c r="AZ1918" s="143"/>
      <c r="BA1918" s="143"/>
      <c r="BB1918" s="143"/>
      <c r="BC1918" s="143"/>
      <c r="BD1918" s="143"/>
      <c r="BE1918" s="143"/>
      <c r="BF1918" s="143"/>
      <c r="BG1918" s="143"/>
      <c r="BH1918" s="143"/>
      <c r="BI1918" s="143"/>
      <c r="BJ1918" s="143"/>
      <c r="BK1918" s="143"/>
      <c r="BL1918" s="143"/>
      <c r="BM1918" s="143"/>
      <c r="BN1918" s="143"/>
      <c r="BO1918" s="143"/>
      <c r="BP1918" s="143"/>
      <c r="BT1918" s="143"/>
      <c r="BU1918" s="143"/>
      <c r="BV1918" s="143"/>
    </row>
    <row r="1919" spans="1:74" s="142" customFormat="1" x14ac:dyDescent="0.25">
      <c r="A1919" s="206"/>
      <c r="B1919" s="160"/>
      <c r="C1919" s="161"/>
      <c r="D1919" s="206"/>
      <c r="E1919" s="206"/>
      <c r="F1919" s="206"/>
      <c r="G1919" s="206"/>
      <c r="H1919" s="161"/>
      <c r="I1919" s="206"/>
      <c r="J1919" s="206"/>
      <c r="L1919" s="206"/>
      <c r="M1919" s="153"/>
      <c r="N1919" s="126"/>
      <c r="O1919" s="153"/>
      <c r="P1919" s="153"/>
      <c r="Q1919" s="153"/>
      <c r="R1919" s="153"/>
      <c r="AG1919" s="162"/>
      <c r="AH1919" s="162"/>
      <c r="AI1919" s="162"/>
      <c r="AM1919" s="143"/>
      <c r="AN1919" s="143"/>
      <c r="AO1919" s="143"/>
      <c r="AP1919" s="143"/>
      <c r="AQ1919" s="143"/>
      <c r="AR1919" s="143"/>
      <c r="AS1919" s="143"/>
      <c r="AT1919" s="143"/>
      <c r="AU1919" s="143"/>
      <c r="AV1919" s="143"/>
      <c r="AW1919" s="143"/>
      <c r="AX1919" s="143"/>
      <c r="AY1919" s="143"/>
      <c r="AZ1919" s="143"/>
      <c r="BA1919" s="143"/>
      <c r="BB1919" s="143"/>
      <c r="BC1919" s="143"/>
      <c r="BD1919" s="143"/>
      <c r="BE1919" s="143"/>
      <c r="BF1919" s="143"/>
      <c r="BG1919" s="143"/>
      <c r="BH1919" s="143"/>
      <c r="BI1919" s="143"/>
      <c r="BJ1919" s="143"/>
      <c r="BK1919" s="143"/>
      <c r="BL1919" s="143"/>
      <c r="BM1919" s="143"/>
      <c r="BN1919" s="143"/>
      <c r="BO1919" s="143"/>
      <c r="BP1919" s="143"/>
      <c r="BT1919" s="143"/>
      <c r="BU1919" s="143"/>
      <c r="BV1919" s="143"/>
    </row>
    <row r="1920" spans="1:74" s="142" customFormat="1" x14ac:dyDescent="0.25">
      <c r="A1920" s="206"/>
      <c r="B1920" s="160"/>
      <c r="C1920" s="161"/>
      <c r="D1920" s="206"/>
      <c r="E1920" s="206"/>
      <c r="F1920" s="206"/>
      <c r="G1920" s="206"/>
      <c r="H1920" s="161"/>
      <c r="I1920" s="206"/>
      <c r="J1920" s="206"/>
      <c r="L1920" s="206"/>
      <c r="M1920" s="153"/>
      <c r="N1920" s="126"/>
      <c r="O1920" s="153"/>
      <c r="P1920" s="153"/>
      <c r="Q1920" s="153"/>
      <c r="R1920" s="153"/>
      <c r="AG1920" s="162"/>
      <c r="AH1920" s="162"/>
      <c r="AI1920" s="162"/>
      <c r="AM1920" s="143"/>
      <c r="AN1920" s="143"/>
      <c r="AO1920" s="143"/>
      <c r="AP1920" s="143"/>
      <c r="AQ1920" s="143"/>
      <c r="AR1920" s="143"/>
      <c r="AS1920" s="143"/>
      <c r="AT1920" s="143"/>
      <c r="AU1920" s="143"/>
      <c r="AV1920" s="143"/>
      <c r="AW1920" s="143"/>
      <c r="AX1920" s="143"/>
      <c r="AY1920" s="143"/>
      <c r="AZ1920" s="143"/>
      <c r="BA1920" s="143"/>
      <c r="BB1920" s="143"/>
      <c r="BC1920" s="143"/>
      <c r="BD1920" s="143"/>
      <c r="BE1920" s="143"/>
      <c r="BF1920" s="143"/>
      <c r="BG1920" s="143"/>
      <c r="BH1920" s="143"/>
      <c r="BI1920" s="143"/>
      <c r="BJ1920" s="143"/>
      <c r="BK1920" s="143"/>
      <c r="BL1920" s="143"/>
      <c r="BM1920" s="143"/>
      <c r="BN1920" s="143"/>
      <c r="BO1920" s="143"/>
      <c r="BP1920" s="143"/>
      <c r="BT1920" s="143"/>
      <c r="BU1920" s="143"/>
      <c r="BV1920" s="143"/>
    </row>
    <row r="1921" spans="1:74" s="142" customFormat="1" x14ac:dyDescent="0.25">
      <c r="A1921" s="206"/>
      <c r="B1921" s="160"/>
      <c r="C1921" s="161"/>
      <c r="D1921" s="206"/>
      <c r="E1921" s="206"/>
      <c r="F1921" s="206"/>
      <c r="G1921" s="206"/>
      <c r="H1921" s="161"/>
      <c r="I1921" s="206"/>
      <c r="J1921" s="206"/>
      <c r="L1921" s="206"/>
      <c r="M1921" s="153"/>
      <c r="N1921" s="126"/>
      <c r="O1921" s="153"/>
      <c r="P1921" s="153"/>
      <c r="Q1921" s="153"/>
      <c r="R1921" s="153"/>
      <c r="AG1921" s="162"/>
      <c r="AH1921" s="162"/>
      <c r="AI1921" s="162"/>
      <c r="AM1921" s="143"/>
      <c r="AN1921" s="143"/>
      <c r="AO1921" s="143"/>
      <c r="AP1921" s="143"/>
      <c r="AQ1921" s="143"/>
      <c r="AR1921" s="143"/>
      <c r="AS1921" s="143"/>
      <c r="AT1921" s="143"/>
      <c r="AU1921" s="143"/>
      <c r="AV1921" s="143"/>
      <c r="AW1921" s="143"/>
      <c r="AX1921" s="143"/>
      <c r="AY1921" s="143"/>
      <c r="AZ1921" s="143"/>
      <c r="BA1921" s="143"/>
      <c r="BB1921" s="143"/>
      <c r="BC1921" s="143"/>
      <c r="BD1921" s="143"/>
      <c r="BE1921" s="143"/>
      <c r="BF1921" s="143"/>
      <c r="BG1921" s="143"/>
      <c r="BH1921" s="143"/>
      <c r="BI1921" s="143"/>
      <c r="BJ1921" s="143"/>
      <c r="BK1921" s="143"/>
      <c r="BL1921" s="143"/>
      <c r="BM1921" s="143"/>
      <c r="BN1921" s="143"/>
      <c r="BO1921" s="143"/>
      <c r="BP1921" s="143"/>
      <c r="BT1921" s="143"/>
      <c r="BU1921" s="143"/>
      <c r="BV1921" s="143"/>
    </row>
    <row r="1922" spans="1:74" s="142" customFormat="1" x14ac:dyDescent="0.25">
      <c r="A1922" s="206"/>
      <c r="B1922" s="160"/>
      <c r="C1922" s="161"/>
      <c r="D1922" s="206"/>
      <c r="E1922" s="206"/>
      <c r="F1922" s="206"/>
      <c r="G1922" s="206"/>
      <c r="H1922" s="161"/>
      <c r="I1922" s="206"/>
      <c r="J1922" s="206"/>
      <c r="L1922" s="206"/>
      <c r="M1922" s="153"/>
      <c r="N1922" s="126"/>
      <c r="O1922" s="153"/>
      <c r="P1922" s="153"/>
      <c r="Q1922" s="153"/>
      <c r="R1922" s="153"/>
      <c r="AG1922" s="162"/>
      <c r="AH1922" s="162"/>
      <c r="AI1922" s="162"/>
      <c r="AM1922" s="143"/>
      <c r="AN1922" s="143"/>
      <c r="AO1922" s="143"/>
      <c r="AP1922" s="143"/>
      <c r="AQ1922" s="143"/>
      <c r="AR1922" s="143"/>
      <c r="AS1922" s="143"/>
      <c r="AT1922" s="143"/>
      <c r="AU1922" s="143"/>
      <c r="AV1922" s="143"/>
      <c r="AW1922" s="143"/>
      <c r="AX1922" s="143"/>
      <c r="AY1922" s="143"/>
      <c r="AZ1922" s="143"/>
      <c r="BA1922" s="143"/>
      <c r="BB1922" s="143"/>
      <c r="BC1922" s="143"/>
      <c r="BD1922" s="143"/>
      <c r="BE1922" s="143"/>
      <c r="BF1922" s="143"/>
      <c r="BG1922" s="143"/>
      <c r="BH1922" s="143"/>
      <c r="BI1922" s="143"/>
      <c r="BJ1922" s="143"/>
      <c r="BK1922" s="143"/>
      <c r="BL1922" s="143"/>
      <c r="BM1922" s="143"/>
      <c r="BN1922" s="143"/>
      <c r="BO1922" s="143"/>
      <c r="BP1922" s="143"/>
      <c r="BT1922" s="143"/>
      <c r="BU1922" s="143"/>
      <c r="BV1922" s="143"/>
    </row>
    <row r="1923" spans="1:74" s="142" customFormat="1" x14ac:dyDescent="0.25">
      <c r="A1923" s="206"/>
      <c r="B1923" s="160"/>
      <c r="C1923" s="161"/>
      <c r="D1923" s="206"/>
      <c r="E1923" s="206"/>
      <c r="F1923" s="206"/>
      <c r="G1923" s="206"/>
      <c r="H1923" s="161"/>
      <c r="I1923" s="206"/>
      <c r="J1923" s="206"/>
      <c r="L1923" s="206"/>
      <c r="M1923" s="153"/>
      <c r="N1923" s="126"/>
      <c r="O1923" s="153"/>
      <c r="P1923" s="153"/>
      <c r="Q1923" s="153"/>
      <c r="R1923" s="153"/>
      <c r="AG1923" s="162"/>
      <c r="AH1923" s="162"/>
      <c r="AI1923" s="162"/>
      <c r="AM1923" s="143"/>
      <c r="AN1923" s="143"/>
      <c r="AO1923" s="143"/>
      <c r="AP1923" s="143"/>
      <c r="AQ1923" s="143"/>
      <c r="AR1923" s="143"/>
      <c r="AS1923" s="143"/>
      <c r="AT1923" s="143"/>
      <c r="AU1923" s="143"/>
      <c r="AV1923" s="143"/>
      <c r="AW1923" s="143"/>
      <c r="AX1923" s="143"/>
      <c r="AY1923" s="143"/>
      <c r="AZ1923" s="143"/>
      <c r="BA1923" s="143"/>
      <c r="BB1923" s="143"/>
      <c r="BC1923" s="143"/>
      <c r="BD1923" s="143"/>
      <c r="BE1923" s="143"/>
      <c r="BF1923" s="143"/>
      <c r="BG1923" s="143"/>
      <c r="BH1923" s="143"/>
      <c r="BI1923" s="143"/>
      <c r="BJ1923" s="143"/>
      <c r="BK1923" s="143"/>
      <c r="BL1923" s="143"/>
      <c r="BM1923" s="143"/>
      <c r="BN1923" s="143"/>
      <c r="BO1923" s="143"/>
      <c r="BP1923" s="143"/>
      <c r="BT1923" s="143"/>
      <c r="BU1923" s="143"/>
      <c r="BV1923" s="143"/>
    </row>
    <row r="1924" spans="1:74" s="142" customFormat="1" x14ac:dyDescent="0.25">
      <c r="A1924" s="206"/>
      <c r="B1924" s="160"/>
      <c r="C1924" s="161"/>
      <c r="D1924" s="206"/>
      <c r="E1924" s="206"/>
      <c r="F1924" s="206"/>
      <c r="G1924" s="206"/>
      <c r="H1924" s="161"/>
      <c r="I1924" s="206"/>
      <c r="J1924" s="206"/>
      <c r="L1924" s="206"/>
      <c r="M1924" s="153"/>
      <c r="N1924" s="126"/>
      <c r="O1924" s="153"/>
      <c r="P1924" s="153"/>
      <c r="Q1924" s="153"/>
      <c r="R1924" s="153"/>
      <c r="AG1924" s="162"/>
      <c r="AH1924" s="162"/>
      <c r="AI1924" s="162"/>
      <c r="AM1924" s="143"/>
      <c r="AN1924" s="143"/>
      <c r="AO1924" s="143"/>
      <c r="AP1924" s="143"/>
      <c r="AQ1924" s="143"/>
      <c r="AR1924" s="143"/>
      <c r="AS1924" s="143"/>
      <c r="AT1924" s="143"/>
      <c r="AU1924" s="143"/>
      <c r="AV1924" s="143"/>
      <c r="AW1924" s="143"/>
      <c r="AX1924" s="143"/>
      <c r="AY1924" s="143"/>
      <c r="AZ1924" s="143"/>
      <c r="BA1924" s="143"/>
      <c r="BB1924" s="143"/>
      <c r="BC1924" s="143"/>
      <c r="BD1924" s="143"/>
      <c r="BE1924" s="143"/>
      <c r="BF1924" s="143"/>
      <c r="BG1924" s="143"/>
      <c r="BH1924" s="143"/>
      <c r="BI1924" s="143"/>
      <c r="BJ1924" s="143"/>
      <c r="BK1924" s="143"/>
      <c r="BL1924" s="143"/>
      <c r="BM1924" s="143"/>
      <c r="BN1924" s="143"/>
      <c r="BO1924" s="143"/>
      <c r="BP1924" s="143"/>
      <c r="BT1924" s="143"/>
      <c r="BU1924" s="143"/>
      <c r="BV1924" s="143"/>
    </row>
    <row r="1925" spans="1:74" s="142" customFormat="1" x14ac:dyDescent="0.25">
      <c r="A1925" s="206"/>
      <c r="B1925" s="160"/>
      <c r="C1925" s="161"/>
      <c r="D1925" s="206"/>
      <c r="E1925" s="206"/>
      <c r="F1925" s="206"/>
      <c r="G1925" s="206"/>
      <c r="H1925" s="161"/>
      <c r="I1925" s="206"/>
      <c r="J1925" s="206"/>
      <c r="L1925" s="206"/>
      <c r="M1925" s="153"/>
      <c r="N1925" s="126"/>
      <c r="O1925" s="153"/>
      <c r="P1925" s="153"/>
      <c r="Q1925" s="153"/>
      <c r="R1925" s="153"/>
      <c r="AG1925" s="162"/>
      <c r="AH1925" s="162"/>
      <c r="AI1925" s="162"/>
      <c r="AM1925" s="143"/>
      <c r="AN1925" s="143"/>
      <c r="AO1925" s="143"/>
      <c r="AP1925" s="143"/>
      <c r="AQ1925" s="143"/>
      <c r="AR1925" s="143"/>
      <c r="AS1925" s="143"/>
      <c r="AT1925" s="143"/>
      <c r="AU1925" s="143"/>
      <c r="AV1925" s="143"/>
      <c r="AW1925" s="143"/>
      <c r="AX1925" s="143"/>
      <c r="AY1925" s="143"/>
      <c r="AZ1925" s="143"/>
      <c r="BA1925" s="143"/>
      <c r="BB1925" s="143"/>
      <c r="BC1925" s="143"/>
      <c r="BD1925" s="143"/>
      <c r="BE1925" s="143"/>
      <c r="BF1925" s="143"/>
      <c r="BG1925" s="143"/>
      <c r="BH1925" s="143"/>
      <c r="BI1925" s="143"/>
      <c r="BJ1925" s="143"/>
      <c r="BK1925" s="143"/>
      <c r="BL1925" s="143"/>
      <c r="BM1925" s="143"/>
      <c r="BN1925" s="143"/>
      <c r="BO1925" s="143"/>
      <c r="BP1925" s="143"/>
      <c r="BT1925" s="143"/>
      <c r="BU1925" s="143"/>
      <c r="BV1925" s="143"/>
    </row>
    <row r="1926" spans="1:74" s="142" customFormat="1" x14ac:dyDescent="0.25">
      <c r="A1926" s="206"/>
      <c r="B1926" s="160"/>
      <c r="C1926" s="161"/>
      <c r="D1926" s="206"/>
      <c r="E1926" s="206"/>
      <c r="F1926" s="206"/>
      <c r="G1926" s="206"/>
      <c r="H1926" s="161"/>
      <c r="I1926" s="206"/>
      <c r="J1926" s="206"/>
      <c r="L1926" s="206"/>
      <c r="M1926" s="153"/>
      <c r="N1926" s="126"/>
      <c r="O1926" s="153"/>
      <c r="P1926" s="153"/>
      <c r="Q1926" s="153"/>
      <c r="R1926" s="153"/>
      <c r="AG1926" s="162"/>
      <c r="AH1926" s="162"/>
      <c r="AI1926" s="162"/>
      <c r="AM1926" s="143"/>
      <c r="AN1926" s="143"/>
      <c r="AO1926" s="143"/>
      <c r="AP1926" s="143"/>
      <c r="AQ1926" s="143"/>
      <c r="AR1926" s="143"/>
      <c r="AS1926" s="143"/>
      <c r="AT1926" s="143"/>
      <c r="AU1926" s="143"/>
      <c r="AV1926" s="143"/>
      <c r="AW1926" s="143"/>
      <c r="AX1926" s="143"/>
      <c r="AY1926" s="143"/>
      <c r="AZ1926" s="143"/>
      <c r="BA1926" s="143"/>
      <c r="BB1926" s="143"/>
      <c r="BC1926" s="143"/>
      <c r="BD1926" s="143"/>
      <c r="BE1926" s="143"/>
      <c r="BF1926" s="143"/>
      <c r="BG1926" s="143"/>
      <c r="BH1926" s="143"/>
      <c r="BI1926" s="143"/>
      <c r="BJ1926" s="143"/>
      <c r="BK1926" s="143"/>
      <c r="BL1926" s="143"/>
      <c r="BM1926" s="143"/>
      <c r="BN1926" s="143"/>
      <c r="BO1926" s="143"/>
      <c r="BP1926" s="143"/>
      <c r="BT1926" s="143"/>
      <c r="BU1926" s="143"/>
      <c r="BV1926" s="143"/>
    </row>
    <row r="1927" spans="1:74" s="142" customFormat="1" x14ac:dyDescent="0.25">
      <c r="A1927" s="206"/>
      <c r="B1927" s="160"/>
      <c r="C1927" s="161"/>
      <c r="D1927" s="206"/>
      <c r="E1927" s="206"/>
      <c r="F1927" s="206"/>
      <c r="G1927" s="206"/>
      <c r="H1927" s="161"/>
      <c r="I1927" s="206"/>
      <c r="J1927" s="206"/>
      <c r="L1927" s="206"/>
      <c r="M1927" s="153"/>
      <c r="N1927" s="126"/>
      <c r="O1927" s="153"/>
      <c r="P1927" s="153"/>
      <c r="Q1927" s="153"/>
      <c r="R1927" s="153"/>
      <c r="AG1927" s="162"/>
      <c r="AH1927" s="162"/>
      <c r="AI1927" s="162"/>
      <c r="AM1927" s="143"/>
      <c r="AN1927" s="143"/>
      <c r="AO1927" s="143"/>
      <c r="AP1927" s="143"/>
      <c r="AQ1927" s="143"/>
      <c r="AR1927" s="143"/>
      <c r="AS1927" s="143"/>
      <c r="AT1927" s="143"/>
      <c r="AU1927" s="143"/>
      <c r="AV1927" s="143"/>
      <c r="AW1927" s="143"/>
      <c r="AX1927" s="143"/>
      <c r="AY1927" s="143"/>
      <c r="AZ1927" s="143"/>
      <c r="BA1927" s="143"/>
      <c r="BB1927" s="143"/>
      <c r="BC1927" s="143"/>
      <c r="BD1927" s="143"/>
      <c r="BE1927" s="143"/>
      <c r="BF1927" s="143"/>
      <c r="BG1927" s="143"/>
      <c r="BH1927" s="143"/>
      <c r="BI1927" s="143"/>
      <c r="BJ1927" s="143"/>
      <c r="BK1927" s="143"/>
      <c r="BL1927" s="143"/>
      <c r="BM1927" s="143"/>
      <c r="BN1927" s="143"/>
      <c r="BO1927" s="143"/>
      <c r="BP1927" s="143"/>
      <c r="BT1927" s="143"/>
      <c r="BU1927" s="143"/>
      <c r="BV1927" s="143"/>
    </row>
    <row r="1928" spans="1:74" s="142" customFormat="1" x14ac:dyDescent="0.25">
      <c r="A1928" s="206"/>
      <c r="B1928" s="160"/>
      <c r="C1928" s="161"/>
      <c r="D1928" s="206"/>
      <c r="E1928" s="206"/>
      <c r="F1928" s="206"/>
      <c r="G1928" s="206"/>
      <c r="H1928" s="161"/>
      <c r="I1928" s="206"/>
      <c r="J1928" s="206"/>
      <c r="L1928" s="206"/>
      <c r="M1928" s="153"/>
      <c r="N1928" s="126"/>
      <c r="O1928" s="153"/>
      <c r="P1928" s="153"/>
      <c r="Q1928" s="153"/>
      <c r="R1928" s="153"/>
      <c r="AG1928" s="162"/>
      <c r="AH1928" s="162"/>
      <c r="AI1928" s="162"/>
      <c r="AM1928" s="143"/>
      <c r="AN1928" s="143"/>
      <c r="AO1928" s="143"/>
      <c r="AP1928" s="143"/>
      <c r="AQ1928" s="143"/>
      <c r="AR1928" s="143"/>
      <c r="AS1928" s="143"/>
      <c r="AT1928" s="143"/>
      <c r="AU1928" s="143"/>
      <c r="AV1928" s="143"/>
      <c r="AW1928" s="143"/>
      <c r="AX1928" s="143"/>
      <c r="AY1928" s="143"/>
      <c r="AZ1928" s="143"/>
      <c r="BA1928" s="143"/>
      <c r="BB1928" s="143"/>
      <c r="BC1928" s="143"/>
      <c r="BD1928" s="143"/>
      <c r="BE1928" s="143"/>
      <c r="BF1928" s="143"/>
      <c r="BG1928" s="143"/>
      <c r="BH1928" s="143"/>
      <c r="BI1928" s="143"/>
      <c r="BJ1928" s="143"/>
      <c r="BK1928" s="143"/>
      <c r="BL1928" s="143"/>
      <c r="BM1928" s="143"/>
      <c r="BN1928" s="143"/>
      <c r="BO1928" s="143"/>
      <c r="BP1928" s="143"/>
      <c r="BT1928" s="143"/>
      <c r="BU1928" s="143"/>
      <c r="BV1928" s="143"/>
    </row>
    <row r="1929" spans="1:74" s="142" customFormat="1" x14ac:dyDescent="0.25">
      <c r="A1929" s="206"/>
      <c r="B1929" s="160"/>
      <c r="C1929" s="161"/>
      <c r="D1929" s="206"/>
      <c r="E1929" s="206"/>
      <c r="F1929" s="206"/>
      <c r="G1929" s="206"/>
      <c r="H1929" s="161"/>
      <c r="I1929" s="206"/>
      <c r="J1929" s="206"/>
      <c r="L1929" s="206"/>
      <c r="M1929" s="153"/>
      <c r="N1929" s="126"/>
      <c r="O1929" s="153"/>
      <c r="P1929" s="153"/>
      <c r="Q1929" s="153"/>
      <c r="R1929" s="153"/>
      <c r="AG1929" s="162"/>
      <c r="AH1929" s="162"/>
      <c r="AI1929" s="162"/>
      <c r="AM1929" s="143"/>
      <c r="AN1929" s="143"/>
      <c r="AO1929" s="143"/>
      <c r="AP1929" s="143"/>
      <c r="AQ1929" s="143"/>
      <c r="AR1929" s="143"/>
      <c r="AS1929" s="143"/>
      <c r="AT1929" s="143"/>
      <c r="AU1929" s="143"/>
      <c r="AV1929" s="143"/>
      <c r="AW1929" s="143"/>
      <c r="AX1929" s="143"/>
      <c r="AY1929" s="143"/>
      <c r="AZ1929" s="143"/>
      <c r="BA1929" s="143"/>
      <c r="BB1929" s="143"/>
      <c r="BC1929" s="143"/>
      <c r="BD1929" s="143"/>
      <c r="BE1929" s="143"/>
      <c r="BF1929" s="143"/>
      <c r="BG1929" s="143"/>
      <c r="BH1929" s="143"/>
      <c r="BI1929" s="143"/>
      <c r="BJ1929" s="143"/>
      <c r="BK1929" s="143"/>
      <c r="BL1929" s="143"/>
      <c r="BM1929" s="143"/>
      <c r="BN1929" s="143"/>
      <c r="BO1929" s="143"/>
      <c r="BP1929" s="143"/>
      <c r="BT1929" s="143"/>
      <c r="BU1929" s="143"/>
      <c r="BV1929" s="143"/>
    </row>
    <row r="1930" spans="1:74" s="142" customFormat="1" x14ac:dyDescent="0.25">
      <c r="A1930" s="206"/>
      <c r="B1930" s="160"/>
      <c r="C1930" s="161"/>
      <c r="D1930" s="206"/>
      <c r="E1930" s="206"/>
      <c r="F1930" s="206"/>
      <c r="G1930" s="206"/>
      <c r="H1930" s="161"/>
      <c r="I1930" s="206"/>
      <c r="J1930" s="206"/>
      <c r="L1930" s="206"/>
      <c r="M1930" s="153"/>
      <c r="N1930" s="126"/>
      <c r="O1930" s="153"/>
      <c r="P1930" s="153"/>
      <c r="Q1930" s="153"/>
      <c r="R1930" s="153"/>
      <c r="AG1930" s="162"/>
      <c r="AH1930" s="162"/>
      <c r="AI1930" s="162"/>
      <c r="AM1930" s="143"/>
      <c r="AN1930" s="143"/>
      <c r="AO1930" s="143"/>
      <c r="AP1930" s="143"/>
      <c r="AQ1930" s="143"/>
      <c r="AR1930" s="143"/>
      <c r="AS1930" s="143"/>
      <c r="AT1930" s="143"/>
      <c r="AU1930" s="143"/>
      <c r="AV1930" s="143"/>
      <c r="AW1930" s="143"/>
      <c r="AX1930" s="143"/>
      <c r="AY1930" s="143"/>
      <c r="AZ1930" s="143"/>
      <c r="BA1930" s="143"/>
      <c r="BB1930" s="143"/>
      <c r="BC1930" s="143"/>
      <c r="BD1930" s="143"/>
      <c r="BE1930" s="143"/>
      <c r="BF1930" s="143"/>
      <c r="BG1930" s="143"/>
      <c r="BH1930" s="143"/>
      <c r="BI1930" s="143"/>
      <c r="BJ1930" s="143"/>
      <c r="BK1930" s="143"/>
      <c r="BL1930" s="143"/>
      <c r="BM1930" s="143"/>
      <c r="BN1930" s="143"/>
      <c r="BO1930" s="143"/>
      <c r="BP1930" s="143"/>
      <c r="BT1930" s="143"/>
      <c r="BU1930" s="143"/>
      <c r="BV1930" s="143"/>
    </row>
    <row r="1931" spans="1:74" s="142" customFormat="1" x14ac:dyDescent="0.25">
      <c r="A1931" s="206"/>
      <c r="B1931" s="160"/>
      <c r="C1931" s="161"/>
      <c r="D1931" s="206"/>
      <c r="E1931" s="206"/>
      <c r="F1931" s="206"/>
      <c r="G1931" s="206"/>
      <c r="H1931" s="161"/>
      <c r="I1931" s="206"/>
      <c r="J1931" s="206"/>
      <c r="L1931" s="206"/>
      <c r="M1931" s="153"/>
      <c r="N1931" s="126"/>
      <c r="O1931" s="153"/>
      <c r="P1931" s="153"/>
      <c r="Q1931" s="153"/>
      <c r="R1931" s="153"/>
      <c r="AG1931" s="162"/>
      <c r="AH1931" s="162"/>
      <c r="AI1931" s="162"/>
      <c r="AM1931" s="143"/>
      <c r="AN1931" s="143"/>
      <c r="AO1931" s="143"/>
      <c r="AP1931" s="143"/>
      <c r="AQ1931" s="143"/>
      <c r="AR1931" s="143"/>
      <c r="AS1931" s="143"/>
      <c r="AT1931" s="143"/>
      <c r="AU1931" s="143"/>
      <c r="AV1931" s="143"/>
      <c r="AW1931" s="143"/>
      <c r="AX1931" s="143"/>
      <c r="AY1931" s="143"/>
      <c r="AZ1931" s="143"/>
      <c r="BA1931" s="143"/>
      <c r="BB1931" s="143"/>
      <c r="BC1931" s="143"/>
      <c r="BD1931" s="143"/>
      <c r="BE1931" s="143"/>
      <c r="BF1931" s="143"/>
      <c r="BG1931" s="143"/>
      <c r="BH1931" s="143"/>
      <c r="BI1931" s="143"/>
      <c r="BJ1931" s="143"/>
      <c r="BK1931" s="143"/>
      <c r="BL1931" s="143"/>
      <c r="BM1931" s="143"/>
      <c r="BN1931" s="143"/>
      <c r="BO1931" s="143"/>
      <c r="BP1931" s="143"/>
      <c r="BT1931" s="143"/>
      <c r="BU1931" s="143"/>
      <c r="BV1931" s="143"/>
    </row>
    <row r="1932" spans="1:74" s="142" customFormat="1" x14ac:dyDescent="0.25">
      <c r="A1932" s="206"/>
      <c r="B1932" s="160"/>
      <c r="C1932" s="161"/>
      <c r="D1932" s="206"/>
      <c r="E1932" s="206"/>
      <c r="F1932" s="206"/>
      <c r="G1932" s="206"/>
      <c r="H1932" s="161"/>
      <c r="I1932" s="206"/>
      <c r="J1932" s="206"/>
      <c r="L1932" s="206"/>
      <c r="M1932" s="153"/>
      <c r="N1932" s="126"/>
      <c r="O1932" s="153"/>
      <c r="P1932" s="153"/>
      <c r="Q1932" s="153"/>
      <c r="R1932" s="153"/>
      <c r="AG1932" s="162"/>
      <c r="AH1932" s="162"/>
      <c r="AI1932" s="162"/>
      <c r="AM1932" s="143"/>
      <c r="AN1932" s="143"/>
      <c r="AO1932" s="143"/>
      <c r="AP1932" s="143"/>
      <c r="AQ1932" s="143"/>
      <c r="AR1932" s="143"/>
      <c r="AS1932" s="143"/>
      <c r="AT1932" s="143"/>
      <c r="AU1932" s="143"/>
      <c r="AV1932" s="143"/>
      <c r="AW1932" s="143"/>
      <c r="AX1932" s="143"/>
      <c r="AY1932" s="143"/>
      <c r="AZ1932" s="143"/>
      <c r="BA1932" s="143"/>
      <c r="BB1932" s="143"/>
      <c r="BC1932" s="143"/>
      <c r="BD1932" s="143"/>
      <c r="BE1932" s="143"/>
      <c r="BF1932" s="143"/>
      <c r="BG1932" s="143"/>
      <c r="BH1932" s="143"/>
      <c r="BI1932" s="143"/>
      <c r="BJ1932" s="143"/>
      <c r="BK1932" s="143"/>
      <c r="BL1932" s="143"/>
      <c r="BM1932" s="143"/>
      <c r="BN1932" s="143"/>
      <c r="BO1932" s="143"/>
      <c r="BP1932" s="143"/>
      <c r="BT1932" s="143"/>
      <c r="BU1932" s="143"/>
      <c r="BV1932" s="143"/>
    </row>
    <row r="1933" spans="1:74" s="142" customFormat="1" x14ac:dyDescent="0.25">
      <c r="A1933" s="206"/>
      <c r="B1933" s="160"/>
      <c r="C1933" s="161"/>
      <c r="D1933" s="206"/>
      <c r="E1933" s="206"/>
      <c r="F1933" s="206"/>
      <c r="G1933" s="206"/>
      <c r="H1933" s="161"/>
      <c r="I1933" s="206"/>
      <c r="J1933" s="206"/>
      <c r="L1933" s="206"/>
      <c r="M1933" s="153"/>
      <c r="N1933" s="126"/>
      <c r="O1933" s="153"/>
      <c r="P1933" s="153"/>
      <c r="Q1933" s="153"/>
      <c r="R1933" s="153"/>
      <c r="AG1933" s="162"/>
      <c r="AH1933" s="162"/>
      <c r="AI1933" s="162"/>
      <c r="AM1933" s="143"/>
      <c r="AN1933" s="143"/>
      <c r="AO1933" s="143"/>
      <c r="AP1933" s="143"/>
      <c r="AQ1933" s="143"/>
      <c r="AR1933" s="143"/>
      <c r="AS1933" s="143"/>
      <c r="AT1933" s="143"/>
      <c r="AU1933" s="143"/>
      <c r="AV1933" s="143"/>
      <c r="AW1933" s="143"/>
      <c r="AX1933" s="143"/>
      <c r="AY1933" s="143"/>
      <c r="AZ1933" s="143"/>
      <c r="BA1933" s="143"/>
      <c r="BB1933" s="143"/>
      <c r="BC1933" s="143"/>
      <c r="BD1933" s="143"/>
      <c r="BE1933" s="143"/>
      <c r="BF1933" s="143"/>
      <c r="BG1933" s="143"/>
      <c r="BH1933" s="143"/>
      <c r="BI1933" s="143"/>
      <c r="BJ1933" s="143"/>
      <c r="BK1933" s="143"/>
      <c r="BL1933" s="143"/>
      <c r="BM1933" s="143"/>
      <c r="BN1933" s="143"/>
      <c r="BO1933" s="143"/>
      <c r="BP1933" s="143"/>
      <c r="BT1933" s="143"/>
      <c r="BU1933" s="143"/>
      <c r="BV1933" s="143"/>
    </row>
    <row r="1934" spans="1:74" s="142" customFormat="1" x14ac:dyDescent="0.25">
      <c r="A1934" s="206"/>
      <c r="B1934" s="160"/>
      <c r="C1934" s="161"/>
      <c r="D1934" s="206"/>
      <c r="E1934" s="206"/>
      <c r="F1934" s="206"/>
      <c r="G1934" s="206"/>
      <c r="H1934" s="161"/>
      <c r="I1934" s="206"/>
      <c r="J1934" s="206"/>
      <c r="L1934" s="206"/>
      <c r="M1934" s="153"/>
      <c r="N1934" s="126"/>
      <c r="O1934" s="153"/>
      <c r="P1934" s="153"/>
      <c r="Q1934" s="153"/>
      <c r="R1934" s="153"/>
      <c r="AG1934" s="162"/>
      <c r="AH1934" s="162"/>
      <c r="AI1934" s="162"/>
      <c r="AM1934" s="143"/>
      <c r="AN1934" s="143"/>
      <c r="AO1934" s="143"/>
      <c r="AP1934" s="143"/>
      <c r="AQ1934" s="143"/>
      <c r="AR1934" s="143"/>
      <c r="AS1934" s="143"/>
      <c r="AT1934" s="143"/>
      <c r="AU1934" s="143"/>
      <c r="AV1934" s="143"/>
      <c r="AW1934" s="143"/>
      <c r="AX1934" s="143"/>
      <c r="AY1934" s="143"/>
      <c r="AZ1934" s="143"/>
      <c r="BA1934" s="143"/>
      <c r="BB1934" s="143"/>
      <c r="BC1934" s="143"/>
      <c r="BD1934" s="143"/>
      <c r="BE1934" s="143"/>
      <c r="BF1934" s="143"/>
      <c r="BG1934" s="143"/>
      <c r="BH1934" s="143"/>
      <c r="BI1934" s="143"/>
      <c r="BJ1934" s="143"/>
      <c r="BK1934" s="143"/>
      <c r="BL1934" s="143"/>
      <c r="BM1934" s="143"/>
      <c r="BN1934" s="143"/>
      <c r="BO1934" s="143"/>
      <c r="BP1934" s="143"/>
      <c r="BT1934" s="143"/>
      <c r="BU1934" s="143"/>
      <c r="BV1934" s="143"/>
    </row>
    <row r="1935" spans="1:74" s="142" customFormat="1" x14ac:dyDescent="0.25">
      <c r="A1935" s="206"/>
      <c r="B1935" s="160"/>
      <c r="C1935" s="161"/>
      <c r="D1935" s="206"/>
      <c r="E1935" s="206"/>
      <c r="F1935" s="206"/>
      <c r="G1935" s="206"/>
      <c r="H1935" s="161"/>
      <c r="I1935" s="206"/>
      <c r="J1935" s="206"/>
      <c r="L1935" s="206"/>
      <c r="M1935" s="153"/>
      <c r="N1935" s="126"/>
      <c r="O1935" s="153"/>
      <c r="P1935" s="153"/>
      <c r="Q1935" s="153"/>
      <c r="R1935" s="153"/>
      <c r="AG1935" s="162"/>
      <c r="AH1935" s="162"/>
      <c r="AI1935" s="162"/>
      <c r="AM1935" s="143"/>
      <c r="AN1935" s="143"/>
      <c r="AO1935" s="143"/>
      <c r="AP1935" s="143"/>
      <c r="AQ1935" s="143"/>
      <c r="AR1935" s="143"/>
      <c r="AS1935" s="143"/>
      <c r="AT1935" s="143"/>
      <c r="AU1935" s="143"/>
      <c r="AV1935" s="143"/>
      <c r="AW1935" s="143"/>
      <c r="AX1935" s="143"/>
      <c r="AY1935" s="143"/>
      <c r="AZ1935" s="143"/>
      <c r="BA1935" s="143"/>
      <c r="BB1935" s="143"/>
      <c r="BC1935" s="143"/>
      <c r="BD1935" s="143"/>
      <c r="BE1935" s="143"/>
      <c r="BF1935" s="143"/>
      <c r="BG1935" s="143"/>
      <c r="BH1935" s="143"/>
      <c r="BI1935" s="143"/>
      <c r="BJ1935" s="143"/>
      <c r="BK1935" s="143"/>
      <c r="BL1935" s="143"/>
      <c r="BM1935" s="143"/>
      <c r="BN1935" s="143"/>
      <c r="BO1935" s="143"/>
      <c r="BP1935" s="143"/>
      <c r="BT1935" s="143"/>
      <c r="BU1935" s="143"/>
      <c r="BV1935" s="143"/>
    </row>
    <row r="1936" spans="1:74" s="142" customFormat="1" x14ac:dyDescent="0.25">
      <c r="A1936" s="206"/>
      <c r="B1936" s="160"/>
      <c r="C1936" s="161"/>
      <c r="D1936" s="206"/>
      <c r="E1936" s="206"/>
      <c r="F1936" s="206"/>
      <c r="G1936" s="206"/>
      <c r="H1936" s="161"/>
      <c r="I1936" s="206"/>
      <c r="J1936" s="206"/>
      <c r="L1936" s="206"/>
      <c r="M1936" s="153"/>
      <c r="N1936" s="126"/>
      <c r="O1936" s="153"/>
      <c r="P1936" s="153"/>
      <c r="Q1936" s="153"/>
      <c r="R1936" s="153"/>
      <c r="AG1936" s="162"/>
      <c r="AH1936" s="162"/>
      <c r="AI1936" s="162"/>
      <c r="AM1936" s="143"/>
      <c r="AN1936" s="143"/>
      <c r="AO1936" s="143"/>
      <c r="AP1936" s="143"/>
      <c r="AQ1936" s="143"/>
      <c r="AR1936" s="143"/>
      <c r="AS1936" s="143"/>
      <c r="AT1936" s="143"/>
      <c r="AU1936" s="143"/>
      <c r="AV1936" s="143"/>
      <c r="AW1936" s="143"/>
      <c r="AX1936" s="143"/>
      <c r="AY1936" s="143"/>
      <c r="AZ1936" s="143"/>
      <c r="BA1936" s="143"/>
      <c r="BB1936" s="143"/>
      <c r="BC1936" s="143"/>
      <c r="BD1936" s="143"/>
      <c r="BE1936" s="143"/>
      <c r="BF1936" s="143"/>
      <c r="BG1936" s="143"/>
      <c r="BH1936" s="143"/>
      <c r="BI1936" s="143"/>
      <c r="BJ1936" s="143"/>
      <c r="BK1936" s="143"/>
      <c r="BL1936" s="143"/>
      <c r="BM1936" s="143"/>
      <c r="BN1936" s="143"/>
      <c r="BO1936" s="143"/>
      <c r="BP1936" s="143"/>
      <c r="BT1936" s="143"/>
      <c r="BU1936" s="143"/>
      <c r="BV1936" s="143"/>
    </row>
    <row r="1937" spans="1:74" s="142" customFormat="1" x14ac:dyDescent="0.25">
      <c r="A1937" s="206"/>
      <c r="B1937" s="160"/>
      <c r="C1937" s="161"/>
      <c r="D1937" s="206"/>
      <c r="E1937" s="206"/>
      <c r="F1937" s="206"/>
      <c r="G1937" s="206"/>
      <c r="H1937" s="161"/>
      <c r="I1937" s="206"/>
      <c r="J1937" s="206"/>
      <c r="L1937" s="206"/>
      <c r="M1937" s="153"/>
      <c r="N1937" s="126"/>
      <c r="O1937" s="153"/>
      <c r="P1937" s="153"/>
      <c r="Q1937" s="153"/>
      <c r="R1937" s="153"/>
      <c r="AG1937" s="162"/>
      <c r="AH1937" s="162"/>
      <c r="AI1937" s="162"/>
      <c r="AM1937" s="143"/>
      <c r="AN1937" s="143"/>
      <c r="AO1937" s="143"/>
      <c r="AP1937" s="143"/>
      <c r="AQ1937" s="143"/>
      <c r="AR1937" s="143"/>
      <c r="AS1937" s="143"/>
      <c r="AT1937" s="143"/>
      <c r="AU1937" s="143"/>
      <c r="AV1937" s="143"/>
      <c r="AW1937" s="143"/>
      <c r="AX1937" s="143"/>
      <c r="AY1937" s="143"/>
      <c r="AZ1937" s="143"/>
      <c r="BA1937" s="143"/>
      <c r="BB1937" s="143"/>
      <c r="BC1937" s="143"/>
      <c r="BD1937" s="143"/>
      <c r="BE1937" s="143"/>
      <c r="BF1937" s="143"/>
      <c r="BG1937" s="143"/>
      <c r="BH1937" s="143"/>
      <c r="BI1937" s="143"/>
      <c r="BJ1937" s="143"/>
      <c r="BK1937" s="143"/>
      <c r="BL1937" s="143"/>
      <c r="BM1937" s="143"/>
      <c r="BN1937" s="143"/>
      <c r="BO1937" s="143"/>
      <c r="BP1937" s="143"/>
      <c r="BT1937" s="143"/>
      <c r="BU1937" s="143"/>
      <c r="BV1937" s="143"/>
    </row>
    <row r="1938" spans="1:74" s="142" customFormat="1" x14ac:dyDescent="0.25">
      <c r="A1938" s="206"/>
      <c r="B1938" s="160"/>
      <c r="C1938" s="161"/>
      <c r="D1938" s="206"/>
      <c r="E1938" s="206"/>
      <c r="F1938" s="206"/>
      <c r="G1938" s="206"/>
      <c r="H1938" s="161"/>
      <c r="I1938" s="206"/>
      <c r="J1938" s="206"/>
      <c r="L1938" s="206"/>
      <c r="M1938" s="153"/>
      <c r="N1938" s="126"/>
      <c r="O1938" s="153"/>
      <c r="P1938" s="153"/>
      <c r="Q1938" s="153"/>
      <c r="R1938" s="153"/>
      <c r="AG1938" s="162"/>
      <c r="AH1938" s="162"/>
      <c r="AI1938" s="162"/>
      <c r="AM1938" s="143"/>
      <c r="AN1938" s="143"/>
      <c r="AO1938" s="143"/>
      <c r="AP1938" s="143"/>
      <c r="AQ1938" s="143"/>
      <c r="AR1938" s="143"/>
      <c r="AS1938" s="143"/>
      <c r="AT1938" s="143"/>
      <c r="AU1938" s="143"/>
      <c r="AV1938" s="143"/>
      <c r="AW1938" s="143"/>
      <c r="AX1938" s="143"/>
      <c r="AY1938" s="143"/>
      <c r="AZ1938" s="143"/>
      <c r="BA1938" s="143"/>
      <c r="BB1938" s="143"/>
      <c r="BC1938" s="143"/>
      <c r="BD1938" s="143"/>
      <c r="BE1938" s="143"/>
      <c r="BF1938" s="143"/>
      <c r="BG1938" s="143"/>
      <c r="BH1938" s="143"/>
      <c r="BI1938" s="143"/>
      <c r="BJ1938" s="143"/>
      <c r="BK1938" s="143"/>
      <c r="BL1938" s="143"/>
      <c r="BM1938" s="143"/>
      <c r="BN1938" s="143"/>
      <c r="BO1938" s="143"/>
      <c r="BP1938" s="143"/>
      <c r="BT1938" s="143"/>
      <c r="BU1938" s="143"/>
      <c r="BV1938" s="143"/>
    </row>
    <row r="1939" spans="1:74" s="142" customFormat="1" x14ac:dyDescent="0.25">
      <c r="A1939" s="206"/>
      <c r="B1939" s="160"/>
      <c r="C1939" s="161"/>
      <c r="D1939" s="206"/>
      <c r="E1939" s="206"/>
      <c r="F1939" s="206"/>
      <c r="G1939" s="206"/>
      <c r="H1939" s="161"/>
      <c r="I1939" s="206"/>
      <c r="J1939" s="206"/>
      <c r="L1939" s="206"/>
      <c r="M1939" s="153"/>
      <c r="N1939" s="126"/>
      <c r="O1939" s="153"/>
      <c r="P1939" s="153"/>
      <c r="Q1939" s="153"/>
      <c r="R1939" s="153"/>
      <c r="AG1939" s="162"/>
      <c r="AH1939" s="162"/>
      <c r="AI1939" s="162"/>
      <c r="AM1939" s="143"/>
      <c r="AN1939" s="143"/>
      <c r="AO1939" s="143"/>
      <c r="AP1939" s="143"/>
      <c r="AQ1939" s="143"/>
      <c r="AR1939" s="143"/>
      <c r="AS1939" s="143"/>
      <c r="AT1939" s="143"/>
      <c r="AU1939" s="143"/>
      <c r="AV1939" s="143"/>
      <c r="AW1939" s="143"/>
      <c r="AX1939" s="143"/>
      <c r="AY1939" s="143"/>
      <c r="AZ1939" s="143"/>
      <c r="BA1939" s="143"/>
      <c r="BB1939" s="143"/>
      <c r="BC1939" s="143"/>
      <c r="BD1939" s="143"/>
      <c r="BE1939" s="143"/>
      <c r="BF1939" s="143"/>
      <c r="BG1939" s="143"/>
      <c r="BH1939" s="143"/>
      <c r="BI1939" s="143"/>
      <c r="BJ1939" s="143"/>
      <c r="BK1939" s="143"/>
      <c r="BL1939" s="143"/>
      <c r="BM1939" s="143"/>
      <c r="BN1939" s="143"/>
      <c r="BO1939" s="143"/>
      <c r="BP1939" s="143"/>
      <c r="BT1939" s="143"/>
      <c r="BU1939" s="143"/>
      <c r="BV1939" s="143"/>
    </row>
    <row r="1940" spans="1:74" s="142" customFormat="1" x14ac:dyDescent="0.25">
      <c r="A1940" s="206"/>
      <c r="B1940" s="160"/>
      <c r="C1940" s="161"/>
      <c r="D1940" s="206"/>
      <c r="E1940" s="206"/>
      <c r="F1940" s="206"/>
      <c r="G1940" s="206"/>
      <c r="H1940" s="161"/>
      <c r="I1940" s="206"/>
      <c r="J1940" s="206"/>
      <c r="L1940" s="206"/>
      <c r="M1940" s="153"/>
      <c r="N1940" s="126"/>
      <c r="O1940" s="153"/>
      <c r="P1940" s="153"/>
      <c r="Q1940" s="153"/>
      <c r="R1940" s="153"/>
      <c r="AG1940" s="162"/>
      <c r="AH1940" s="162"/>
      <c r="AI1940" s="162"/>
      <c r="AM1940" s="143"/>
      <c r="AN1940" s="143"/>
      <c r="AO1940" s="143"/>
      <c r="AP1940" s="143"/>
      <c r="AQ1940" s="143"/>
      <c r="AR1940" s="143"/>
      <c r="AS1940" s="143"/>
      <c r="AT1940" s="143"/>
      <c r="AU1940" s="143"/>
      <c r="AV1940" s="143"/>
      <c r="AW1940" s="143"/>
      <c r="AX1940" s="143"/>
      <c r="AY1940" s="143"/>
      <c r="AZ1940" s="143"/>
      <c r="BA1940" s="143"/>
      <c r="BB1940" s="143"/>
      <c r="BC1940" s="143"/>
      <c r="BD1940" s="143"/>
      <c r="BE1940" s="143"/>
      <c r="BF1940" s="143"/>
      <c r="BG1940" s="143"/>
      <c r="BH1940" s="143"/>
      <c r="BI1940" s="143"/>
      <c r="BJ1940" s="143"/>
      <c r="BK1940" s="143"/>
      <c r="BL1940" s="143"/>
      <c r="BM1940" s="143"/>
      <c r="BN1940" s="143"/>
      <c r="BO1940" s="143"/>
      <c r="BP1940" s="143"/>
      <c r="BT1940" s="143"/>
      <c r="BU1940" s="143"/>
      <c r="BV1940" s="143"/>
    </row>
    <row r="1941" spans="1:74" s="142" customFormat="1" x14ac:dyDescent="0.25">
      <c r="A1941" s="206"/>
      <c r="B1941" s="160"/>
      <c r="C1941" s="161"/>
      <c r="D1941" s="206"/>
      <c r="E1941" s="206"/>
      <c r="F1941" s="206"/>
      <c r="G1941" s="206"/>
      <c r="H1941" s="161"/>
      <c r="I1941" s="206"/>
      <c r="J1941" s="206"/>
      <c r="L1941" s="206"/>
      <c r="M1941" s="153"/>
      <c r="N1941" s="126"/>
      <c r="O1941" s="153"/>
      <c r="P1941" s="153"/>
      <c r="Q1941" s="153"/>
      <c r="R1941" s="153"/>
      <c r="AG1941" s="162"/>
      <c r="AH1941" s="162"/>
      <c r="AI1941" s="162"/>
      <c r="AM1941" s="143"/>
      <c r="AN1941" s="143"/>
      <c r="AO1941" s="143"/>
      <c r="AP1941" s="143"/>
      <c r="AQ1941" s="143"/>
      <c r="AR1941" s="143"/>
      <c r="AS1941" s="143"/>
      <c r="AT1941" s="143"/>
      <c r="AU1941" s="143"/>
      <c r="AV1941" s="143"/>
      <c r="AW1941" s="143"/>
      <c r="AX1941" s="143"/>
      <c r="AY1941" s="143"/>
      <c r="AZ1941" s="143"/>
      <c r="BA1941" s="143"/>
      <c r="BB1941" s="143"/>
      <c r="BC1941" s="143"/>
      <c r="BD1941" s="143"/>
      <c r="BE1941" s="143"/>
      <c r="BF1941" s="143"/>
      <c r="BG1941" s="143"/>
      <c r="BH1941" s="143"/>
      <c r="BI1941" s="143"/>
      <c r="BJ1941" s="143"/>
      <c r="BK1941" s="143"/>
      <c r="BL1941" s="143"/>
      <c r="BM1941" s="143"/>
      <c r="BN1941" s="143"/>
      <c r="BO1941" s="143"/>
      <c r="BP1941" s="143"/>
      <c r="BT1941" s="143"/>
      <c r="BU1941" s="143"/>
      <c r="BV1941" s="143"/>
    </row>
    <row r="1942" spans="1:74" s="142" customFormat="1" x14ac:dyDescent="0.25">
      <c r="A1942" s="206"/>
      <c r="B1942" s="160"/>
      <c r="C1942" s="161"/>
      <c r="D1942" s="206"/>
      <c r="E1942" s="206"/>
      <c r="F1942" s="206"/>
      <c r="G1942" s="206"/>
      <c r="H1942" s="161"/>
      <c r="I1942" s="206"/>
      <c r="J1942" s="206"/>
      <c r="L1942" s="206"/>
      <c r="M1942" s="153"/>
      <c r="N1942" s="126"/>
      <c r="O1942" s="153"/>
      <c r="P1942" s="153"/>
      <c r="Q1942" s="153"/>
      <c r="R1942" s="153"/>
      <c r="AG1942" s="162"/>
      <c r="AH1942" s="162"/>
      <c r="AI1942" s="162"/>
      <c r="AM1942" s="143"/>
      <c r="AN1942" s="143"/>
      <c r="AO1942" s="143"/>
      <c r="AP1942" s="143"/>
      <c r="AQ1942" s="143"/>
      <c r="AR1942" s="143"/>
      <c r="AS1942" s="143"/>
      <c r="AT1942" s="143"/>
      <c r="AU1942" s="143"/>
      <c r="AV1942" s="143"/>
      <c r="AW1942" s="143"/>
      <c r="AX1942" s="143"/>
      <c r="AY1942" s="143"/>
      <c r="AZ1942" s="143"/>
      <c r="BA1942" s="143"/>
      <c r="BB1942" s="143"/>
      <c r="BC1942" s="143"/>
      <c r="BD1942" s="143"/>
      <c r="BE1942" s="143"/>
      <c r="BF1942" s="143"/>
      <c r="BG1942" s="143"/>
      <c r="BH1942" s="143"/>
      <c r="BI1942" s="143"/>
      <c r="BJ1942" s="143"/>
      <c r="BK1942" s="143"/>
      <c r="BL1942" s="143"/>
      <c r="BM1942" s="143"/>
      <c r="BN1942" s="143"/>
      <c r="BO1942" s="143"/>
      <c r="BP1942" s="143"/>
      <c r="BT1942" s="143"/>
      <c r="BU1942" s="143"/>
      <c r="BV1942" s="143"/>
    </row>
    <row r="1943" spans="1:74" s="142" customFormat="1" x14ac:dyDescent="0.25">
      <c r="A1943" s="206"/>
      <c r="B1943" s="160"/>
      <c r="C1943" s="161"/>
      <c r="D1943" s="206"/>
      <c r="E1943" s="206"/>
      <c r="F1943" s="206"/>
      <c r="G1943" s="206"/>
      <c r="H1943" s="161"/>
      <c r="I1943" s="206"/>
      <c r="J1943" s="206"/>
      <c r="L1943" s="206"/>
      <c r="M1943" s="153"/>
      <c r="N1943" s="126"/>
      <c r="O1943" s="153"/>
      <c r="P1943" s="153"/>
      <c r="Q1943" s="153"/>
      <c r="R1943" s="153"/>
      <c r="AG1943" s="162"/>
      <c r="AH1943" s="162"/>
      <c r="AI1943" s="162"/>
      <c r="AM1943" s="143"/>
      <c r="AN1943" s="143"/>
      <c r="AO1943" s="143"/>
      <c r="AP1943" s="143"/>
      <c r="AQ1943" s="143"/>
      <c r="AR1943" s="143"/>
      <c r="AS1943" s="143"/>
      <c r="AT1943" s="143"/>
      <c r="AU1943" s="143"/>
      <c r="AV1943" s="143"/>
      <c r="AW1943" s="143"/>
      <c r="AX1943" s="143"/>
      <c r="AY1943" s="143"/>
      <c r="AZ1943" s="143"/>
      <c r="BA1943" s="143"/>
      <c r="BB1943" s="143"/>
      <c r="BC1943" s="143"/>
      <c r="BD1943" s="143"/>
      <c r="BE1943" s="143"/>
      <c r="BF1943" s="143"/>
      <c r="BG1943" s="143"/>
      <c r="BH1943" s="143"/>
      <c r="BI1943" s="143"/>
      <c r="BJ1943" s="143"/>
      <c r="BK1943" s="143"/>
      <c r="BL1943" s="143"/>
      <c r="BM1943" s="143"/>
      <c r="BN1943" s="143"/>
      <c r="BO1943" s="143"/>
      <c r="BP1943" s="143"/>
      <c r="BT1943" s="143"/>
      <c r="BU1943" s="143"/>
      <c r="BV1943" s="143"/>
    </row>
    <row r="1944" spans="1:74" s="142" customFormat="1" x14ac:dyDescent="0.25">
      <c r="A1944" s="206"/>
      <c r="B1944" s="160"/>
      <c r="C1944" s="161"/>
      <c r="D1944" s="206"/>
      <c r="E1944" s="206"/>
      <c r="F1944" s="206"/>
      <c r="G1944" s="206"/>
      <c r="H1944" s="161"/>
      <c r="I1944" s="206"/>
      <c r="J1944" s="206"/>
      <c r="L1944" s="206"/>
      <c r="M1944" s="153"/>
      <c r="N1944" s="126"/>
      <c r="O1944" s="153"/>
      <c r="P1944" s="153"/>
      <c r="Q1944" s="153"/>
      <c r="R1944" s="153"/>
      <c r="AG1944" s="162"/>
      <c r="AH1944" s="162"/>
      <c r="AI1944" s="162"/>
      <c r="AM1944" s="143"/>
      <c r="AN1944" s="143"/>
      <c r="AO1944" s="143"/>
      <c r="AP1944" s="143"/>
      <c r="AQ1944" s="143"/>
      <c r="AR1944" s="143"/>
      <c r="AS1944" s="143"/>
      <c r="AT1944" s="143"/>
      <c r="AU1944" s="143"/>
      <c r="AV1944" s="143"/>
      <c r="AW1944" s="143"/>
      <c r="AX1944" s="143"/>
      <c r="AY1944" s="143"/>
      <c r="AZ1944" s="143"/>
      <c r="BA1944" s="143"/>
      <c r="BB1944" s="143"/>
      <c r="BC1944" s="143"/>
      <c r="BD1944" s="143"/>
      <c r="BE1944" s="143"/>
      <c r="BF1944" s="143"/>
      <c r="BG1944" s="143"/>
      <c r="BH1944" s="143"/>
      <c r="BI1944" s="143"/>
      <c r="BJ1944" s="143"/>
      <c r="BK1944" s="143"/>
      <c r="BL1944" s="143"/>
      <c r="BM1944" s="143"/>
      <c r="BN1944" s="143"/>
      <c r="BO1944" s="143"/>
      <c r="BP1944" s="143"/>
      <c r="BT1944" s="143"/>
      <c r="BU1944" s="143"/>
      <c r="BV1944" s="143"/>
    </row>
    <row r="1945" spans="1:74" s="142" customFormat="1" x14ac:dyDescent="0.25">
      <c r="A1945" s="206"/>
      <c r="B1945" s="160"/>
      <c r="C1945" s="161"/>
      <c r="D1945" s="206"/>
      <c r="E1945" s="206"/>
      <c r="F1945" s="206"/>
      <c r="G1945" s="206"/>
      <c r="H1945" s="161"/>
      <c r="I1945" s="206"/>
      <c r="J1945" s="206"/>
      <c r="L1945" s="206"/>
      <c r="M1945" s="153"/>
      <c r="N1945" s="126"/>
      <c r="O1945" s="153"/>
      <c r="P1945" s="153"/>
      <c r="Q1945" s="153"/>
      <c r="R1945" s="153"/>
      <c r="AG1945" s="162"/>
      <c r="AH1945" s="162"/>
      <c r="AI1945" s="162"/>
      <c r="AM1945" s="143"/>
      <c r="AN1945" s="143"/>
      <c r="AO1945" s="143"/>
      <c r="AP1945" s="143"/>
      <c r="AQ1945" s="143"/>
      <c r="AR1945" s="143"/>
      <c r="AS1945" s="143"/>
      <c r="AT1945" s="143"/>
      <c r="AU1945" s="143"/>
      <c r="AV1945" s="143"/>
      <c r="AW1945" s="143"/>
      <c r="AX1945" s="143"/>
      <c r="AY1945" s="143"/>
      <c r="AZ1945" s="143"/>
      <c r="BA1945" s="143"/>
      <c r="BB1945" s="143"/>
      <c r="BC1945" s="143"/>
      <c r="BD1945" s="143"/>
      <c r="BE1945" s="143"/>
      <c r="BF1945" s="143"/>
      <c r="BG1945" s="143"/>
      <c r="BH1945" s="143"/>
      <c r="BI1945" s="143"/>
      <c r="BJ1945" s="143"/>
      <c r="BK1945" s="143"/>
      <c r="BL1945" s="143"/>
      <c r="BM1945" s="143"/>
      <c r="BN1945" s="143"/>
      <c r="BO1945" s="143"/>
      <c r="BP1945" s="143"/>
      <c r="BT1945" s="143"/>
      <c r="BU1945" s="143"/>
      <c r="BV1945" s="143"/>
    </row>
    <row r="1946" spans="1:74" s="142" customFormat="1" x14ac:dyDescent="0.25">
      <c r="A1946" s="206"/>
      <c r="B1946" s="160"/>
      <c r="C1946" s="161"/>
      <c r="D1946" s="206"/>
      <c r="E1946" s="206"/>
      <c r="F1946" s="206"/>
      <c r="G1946" s="206"/>
      <c r="H1946" s="161"/>
      <c r="I1946" s="206"/>
      <c r="J1946" s="206"/>
      <c r="L1946" s="206"/>
      <c r="M1946" s="153"/>
      <c r="N1946" s="126"/>
      <c r="O1946" s="153"/>
      <c r="P1946" s="153"/>
      <c r="Q1946" s="153"/>
      <c r="R1946" s="153"/>
      <c r="AG1946" s="162"/>
      <c r="AH1946" s="162"/>
      <c r="AI1946" s="162"/>
      <c r="AM1946" s="143"/>
      <c r="AN1946" s="143"/>
      <c r="AO1946" s="143"/>
      <c r="AP1946" s="143"/>
      <c r="AQ1946" s="143"/>
      <c r="AR1946" s="143"/>
      <c r="AS1946" s="143"/>
      <c r="AT1946" s="143"/>
      <c r="AU1946" s="143"/>
      <c r="AV1946" s="143"/>
      <c r="AW1946" s="143"/>
      <c r="AX1946" s="143"/>
      <c r="AY1946" s="143"/>
      <c r="AZ1946" s="143"/>
      <c r="BA1946" s="143"/>
      <c r="BB1946" s="143"/>
      <c r="BC1946" s="143"/>
      <c r="BD1946" s="143"/>
      <c r="BE1946" s="143"/>
      <c r="BF1946" s="143"/>
      <c r="BG1946" s="143"/>
      <c r="BH1946" s="143"/>
      <c r="BI1946" s="143"/>
      <c r="BJ1946" s="143"/>
      <c r="BK1946" s="143"/>
      <c r="BL1946" s="143"/>
      <c r="BM1946" s="143"/>
      <c r="BN1946" s="143"/>
      <c r="BO1946" s="143"/>
      <c r="BP1946" s="143"/>
      <c r="BT1946" s="143"/>
      <c r="BU1946" s="143"/>
      <c r="BV1946" s="143"/>
    </row>
    <row r="1947" spans="1:74" s="142" customFormat="1" x14ac:dyDescent="0.25">
      <c r="A1947" s="206"/>
      <c r="B1947" s="160"/>
      <c r="C1947" s="161"/>
      <c r="D1947" s="206"/>
      <c r="E1947" s="206"/>
      <c r="F1947" s="206"/>
      <c r="G1947" s="206"/>
      <c r="H1947" s="161"/>
      <c r="I1947" s="206"/>
      <c r="J1947" s="206"/>
      <c r="L1947" s="206"/>
      <c r="M1947" s="153"/>
      <c r="N1947" s="126"/>
      <c r="O1947" s="153"/>
      <c r="P1947" s="153"/>
      <c r="Q1947" s="153"/>
      <c r="R1947" s="153"/>
      <c r="AG1947" s="162"/>
      <c r="AH1947" s="162"/>
      <c r="AI1947" s="162"/>
      <c r="AM1947" s="143"/>
      <c r="AN1947" s="143"/>
      <c r="AO1947" s="143"/>
      <c r="AP1947" s="143"/>
      <c r="AQ1947" s="143"/>
      <c r="AR1947" s="143"/>
      <c r="AS1947" s="143"/>
      <c r="AT1947" s="143"/>
      <c r="AU1947" s="143"/>
      <c r="AV1947" s="143"/>
      <c r="AW1947" s="143"/>
      <c r="AX1947" s="143"/>
      <c r="AY1947" s="143"/>
      <c r="AZ1947" s="143"/>
      <c r="BA1947" s="143"/>
      <c r="BB1947" s="143"/>
      <c r="BC1947" s="143"/>
      <c r="BD1947" s="143"/>
      <c r="BE1947" s="143"/>
      <c r="BF1947" s="143"/>
      <c r="BG1947" s="143"/>
      <c r="BH1947" s="143"/>
      <c r="BI1947" s="143"/>
      <c r="BJ1947" s="143"/>
      <c r="BK1947" s="143"/>
      <c r="BL1947" s="143"/>
      <c r="BM1947" s="143"/>
      <c r="BN1947" s="143"/>
      <c r="BO1947" s="143"/>
      <c r="BP1947" s="143"/>
      <c r="BT1947" s="143"/>
      <c r="BU1947" s="143"/>
      <c r="BV1947" s="143"/>
    </row>
    <row r="1948" spans="1:74" s="142" customFormat="1" x14ac:dyDescent="0.25">
      <c r="A1948" s="206"/>
      <c r="B1948" s="160"/>
      <c r="C1948" s="161"/>
      <c r="D1948" s="206"/>
      <c r="E1948" s="206"/>
      <c r="F1948" s="206"/>
      <c r="G1948" s="206"/>
      <c r="H1948" s="161"/>
      <c r="I1948" s="206"/>
      <c r="J1948" s="206"/>
      <c r="L1948" s="206"/>
      <c r="M1948" s="153"/>
      <c r="N1948" s="126"/>
      <c r="O1948" s="153"/>
      <c r="P1948" s="153"/>
      <c r="Q1948" s="153"/>
      <c r="R1948" s="153"/>
      <c r="AG1948" s="162"/>
      <c r="AH1948" s="162"/>
      <c r="AI1948" s="162"/>
      <c r="AM1948" s="143"/>
      <c r="AN1948" s="143"/>
      <c r="AO1948" s="143"/>
      <c r="AP1948" s="143"/>
      <c r="AQ1948" s="143"/>
      <c r="AR1948" s="143"/>
      <c r="AS1948" s="143"/>
      <c r="AT1948" s="143"/>
      <c r="AU1948" s="143"/>
      <c r="AV1948" s="143"/>
      <c r="AW1948" s="143"/>
      <c r="AX1948" s="143"/>
      <c r="AY1948" s="143"/>
      <c r="AZ1948" s="143"/>
      <c r="BA1948" s="143"/>
      <c r="BB1948" s="143"/>
      <c r="BC1948" s="143"/>
      <c r="BD1948" s="143"/>
      <c r="BE1948" s="143"/>
      <c r="BF1948" s="143"/>
      <c r="BG1948" s="143"/>
      <c r="BH1948" s="143"/>
      <c r="BI1948" s="143"/>
      <c r="BJ1948" s="143"/>
      <c r="BK1948" s="143"/>
      <c r="BL1948" s="143"/>
      <c r="BM1948" s="143"/>
      <c r="BN1948" s="143"/>
      <c r="BO1948" s="143"/>
      <c r="BP1948" s="143"/>
      <c r="BT1948" s="143"/>
      <c r="BU1948" s="143"/>
      <c r="BV1948" s="143"/>
    </row>
    <row r="1949" spans="1:74" s="142" customFormat="1" x14ac:dyDescent="0.25">
      <c r="A1949" s="206"/>
      <c r="B1949" s="160"/>
      <c r="C1949" s="161"/>
      <c r="D1949" s="206"/>
      <c r="E1949" s="206"/>
      <c r="F1949" s="206"/>
      <c r="G1949" s="206"/>
      <c r="H1949" s="161"/>
      <c r="I1949" s="206"/>
      <c r="J1949" s="206"/>
      <c r="L1949" s="206"/>
      <c r="M1949" s="153"/>
      <c r="N1949" s="126"/>
      <c r="O1949" s="153"/>
      <c r="P1949" s="153"/>
      <c r="Q1949" s="153"/>
      <c r="R1949" s="153"/>
      <c r="AG1949" s="162"/>
      <c r="AH1949" s="162"/>
      <c r="AI1949" s="162"/>
      <c r="AM1949" s="143"/>
      <c r="AN1949" s="143"/>
      <c r="AO1949" s="143"/>
      <c r="AP1949" s="143"/>
      <c r="AQ1949" s="143"/>
      <c r="AR1949" s="143"/>
      <c r="AS1949" s="143"/>
      <c r="AT1949" s="143"/>
      <c r="AU1949" s="143"/>
      <c r="AV1949" s="143"/>
      <c r="AW1949" s="143"/>
      <c r="AX1949" s="143"/>
      <c r="AY1949" s="143"/>
      <c r="AZ1949" s="143"/>
      <c r="BA1949" s="143"/>
      <c r="BB1949" s="143"/>
      <c r="BC1949" s="143"/>
      <c r="BD1949" s="143"/>
      <c r="BE1949" s="143"/>
      <c r="BF1949" s="143"/>
      <c r="BG1949" s="143"/>
      <c r="BH1949" s="143"/>
      <c r="BI1949" s="143"/>
      <c r="BJ1949" s="143"/>
      <c r="BK1949" s="143"/>
      <c r="BL1949" s="143"/>
      <c r="BM1949" s="143"/>
      <c r="BN1949" s="143"/>
      <c r="BO1949" s="143"/>
      <c r="BP1949" s="143"/>
      <c r="BT1949" s="143"/>
      <c r="BU1949" s="143"/>
      <c r="BV1949" s="143"/>
    </row>
    <row r="1950" spans="1:74" s="142" customFormat="1" x14ac:dyDescent="0.25">
      <c r="A1950" s="206"/>
      <c r="B1950" s="160"/>
      <c r="C1950" s="161"/>
      <c r="D1950" s="206"/>
      <c r="E1950" s="206"/>
      <c r="F1950" s="206"/>
      <c r="G1950" s="206"/>
      <c r="H1950" s="161"/>
      <c r="I1950" s="206"/>
      <c r="J1950" s="206"/>
      <c r="L1950" s="206"/>
      <c r="M1950" s="153"/>
      <c r="N1950" s="126"/>
      <c r="O1950" s="153"/>
      <c r="P1950" s="153"/>
      <c r="Q1950" s="153"/>
      <c r="R1950" s="153"/>
      <c r="AG1950" s="162"/>
      <c r="AH1950" s="162"/>
      <c r="AI1950" s="162"/>
      <c r="AM1950" s="143"/>
      <c r="AN1950" s="143"/>
      <c r="AO1950" s="143"/>
      <c r="AP1950" s="143"/>
      <c r="AQ1950" s="143"/>
      <c r="AR1950" s="143"/>
      <c r="AS1950" s="143"/>
      <c r="AT1950" s="143"/>
      <c r="AU1950" s="143"/>
      <c r="AV1950" s="143"/>
      <c r="AW1950" s="143"/>
      <c r="AX1950" s="143"/>
      <c r="AY1950" s="143"/>
      <c r="AZ1950" s="143"/>
      <c r="BA1950" s="143"/>
      <c r="BB1950" s="143"/>
      <c r="BC1950" s="143"/>
      <c r="BD1950" s="143"/>
      <c r="BE1950" s="143"/>
      <c r="BF1950" s="143"/>
      <c r="BG1950" s="143"/>
      <c r="BH1950" s="143"/>
      <c r="BI1950" s="143"/>
      <c r="BJ1950" s="143"/>
      <c r="BK1950" s="143"/>
      <c r="BL1950" s="143"/>
      <c r="BM1950" s="143"/>
      <c r="BN1950" s="143"/>
      <c r="BO1950" s="143"/>
      <c r="BP1950" s="143"/>
      <c r="BT1950" s="143"/>
      <c r="BU1950" s="143"/>
      <c r="BV1950" s="143"/>
    </row>
    <row r="1951" spans="1:74" s="142" customFormat="1" x14ac:dyDescent="0.25">
      <c r="A1951" s="206"/>
      <c r="B1951" s="160"/>
      <c r="C1951" s="161"/>
      <c r="D1951" s="206"/>
      <c r="E1951" s="206"/>
      <c r="F1951" s="206"/>
      <c r="G1951" s="206"/>
      <c r="H1951" s="161"/>
      <c r="I1951" s="206"/>
      <c r="J1951" s="206"/>
      <c r="L1951" s="206"/>
      <c r="M1951" s="153"/>
      <c r="N1951" s="126"/>
      <c r="O1951" s="153"/>
      <c r="P1951" s="153"/>
      <c r="Q1951" s="153"/>
      <c r="R1951" s="153"/>
      <c r="AG1951" s="162"/>
      <c r="AH1951" s="162"/>
      <c r="AI1951" s="162"/>
      <c r="AM1951" s="143"/>
      <c r="AN1951" s="143"/>
      <c r="AO1951" s="143"/>
      <c r="AP1951" s="143"/>
      <c r="AQ1951" s="143"/>
      <c r="AR1951" s="143"/>
      <c r="AS1951" s="143"/>
      <c r="AT1951" s="143"/>
      <c r="AU1951" s="143"/>
      <c r="AV1951" s="143"/>
      <c r="AW1951" s="143"/>
      <c r="AX1951" s="143"/>
      <c r="AY1951" s="143"/>
      <c r="AZ1951" s="143"/>
      <c r="BA1951" s="143"/>
      <c r="BB1951" s="143"/>
      <c r="BC1951" s="143"/>
      <c r="BD1951" s="143"/>
      <c r="BE1951" s="143"/>
      <c r="BF1951" s="143"/>
      <c r="BG1951" s="143"/>
      <c r="BH1951" s="143"/>
      <c r="BI1951" s="143"/>
      <c r="BJ1951" s="143"/>
      <c r="BK1951" s="143"/>
      <c r="BL1951" s="143"/>
      <c r="BM1951" s="143"/>
      <c r="BN1951" s="143"/>
      <c r="BO1951" s="143"/>
      <c r="BP1951" s="143"/>
      <c r="BT1951" s="143"/>
      <c r="BU1951" s="143"/>
      <c r="BV1951" s="143"/>
    </row>
    <row r="1952" spans="1:74" s="142" customFormat="1" x14ac:dyDescent="0.25">
      <c r="A1952" s="206"/>
      <c r="B1952" s="160"/>
      <c r="C1952" s="161"/>
      <c r="D1952" s="206"/>
      <c r="E1952" s="206"/>
      <c r="F1952" s="206"/>
      <c r="G1952" s="206"/>
      <c r="H1952" s="161"/>
      <c r="I1952" s="206"/>
      <c r="J1952" s="206"/>
      <c r="L1952" s="206"/>
      <c r="M1952" s="153"/>
      <c r="N1952" s="126"/>
      <c r="O1952" s="153"/>
      <c r="P1952" s="153"/>
      <c r="Q1952" s="153"/>
      <c r="R1952" s="153"/>
      <c r="AG1952" s="162"/>
      <c r="AH1952" s="162"/>
      <c r="AI1952" s="162"/>
      <c r="AM1952" s="143"/>
      <c r="AN1952" s="143"/>
      <c r="AO1952" s="143"/>
      <c r="AP1952" s="143"/>
      <c r="AQ1952" s="143"/>
      <c r="AR1952" s="143"/>
      <c r="AS1952" s="143"/>
      <c r="AT1952" s="143"/>
      <c r="AU1952" s="143"/>
      <c r="AV1952" s="143"/>
      <c r="AW1952" s="143"/>
      <c r="AX1952" s="143"/>
      <c r="AY1952" s="143"/>
      <c r="AZ1952" s="143"/>
      <c r="BA1952" s="143"/>
      <c r="BB1952" s="143"/>
      <c r="BC1952" s="143"/>
      <c r="BD1952" s="143"/>
      <c r="BE1952" s="143"/>
      <c r="BF1952" s="143"/>
      <c r="BG1952" s="143"/>
      <c r="BH1952" s="143"/>
      <c r="BI1952" s="143"/>
      <c r="BJ1952" s="143"/>
      <c r="BK1952" s="143"/>
      <c r="BL1952" s="143"/>
      <c r="BM1952" s="143"/>
      <c r="BN1952" s="143"/>
      <c r="BO1952" s="143"/>
      <c r="BP1952" s="143"/>
      <c r="BT1952" s="143"/>
      <c r="BU1952" s="143"/>
      <c r="BV1952" s="143"/>
    </row>
    <row r="1953" spans="1:74" s="142" customFormat="1" x14ac:dyDescent="0.25">
      <c r="A1953" s="206"/>
      <c r="B1953" s="160"/>
      <c r="C1953" s="161"/>
      <c r="D1953" s="206"/>
      <c r="E1953" s="206"/>
      <c r="F1953" s="206"/>
      <c r="G1953" s="206"/>
      <c r="H1953" s="161"/>
      <c r="I1953" s="206"/>
      <c r="J1953" s="206"/>
      <c r="L1953" s="206"/>
      <c r="M1953" s="153"/>
      <c r="N1953" s="126"/>
      <c r="O1953" s="153"/>
      <c r="P1953" s="153"/>
      <c r="Q1953" s="153"/>
      <c r="R1953" s="153"/>
      <c r="AG1953" s="162"/>
      <c r="AH1953" s="162"/>
      <c r="AI1953" s="162"/>
      <c r="AM1953" s="143"/>
      <c r="AN1953" s="143"/>
      <c r="AO1953" s="143"/>
      <c r="AP1953" s="143"/>
      <c r="AQ1953" s="143"/>
      <c r="AR1953" s="143"/>
      <c r="AS1953" s="143"/>
      <c r="AT1953" s="143"/>
      <c r="AU1953" s="143"/>
      <c r="AV1953" s="143"/>
      <c r="AW1953" s="143"/>
      <c r="AX1953" s="143"/>
      <c r="AY1953" s="143"/>
      <c r="AZ1953" s="143"/>
      <c r="BA1953" s="143"/>
      <c r="BB1953" s="143"/>
      <c r="BC1953" s="143"/>
      <c r="BD1953" s="143"/>
      <c r="BE1953" s="143"/>
      <c r="BF1953" s="143"/>
      <c r="BG1953" s="143"/>
      <c r="BH1953" s="143"/>
      <c r="BI1953" s="143"/>
      <c r="BJ1953" s="143"/>
      <c r="BK1953" s="143"/>
      <c r="BL1953" s="143"/>
      <c r="BM1953" s="143"/>
      <c r="BN1953" s="143"/>
      <c r="BO1953" s="143"/>
      <c r="BP1953" s="143"/>
      <c r="BT1953" s="143"/>
      <c r="BU1953" s="143"/>
      <c r="BV1953" s="143"/>
    </row>
    <row r="1954" spans="1:74" s="142" customFormat="1" x14ac:dyDescent="0.25">
      <c r="A1954" s="206"/>
      <c r="B1954" s="160"/>
      <c r="C1954" s="161"/>
      <c r="D1954" s="206"/>
      <c r="E1954" s="206"/>
      <c r="F1954" s="206"/>
      <c r="G1954" s="206"/>
      <c r="H1954" s="161"/>
      <c r="I1954" s="206"/>
      <c r="J1954" s="206"/>
      <c r="L1954" s="206"/>
      <c r="M1954" s="153"/>
      <c r="N1954" s="126"/>
      <c r="O1954" s="153"/>
      <c r="P1954" s="153"/>
      <c r="Q1954" s="153"/>
      <c r="R1954" s="153"/>
      <c r="AG1954" s="162"/>
      <c r="AH1954" s="162"/>
      <c r="AI1954" s="162"/>
      <c r="AM1954" s="143"/>
      <c r="AN1954" s="143"/>
      <c r="AO1954" s="143"/>
      <c r="AP1954" s="143"/>
      <c r="AQ1954" s="143"/>
      <c r="AR1954" s="143"/>
      <c r="AS1954" s="143"/>
      <c r="AT1954" s="143"/>
      <c r="AU1954" s="143"/>
      <c r="AV1954" s="143"/>
      <c r="AW1954" s="143"/>
      <c r="AX1954" s="143"/>
      <c r="AY1954" s="143"/>
      <c r="AZ1954" s="143"/>
      <c r="BA1954" s="143"/>
      <c r="BB1954" s="143"/>
      <c r="BC1954" s="143"/>
      <c r="BD1954" s="143"/>
      <c r="BE1954" s="143"/>
      <c r="BF1954" s="143"/>
      <c r="BG1954" s="143"/>
      <c r="BH1954" s="143"/>
      <c r="BI1954" s="143"/>
      <c r="BJ1954" s="143"/>
      <c r="BK1954" s="143"/>
      <c r="BL1954" s="143"/>
      <c r="BM1954" s="143"/>
      <c r="BN1954" s="143"/>
      <c r="BO1954" s="143"/>
      <c r="BP1954" s="143"/>
      <c r="BT1954" s="143"/>
      <c r="BU1954" s="143"/>
      <c r="BV1954" s="143"/>
    </row>
    <row r="1955" spans="1:74" s="142" customFormat="1" x14ac:dyDescent="0.25">
      <c r="A1955" s="206"/>
      <c r="B1955" s="160"/>
      <c r="C1955" s="161"/>
      <c r="D1955" s="206"/>
      <c r="E1955" s="206"/>
      <c r="F1955" s="206"/>
      <c r="G1955" s="206"/>
      <c r="H1955" s="161"/>
      <c r="I1955" s="206"/>
      <c r="J1955" s="206"/>
      <c r="L1955" s="206"/>
      <c r="M1955" s="153"/>
      <c r="N1955" s="126"/>
      <c r="O1955" s="153"/>
      <c r="P1955" s="153"/>
      <c r="Q1955" s="153"/>
      <c r="R1955" s="153"/>
      <c r="AG1955" s="162"/>
      <c r="AH1955" s="162"/>
      <c r="AI1955" s="162"/>
      <c r="AM1955" s="143"/>
      <c r="AN1955" s="143"/>
      <c r="AO1955" s="143"/>
      <c r="AP1955" s="143"/>
      <c r="AQ1955" s="143"/>
      <c r="AR1955" s="143"/>
      <c r="AS1955" s="143"/>
      <c r="AT1955" s="143"/>
      <c r="AU1955" s="143"/>
      <c r="AV1955" s="143"/>
      <c r="AW1955" s="143"/>
      <c r="AX1955" s="143"/>
      <c r="AY1955" s="143"/>
      <c r="AZ1955" s="143"/>
      <c r="BA1955" s="143"/>
      <c r="BB1955" s="143"/>
      <c r="BC1955" s="143"/>
      <c r="BD1955" s="143"/>
      <c r="BE1955" s="143"/>
      <c r="BF1955" s="143"/>
      <c r="BG1955" s="143"/>
      <c r="BH1955" s="143"/>
      <c r="BI1955" s="143"/>
      <c r="BJ1955" s="143"/>
      <c r="BK1955" s="143"/>
      <c r="BL1955" s="143"/>
      <c r="BM1955" s="143"/>
      <c r="BN1955" s="143"/>
      <c r="BO1955" s="143"/>
      <c r="BP1955" s="143"/>
      <c r="BT1955" s="143"/>
      <c r="BU1955" s="143"/>
      <c r="BV1955" s="143"/>
    </row>
    <row r="1956" spans="1:74" s="142" customFormat="1" x14ac:dyDescent="0.25">
      <c r="A1956" s="206"/>
      <c r="B1956" s="160"/>
      <c r="C1956" s="161"/>
      <c r="D1956" s="206"/>
      <c r="E1956" s="206"/>
      <c r="F1956" s="206"/>
      <c r="G1956" s="206"/>
      <c r="H1956" s="161"/>
      <c r="I1956" s="206"/>
      <c r="J1956" s="206"/>
      <c r="L1956" s="206"/>
      <c r="M1956" s="153"/>
      <c r="N1956" s="126"/>
      <c r="O1956" s="153"/>
      <c r="P1956" s="153"/>
      <c r="Q1956" s="153"/>
      <c r="R1956" s="153"/>
      <c r="AG1956" s="162"/>
      <c r="AH1956" s="162"/>
      <c r="AI1956" s="162"/>
      <c r="AM1956" s="143"/>
      <c r="AN1956" s="143"/>
      <c r="AO1956" s="143"/>
      <c r="AP1956" s="143"/>
      <c r="AQ1956" s="143"/>
      <c r="AR1956" s="143"/>
      <c r="AS1956" s="143"/>
      <c r="AT1956" s="143"/>
      <c r="AU1956" s="143"/>
      <c r="AV1956" s="143"/>
      <c r="AW1956" s="143"/>
      <c r="AX1956" s="143"/>
      <c r="AY1956" s="143"/>
      <c r="AZ1956" s="143"/>
      <c r="BA1956" s="143"/>
      <c r="BB1956" s="143"/>
      <c r="BC1956" s="143"/>
      <c r="BD1956" s="143"/>
      <c r="BE1956" s="143"/>
      <c r="BF1956" s="143"/>
      <c r="BG1956" s="143"/>
      <c r="BH1956" s="143"/>
      <c r="BI1956" s="143"/>
      <c r="BJ1956" s="143"/>
      <c r="BK1956" s="143"/>
      <c r="BL1956" s="143"/>
      <c r="BM1956" s="143"/>
      <c r="BN1956" s="143"/>
      <c r="BO1956" s="143"/>
      <c r="BP1956" s="143"/>
      <c r="BT1956" s="143"/>
      <c r="BU1956" s="143"/>
      <c r="BV1956" s="143"/>
    </row>
    <row r="1957" spans="1:74" s="142" customFormat="1" x14ac:dyDescent="0.25">
      <c r="A1957" s="206"/>
      <c r="B1957" s="160"/>
      <c r="C1957" s="161"/>
      <c r="D1957" s="206"/>
      <c r="E1957" s="206"/>
      <c r="F1957" s="206"/>
      <c r="G1957" s="206"/>
      <c r="H1957" s="161"/>
      <c r="I1957" s="206"/>
      <c r="J1957" s="206"/>
      <c r="L1957" s="206"/>
      <c r="M1957" s="153"/>
      <c r="N1957" s="126"/>
      <c r="O1957" s="153"/>
      <c r="P1957" s="153"/>
      <c r="Q1957" s="153"/>
      <c r="R1957" s="153"/>
      <c r="AG1957" s="162"/>
      <c r="AH1957" s="162"/>
      <c r="AI1957" s="162"/>
      <c r="AM1957" s="143"/>
      <c r="AN1957" s="143"/>
      <c r="AO1957" s="143"/>
      <c r="AP1957" s="143"/>
      <c r="AQ1957" s="143"/>
      <c r="AR1957" s="143"/>
      <c r="AS1957" s="143"/>
      <c r="AT1957" s="143"/>
      <c r="AU1957" s="143"/>
      <c r="AV1957" s="143"/>
      <c r="AW1957" s="143"/>
      <c r="AX1957" s="143"/>
      <c r="AY1957" s="143"/>
      <c r="AZ1957" s="143"/>
      <c r="BA1957" s="143"/>
      <c r="BB1957" s="143"/>
      <c r="BC1957" s="143"/>
      <c r="BD1957" s="143"/>
      <c r="BE1957" s="143"/>
      <c r="BF1957" s="143"/>
      <c r="BG1957" s="143"/>
      <c r="BH1957" s="143"/>
      <c r="BI1957" s="143"/>
      <c r="BJ1957" s="143"/>
      <c r="BK1957" s="143"/>
      <c r="BL1957" s="143"/>
      <c r="BM1957" s="143"/>
      <c r="BN1957" s="143"/>
      <c r="BO1957" s="143"/>
      <c r="BP1957" s="143"/>
      <c r="BT1957" s="143"/>
      <c r="BU1957" s="143"/>
      <c r="BV1957" s="143"/>
    </row>
    <row r="1958" spans="1:74" s="142" customFormat="1" x14ac:dyDescent="0.25">
      <c r="A1958" s="206"/>
      <c r="B1958" s="160"/>
      <c r="C1958" s="161"/>
      <c r="D1958" s="206"/>
      <c r="E1958" s="206"/>
      <c r="F1958" s="206"/>
      <c r="G1958" s="206"/>
      <c r="H1958" s="161"/>
      <c r="I1958" s="206"/>
      <c r="J1958" s="206"/>
      <c r="L1958" s="206"/>
      <c r="M1958" s="153"/>
      <c r="N1958" s="126"/>
      <c r="O1958" s="153"/>
      <c r="P1958" s="153"/>
      <c r="Q1958" s="153"/>
      <c r="R1958" s="153"/>
      <c r="AG1958" s="162"/>
      <c r="AH1958" s="162"/>
      <c r="AI1958" s="162"/>
      <c r="AM1958" s="143"/>
      <c r="AN1958" s="143"/>
      <c r="AO1958" s="143"/>
      <c r="AP1958" s="143"/>
      <c r="AQ1958" s="143"/>
      <c r="AR1958" s="143"/>
      <c r="AS1958" s="143"/>
      <c r="AT1958" s="143"/>
      <c r="AU1958" s="143"/>
      <c r="AV1958" s="143"/>
      <c r="AW1958" s="143"/>
      <c r="AX1958" s="143"/>
      <c r="AY1958" s="143"/>
      <c r="AZ1958" s="143"/>
      <c r="BA1958" s="143"/>
      <c r="BB1958" s="143"/>
      <c r="BC1958" s="143"/>
      <c r="BD1958" s="143"/>
      <c r="BE1958" s="143"/>
      <c r="BF1958" s="143"/>
      <c r="BG1958" s="143"/>
      <c r="BH1958" s="143"/>
      <c r="BI1958" s="143"/>
      <c r="BJ1958" s="143"/>
      <c r="BK1958" s="143"/>
      <c r="BL1958" s="143"/>
      <c r="BM1958" s="143"/>
      <c r="BN1958" s="143"/>
      <c r="BO1958" s="143"/>
      <c r="BP1958" s="143"/>
      <c r="BT1958" s="143"/>
      <c r="BU1958" s="143"/>
      <c r="BV1958" s="143"/>
    </row>
    <row r="1959" spans="1:74" s="142" customFormat="1" x14ac:dyDescent="0.25">
      <c r="A1959" s="206"/>
      <c r="B1959" s="160"/>
      <c r="C1959" s="161"/>
      <c r="D1959" s="206"/>
      <c r="E1959" s="206"/>
      <c r="F1959" s="206"/>
      <c r="G1959" s="206"/>
      <c r="H1959" s="161"/>
      <c r="I1959" s="206"/>
      <c r="J1959" s="206"/>
      <c r="L1959" s="206"/>
      <c r="M1959" s="153"/>
      <c r="N1959" s="126"/>
      <c r="O1959" s="153"/>
      <c r="P1959" s="153"/>
      <c r="Q1959" s="153"/>
      <c r="R1959" s="153"/>
      <c r="AG1959" s="162"/>
      <c r="AH1959" s="162"/>
      <c r="AI1959" s="162"/>
      <c r="AM1959" s="143"/>
      <c r="AN1959" s="143"/>
      <c r="AO1959" s="143"/>
      <c r="AP1959" s="143"/>
      <c r="AQ1959" s="143"/>
      <c r="AR1959" s="143"/>
      <c r="AS1959" s="143"/>
      <c r="AT1959" s="143"/>
      <c r="AU1959" s="143"/>
      <c r="AV1959" s="143"/>
      <c r="AW1959" s="143"/>
      <c r="AX1959" s="143"/>
      <c r="AY1959" s="143"/>
      <c r="AZ1959" s="143"/>
      <c r="BA1959" s="143"/>
      <c r="BB1959" s="143"/>
      <c r="BC1959" s="143"/>
      <c r="BD1959" s="143"/>
      <c r="BE1959" s="143"/>
      <c r="BF1959" s="143"/>
      <c r="BG1959" s="143"/>
      <c r="BH1959" s="143"/>
      <c r="BI1959" s="143"/>
      <c r="BJ1959" s="143"/>
      <c r="BK1959" s="143"/>
      <c r="BL1959" s="143"/>
      <c r="BM1959" s="143"/>
      <c r="BN1959" s="143"/>
      <c r="BO1959" s="143"/>
      <c r="BP1959" s="143"/>
      <c r="BT1959" s="143"/>
      <c r="BU1959" s="143"/>
      <c r="BV1959" s="143"/>
    </row>
    <row r="1960" spans="1:74" s="142" customFormat="1" x14ac:dyDescent="0.25">
      <c r="A1960" s="206"/>
      <c r="B1960" s="160"/>
      <c r="C1960" s="161"/>
      <c r="D1960" s="206"/>
      <c r="E1960" s="206"/>
      <c r="F1960" s="206"/>
      <c r="G1960" s="206"/>
      <c r="H1960" s="161"/>
      <c r="I1960" s="206"/>
      <c r="J1960" s="206"/>
      <c r="L1960" s="206"/>
      <c r="M1960" s="153"/>
      <c r="N1960" s="126"/>
      <c r="O1960" s="153"/>
      <c r="P1960" s="153"/>
      <c r="Q1960" s="153"/>
      <c r="R1960" s="153"/>
      <c r="AG1960" s="162"/>
      <c r="AH1960" s="162"/>
      <c r="AI1960" s="162"/>
      <c r="AM1960" s="143"/>
      <c r="AN1960" s="143"/>
      <c r="AO1960" s="143"/>
      <c r="AP1960" s="143"/>
      <c r="AQ1960" s="143"/>
      <c r="AR1960" s="143"/>
      <c r="AS1960" s="143"/>
      <c r="AT1960" s="143"/>
      <c r="AU1960" s="143"/>
      <c r="AV1960" s="143"/>
      <c r="AW1960" s="143"/>
      <c r="AX1960" s="143"/>
      <c r="AY1960" s="143"/>
      <c r="AZ1960" s="143"/>
      <c r="BA1960" s="143"/>
      <c r="BB1960" s="143"/>
      <c r="BC1960" s="143"/>
      <c r="BD1960" s="143"/>
      <c r="BE1960" s="143"/>
      <c r="BF1960" s="143"/>
      <c r="BG1960" s="143"/>
      <c r="BH1960" s="143"/>
      <c r="BI1960" s="143"/>
      <c r="BJ1960" s="143"/>
      <c r="BK1960" s="143"/>
      <c r="BL1960" s="143"/>
      <c r="BM1960" s="143"/>
      <c r="BN1960" s="143"/>
      <c r="BO1960" s="143"/>
      <c r="BP1960" s="143"/>
      <c r="BT1960" s="143"/>
      <c r="BU1960" s="143"/>
      <c r="BV1960" s="143"/>
    </row>
    <row r="1961" spans="1:74" s="142" customFormat="1" x14ac:dyDescent="0.25">
      <c r="A1961" s="206"/>
      <c r="B1961" s="160"/>
      <c r="C1961" s="161"/>
      <c r="D1961" s="206"/>
      <c r="E1961" s="206"/>
      <c r="F1961" s="206"/>
      <c r="G1961" s="206"/>
      <c r="H1961" s="161"/>
      <c r="I1961" s="206"/>
      <c r="J1961" s="206"/>
      <c r="L1961" s="206"/>
      <c r="M1961" s="153"/>
      <c r="N1961" s="126"/>
      <c r="O1961" s="153"/>
      <c r="P1961" s="153"/>
      <c r="Q1961" s="153"/>
      <c r="R1961" s="153"/>
      <c r="AG1961" s="162"/>
      <c r="AH1961" s="162"/>
      <c r="AI1961" s="162"/>
      <c r="AM1961" s="143"/>
      <c r="AN1961" s="143"/>
      <c r="AO1961" s="143"/>
      <c r="AP1961" s="143"/>
      <c r="AQ1961" s="143"/>
      <c r="AR1961" s="143"/>
      <c r="AS1961" s="143"/>
      <c r="AT1961" s="143"/>
      <c r="AU1961" s="143"/>
      <c r="AV1961" s="143"/>
      <c r="AW1961" s="143"/>
      <c r="AX1961" s="143"/>
      <c r="AY1961" s="143"/>
      <c r="AZ1961" s="143"/>
      <c r="BA1961" s="143"/>
      <c r="BB1961" s="143"/>
      <c r="BC1961" s="143"/>
      <c r="BD1961" s="143"/>
      <c r="BE1961" s="143"/>
      <c r="BF1961" s="143"/>
      <c r="BG1961" s="143"/>
      <c r="BH1961" s="143"/>
      <c r="BI1961" s="143"/>
      <c r="BJ1961" s="143"/>
      <c r="BK1961" s="143"/>
      <c r="BL1961" s="143"/>
      <c r="BM1961" s="143"/>
      <c r="BN1961" s="143"/>
      <c r="BO1961" s="143"/>
      <c r="BP1961" s="143"/>
      <c r="BT1961" s="143"/>
      <c r="BU1961" s="143"/>
      <c r="BV1961" s="143"/>
    </row>
    <row r="1962" spans="1:74" s="142" customFormat="1" x14ac:dyDescent="0.25">
      <c r="A1962" s="206"/>
      <c r="B1962" s="160"/>
      <c r="C1962" s="161"/>
      <c r="D1962" s="206"/>
      <c r="E1962" s="206"/>
      <c r="F1962" s="206"/>
      <c r="G1962" s="206"/>
      <c r="H1962" s="161"/>
      <c r="I1962" s="206"/>
      <c r="J1962" s="206"/>
      <c r="L1962" s="206"/>
      <c r="M1962" s="153"/>
      <c r="N1962" s="126"/>
      <c r="O1962" s="153"/>
      <c r="P1962" s="153"/>
      <c r="Q1962" s="153"/>
      <c r="R1962" s="153"/>
      <c r="AG1962" s="162"/>
      <c r="AH1962" s="162"/>
      <c r="AI1962" s="162"/>
      <c r="AM1962" s="143"/>
      <c r="AN1962" s="143"/>
      <c r="AO1962" s="143"/>
      <c r="AP1962" s="143"/>
      <c r="AQ1962" s="143"/>
      <c r="AR1962" s="143"/>
      <c r="AS1962" s="143"/>
      <c r="AT1962" s="143"/>
      <c r="AU1962" s="143"/>
      <c r="AV1962" s="143"/>
      <c r="AW1962" s="143"/>
      <c r="AX1962" s="143"/>
      <c r="AY1962" s="143"/>
      <c r="AZ1962" s="143"/>
      <c r="BA1962" s="143"/>
      <c r="BB1962" s="143"/>
      <c r="BC1962" s="143"/>
      <c r="BD1962" s="143"/>
      <c r="BE1962" s="143"/>
      <c r="BF1962" s="143"/>
      <c r="BG1962" s="143"/>
      <c r="BH1962" s="143"/>
      <c r="BI1962" s="143"/>
      <c r="BJ1962" s="143"/>
      <c r="BK1962" s="143"/>
      <c r="BL1962" s="143"/>
      <c r="BM1962" s="143"/>
      <c r="BN1962" s="143"/>
      <c r="BO1962" s="143"/>
      <c r="BP1962" s="143"/>
      <c r="BT1962" s="143"/>
      <c r="BU1962" s="143"/>
      <c r="BV1962" s="143"/>
    </row>
    <row r="1963" spans="1:74" s="142" customFormat="1" x14ac:dyDescent="0.25">
      <c r="A1963" s="206"/>
      <c r="B1963" s="160"/>
      <c r="C1963" s="161"/>
      <c r="D1963" s="206"/>
      <c r="E1963" s="206"/>
      <c r="F1963" s="206"/>
      <c r="G1963" s="206"/>
      <c r="H1963" s="161"/>
      <c r="I1963" s="206"/>
      <c r="J1963" s="206"/>
      <c r="L1963" s="206"/>
      <c r="M1963" s="153"/>
      <c r="N1963" s="126"/>
      <c r="O1963" s="153"/>
      <c r="P1963" s="153"/>
      <c r="Q1963" s="153"/>
      <c r="R1963" s="153"/>
      <c r="AG1963" s="162"/>
      <c r="AH1963" s="162"/>
      <c r="AI1963" s="162"/>
      <c r="AM1963" s="143"/>
      <c r="AN1963" s="143"/>
      <c r="AO1963" s="143"/>
      <c r="AP1963" s="143"/>
      <c r="AQ1963" s="143"/>
      <c r="AR1963" s="143"/>
      <c r="AS1963" s="143"/>
      <c r="AT1963" s="143"/>
      <c r="AU1963" s="143"/>
      <c r="AV1963" s="143"/>
      <c r="AW1963" s="143"/>
      <c r="AX1963" s="143"/>
      <c r="AY1963" s="143"/>
      <c r="AZ1963" s="143"/>
      <c r="BA1963" s="143"/>
      <c r="BB1963" s="143"/>
      <c r="BC1963" s="143"/>
      <c r="BD1963" s="143"/>
      <c r="BE1963" s="143"/>
      <c r="BF1963" s="143"/>
      <c r="BG1963" s="143"/>
      <c r="BH1963" s="143"/>
      <c r="BI1963" s="143"/>
      <c r="BJ1963" s="143"/>
      <c r="BK1963" s="143"/>
      <c r="BL1963" s="143"/>
      <c r="BM1963" s="143"/>
      <c r="BN1963" s="143"/>
      <c r="BO1963" s="143"/>
      <c r="BP1963" s="143"/>
      <c r="BT1963" s="143"/>
      <c r="BU1963" s="143"/>
      <c r="BV1963" s="143"/>
    </row>
    <row r="1964" spans="1:74" s="142" customFormat="1" x14ac:dyDescent="0.25">
      <c r="A1964" s="206"/>
      <c r="B1964" s="160"/>
      <c r="C1964" s="161"/>
      <c r="D1964" s="206"/>
      <c r="E1964" s="206"/>
      <c r="F1964" s="206"/>
      <c r="G1964" s="206"/>
      <c r="H1964" s="161"/>
      <c r="I1964" s="206"/>
      <c r="J1964" s="206"/>
      <c r="L1964" s="206"/>
      <c r="M1964" s="153"/>
      <c r="N1964" s="126"/>
      <c r="O1964" s="153"/>
      <c r="P1964" s="153"/>
      <c r="Q1964" s="153"/>
      <c r="R1964" s="153"/>
      <c r="AG1964" s="162"/>
      <c r="AH1964" s="162"/>
      <c r="AI1964" s="162"/>
      <c r="AM1964" s="143"/>
      <c r="AN1964" s="143"/>
      <c r="AO1964" s="143"/>
      <c r="AP1964" s="143"/>
      <c r="AQ1964" s="143"/>
      <c r="AR1964" s="143"/>
      <c r="AS1964" s="143"/>
      <c r="AT1964" s="143"/>
      <c r="AU1964" s="143"/>
      <c r="AV1964" s="143"/>
      <c r="AW1964" s="143"/>
      <c r="AX1964" s="143"/>
      <c r="AY1964" s="143"/>
      <c r="AZ1964" s="143"/>
      <c r="BA1964" s="143"/>
      <c r="BB1964" s="143"/>
      <c r="BC1964" s="143"/>
      <c r="BD1964" s="143"/>
      <c r="BE1964" s="143"/>
      <c r="BF1964" s="143"/>
      <c r="BG1964" s="143"/>
      <c r="BH1964" s="143"/>
      <c r="BI1964" s="143"/>
      <c r="BJ1964" s="143"/>
      <c r="BK1964" s="143"/>
      <c r="BL1964" s="143"/>
      <c r="BM1964" s="143"/>
      <c r="BN1964" s="143"/>
      <c r="BO1964" s="143"/>
      <c r="BP1964" s="143"/>
      <c r="BT1964" s="143"/>
      <c r="BU1964" s="143"/>
      <c r="BV1964" s="143"/>
    </row>
    <row r="1965" spans="1:74" s="142" customFormat="1" x14ac:dyDescent="0.25">
      <c r="A1965" s="206"/>
      <c r="B1965" s="160"/>
      <c r="C1965" s="161"/>
      <c r="D1965" s="206"/>
      <c r="E1965" s="206"/>
      <c r="F1965" s="206"/>
      <c r="G1965" s="206"/>
      <c r="H1965" s="161"/>
      <c r="I1965" s="206"/>
      <c r="J1965" s="206"/>
      <c r="L1965" s="206"/>
      <c r="M1965" s="153"/>
      <c r="N1965" s="126"/>
      <c r="O1965" s="153"/>
      <c r="P1965" s="153"/>
      <c r="Q1965" s="153"/>
      <c r="R1965" s="153"/>
      <c r="AG1965" s="162"/>
      <c r="AH1965" s="162"/>
      <c r="AI1965" s="162"/>
      <c r="AM1965" s="143"/>
      <c r="AN1965" s="143"/>
      <c r="AO1965" s="143"/>
      <c r="AP1965" s="143"/>
      <c r="AQ1965" s="143"/>
      <c r="AR1965" s="143"/>
      <c r="AS1965" s="143"/>
      <c r="AT1965" s="143"/>
      <c r="AU1965" s="143"/>
      <c r="AV1965" s="143"/>
      <c r="AW1965" s="143"/>
      <c r="AX1965" s="143"/>
      <c r="AY1965" s="143"/>
      <c r="AZ1965" s="143"/>
      <c r="BA1965" s="143"/>
      <c r="BB1965" s="143"/>
      <c r="BC1965" s="143"/>
      <c r="BD1965" s="143"/>
      <c r="BE1965" s="143"/>
      <c r="BF1965" s="143"/>
      <c r="BG1965" s="143"/>
      <c r="BH1965" s="143"/>
      <c r="BI1965" s="143"/>
      <c r="BJ1965" s="143"/>
      <c r="BK1965" s="143"/>
      <c r="BL1965" s="143"/>
      <c r="BM1965" s="143"/>
      <c r="BN1965" s="143"/>
      <c r="BO1965" s="143"/>
      <c r="BP1965" s="143"/>
      <c r="BT1965" s="143"/>
      <c r="BU1965" s="143"/>
      <c r="BV1965" s="143"/>
    </row>
    <row r="1966" spans="1:74" s="142" customFormat="1" x14ac:dyDescent="0.25">
      <c r="A1966" s="206"/>
      <c r="B1966" s="160"/>
      <c r="C1966" s="161"/>
      <c r="D1966" s="206"/>
      <c r="E1966" s="206"/>
      <c r="F1966" s="206"/>
      <c r="G1966" s="206"/>
      <c r="H1966" s="161"/>
      <c r="I1966" s="206"/>
      <c r="J1966" s="206"/>
      <c r="L1966" s="206"/>
      <c r="M1966" s="153"/>
      <c r="N1966" s="126"/>
      <c r="O1966" s="153"/>
      <c r="P1966" s="153"/>
      <c r="Q1966" s="153"/>
      <c r="R1966" s="153"/>
      <c r="AG1966" s="162"/>
      <c r="AH1966" s="162"/>
      <c r="AI1966" s="162"/>
      <c r="AM1966" s="143"/>
      <c r="AN1966" s="143"/>
      <c r="AO1966" s="143"/>
      <c r="AP1966" s="143"/>
      <c r="AQ1966" s="143"/>
      <c r="AR1966" s="143"/>
      <c r="AS1966" s="143"/>
      <c r="AT1966" s="143"/>
      <c r="AU1966" s="143"/>
      <c r="AV1966" s="143"/>
      <c r="AW1966" s="143"/>
      <c r="AX1966" s="143"/>
      <c r="AY1966" s="143"/>
      <c r="AZ1966" s="143"/>
      <c r="BA1966" s="143"/>
      <c r="BB1966" s="143"/>
      <c r="BC1966" s="143"/>
      <c r="BD1966" s="143"/>
      <c r="BE1966" s="143"/>
      <c r="BF1966" s="143"/>
      <c r="BG1966" s="143"/>
      <c r="BH1966" s="143"/>
      <c r="BI1966" s="143"/>
      <c r="BJ1966" s="143"/>
      <c r="BK1966" s="143"/>
      <c r="BL1966" s="143"/>
      <c r="BM1966" s="143"/>
      <c r="BN1966" s="143"/>
      <c r="BO1966" s="143"/>
      <c r="BP1966" s="143"/>
      <c r="BT1966" s="143"/>
      <c r="BU1966" s="143"/>
      <c r="BV1966" s="143"/>
    </row>
    <row r="1967" spans="1:74" s="142" customFormat="1" x14ac:dyDescent="0.25">
      <c r="A1967" s="206"/>
      <c r="B1967" s="160"/>
      <c r="C1967" s="161"/>
      <c r="D1967" s="206"/>
      <c r="E1967" s="206"/>
      <c r="F1967" s="206"/>
      <c r="G1967" s="206"/>
      <c r="H1967" s="161"/>
      <c r="I1967" s="206"/>
      <c r="J1967" s="206"/>
      <c r="L1967" s="206"/>
      <c r="M1967" s="153"/>
      <c r="N1967" s="126"/>
      <c r="O1967" s="153"/>
      <c r="P1967" s="153"/>
      <c r="Q1967" s="153"/>
      <c r="R1967" s="153"/>
      <c r="AG1967" s="162"/>
      <c r="AH1967" s="162"/>
      <c r="AI1967" s="162"/>
      <c r="AM1967" s="143"/>
      <c r="AN1967" s="143"/>
      <c r="AO1967" s="143"/>
      <c r="AP1967" s="143"/>
      <c r="AQ1967" s="143"/>
      <c r="AR1967" s="143"/>
      <c r="AS1967" s="143"/>
      <c r="AT1967" s="143"/>
      <c r="AU1967" s="143"/>
      <c r="AV1967" s="143"/>
      <c r="AW1967" s="143"/>
      <c r="AX1967" s="143"/>
      <c r="AY1967" s="143"/>
      <c r="AZ1967" s="143"/>
      <c r="BA1967" s="143"/>
      <c r="BB1967" s="143"/>
      <c r="BC1967" s="143"/>
      <c r="BD1967" s="143"/>
      <c r="BE1967" s="143"/>
      <c r="BF1967" s="143"/>
      <c r="BG1967" s="143"/>
      <c r="BH1967" s="143"/>
      <c r="BI1967" s="143"/>
      <c r="BJ1967" s="143"/>
      <c r="BK1967" s="143"/>
      <c r="BL1967" s="143"/>
      <c r="BM1967" s="143"/>
      <c r="BN1967" s="143"/>
      <c r="BO1967" s="143"/>
      <c r="BP1967" s="143"/>
      <c r="BT1967" s="143"/>
      <c r="BU1967" s="143"/>
      <c r="BV1967" s="143"/>
    </row>
    <row r="1968" spans="1:74" s="142" customFormat="1" x14ac:dyDescent="0.25">
      <c r="A1968" s="206"/>
      <c r="B1968" s="160"/>
      <c r="C1968" s="161"/>
      <c r="D1968" s="206"/>
      <c r="E1968" s="206"/>
      <c r="F1968" s="206"/>
      <c r="G1968" s="206"/>
      <c r="H1968" s="161"/>
      <c r="I1968" s="206"/>
      <c r="J1968" s="206"/>
      <c r="L1968" s="206"/>
      <c r="M1968" s="153"/>
      <c r="N1968" s="126"/>
      <c r="O1968" s="153"/>
      <c r="P1968" s="153"/>
      <c r="Q1968" s="153"/>
      <c r="R1968" s="153"/>
      <c r="AG1968" s="162"/>
      <c r="AH1968" s="162"/>
      <c r="AI1968" s="162"/>
      <c r="AM1968" s="143"/>
      <c r="AN1968" s="143"/>
      <c r="AO1968" s="143"/>
      <c r="AP1968" s="143"/>
      <c r="AQ1968" s="143"/>
      <c r="AR1968" s="143"/>
      <c r="AS1968" s="143"/>
      <c r="AT1968" s="143"/>
      <c r="AU1968" s="143"/>
      <c r="AV1968" s="143"/>
      <c r="AW1968" s="143"/>
      <c r="AX1968" s="143"/>
      <c r="AY1968" s="143"/>
      <c r="AZ1968" s="143"/>
      <c r="BA1968" s="143"/>
      <c r="BB1968" s="143"/>
      <c r="BC1968" s="143"/>
      <c r="BD1968" s="143"/>
      <c r="BE1968" s="143"/>
      <c r="BF1968" s="143"/>
      <c r="BG1968" s="143"/>
      <c r="BH1968" s="143"/>
      <c r="BI1968" s="143"/>
      <c r="BJ1968" s="143"/>
      <c r="BK1968" s="143"/>
      <c r="BL1968" s="143"/>
      <c r="BM1968" s="143"/>
      <c r="BN1968" s="143"/>
      <c r="BO1968" s="143"/>
      <c r="BP1968" s="143"/>
      <c r="BT1968" s="143"/>
      <c r="BU1968" s="143"/>
      <c r="BV1968" s="143"/>
    </row>
    <row r="1969" spans="1:74" s="142" customFormat="1" x14ac:dyDescent="0.25">
      <c r="A1969" s="206"/>
      <c r="B1969" s="160"/>
      <c r="C1969" s="161"/>
      <c r="D1969" s="206"/>
      <c r="E1969" s="206"/>
      <c r="F1969" s="206"/>
      <c r="G1969" s="206"/>
      <c r="H1969" s="161"/>
      <c r="I1969" s="206"/>
      <c r="J1969" s="206"/>
      <c r="L1969" s="206"/>
      <c r="M1969" s="153"/>
      <c r="N1969" s="126"/>
      <c r="O1969" s="153"/>
      <c r="P1969" s="153"/>
      <c r="Q1969" s="153"/>
      <c r="R1969" s="153"/>
      <c r="AG1969" s="162"/>
      <c r="AH1969" s="162"/>
      <c r="AI1969" s="162"/>
      <c r="AM1969" s="143"/>
      <c r="AN1969" s="143"/>
      <c r="AO1969" s="143"/>
      <c r="AP1969" s="143"/>
      <c r="AQ1969" s="143"/>
      <c r="AR1969" s="143"/>
      <c r="AS1969" s="143"/>
      <c r="AT1969" s="143"/>
      <c r="AU1969" s="143"/>
      <c r="AV1969" s="143"/>
      <c r="AW1969" s="143"/>
      <c r="AX1969" s="143"/>
      <c r="AY1969" s="143"/>
      <c r="AZ1969" s="143"/>
      <c r="BA1969" s="143"/>
      <c r="BB1969" s="143"/>
      <c r="BC1969" s="143"/>
      <c r="BD1969" s="143"/>
      <c r="BE1969" s="143"/>
      <c r="BF1969" s="143"/>
      <c r="BG1969" s="143"/>
      <c r="BH1969" s="143"/>
      <c r="BI1969" s="143"/>
      <c r="BJ1969" s="143"/>
      <c r="BK1969" s="143"/>
      <c r="BL1969" s="143"/>
      <c r="BM1969" s="143"/>
      <c r="BN1969" s="143"/>
      <c r="BO1969" s="143"/>
      <c r="BP1969" s="143"/>
      <c r="BT1969" s="143"/>
      <c r="BU1969" s="143"/>
      <c r="BV1969" s="143"/>
    </row>
    <row r="1970" spans="1:74" s="142" customFormat="1" x14ac:dyDescent="0.25">
      <c r="A1970" s="206"/>
      <c r="B1970" s="160"/>
      <c r="C1970" s="161"/>
      <c r="D1970" s="206"/>
      <c r="E1970" s="206"/>
      <c r="F1970" s="206"/>
      <c r="G1970" s="206"/>
      <c r="H1970" s="161"/>
      <c r="I1970" s="206"/>
      <c r="J1970" s="206"/>
      <c r="L1970" s="206"/>
      <c r="M1970" s="153"/>
      <c r="N1970" s="126"/>
      <c r="O1970" s="153"/>
      <c r="P1970" s="153"/>
      <c r="Q1970" s="153"/>
      <c r="R1970" s="153"/>
      <c r="AG1970" s="162"/>
      <c r="AH1970" s="162"/>
      <c r="AI1970" s="162"/>
      <c r="AM1970" s="143"/>
      <c r="AN1970" s="143"/>
      <c r="AO1970" s="143"/>
      <c r="AP1970" s="143"/>
      <c r="AQ1970" s="143"/>
      <c r="AR1970" s="143"/>
      <c r="AS1970" s="143"/>
      <c r="AT1970" s="143"/>
      <c r="AU1970" s="143"/>
      <c r="AV1970" s="143"/>
      <c r="AW1970" s="143"/>
      <c r="AX1970" s="143"/>
      <c r="AY1970" s="143"/>
      <c r="AZ1970" s="143"/>
      <c r="BA1970" s="143"/>
      <c r="BB1970" s="143"/>
      <c r="BC1970" s="143"/>
      <c r="BD1970" s="143"/>
      <c r="BE1970" s="143"/>
      <c r="BF1970" s="143"/>
      <c r="BG1970" s="143"/>
      <c r="BH1970" s="143"/>
      <c r="BI1970" s="143"/>
      <c r="BJ1970" s="143"/>
      <c r="BK1970" s="143"/>
      <c r="BL1970" s="143"/>
      <c r="BM1970" s="143"/>
      <c r="BN1970" s="143"/>
      <c r="BO1970" s="143"/>
      <c r="BP1970" s="143"/>
      <c r="BT1970" s="143"/>
      <c r="BU1970" s="143"/>
      <c r="BV1970" s="143"/>
    </row>
    <row r="1971" spans="1:74" s="142" customFormat="1" x14ac:dyDescent="0.25">
      <c r="A1971" s="206"/>
      <c r="B1971" s="160"/>
      <c r="C1971" s="161"/>
      <c r="D1971" s="206"/>
      <c r="E1971" s="206"/>
      <c r="F1971" s="206"/>
      <c r="G1971" s="206"/>
      <c r="H1971" s="161"/>
      <c r="I1971" s="206"/>
      <c r="J1971" s="206"/>
      <c r="L1971" s="206"/>
      <c r="M1971" s="153"/>
      <c r="N1971" s="126"/>
      <c r="O1971" s="153"/>
      <c r="P1971" s="153"/>
      <c r="Q1971" s="153"/>
      <c r="R1971" s="153"/>
      <c r="AG1971" s="162"/>
      <c r="AH1971" s="162"/>
      <c r="AI1971" s="162"/>
      <c r="AM1971" s="143"/>
      <c r="AN1971" s="143"/>
      <c r="AO1971" s="143"/>
      <c r="AP1971" s="143"/>
      <c r="AQ1971" s="143"/>
      <c r="AR1971" s="143"/>
      <c r="AS1971" s="143"/>
      <c r="AT1971" s="143"/>
      <c r="AU1971" s="143"/>
      <c r="AV1971" s="143"/>
      <c r="AW1971" s="143"/>
      <c r="AX1971" s="143"/>
      <c r="AY1971" s="143"/>
      <c r="AZ1971" s="143"/>
      <c r="BA1971" s="143"/>
      <c r="BB1971" s="143"/>
      <c r="BC1971" s="143"/>
      <c r="BD1971" s="143"/>
      <c r="BE1971" s="143"/>
      <c r="BF1971" s="143"/>
      <c r="BG1971" s="143"/>
      <c r="BH1971" s="143"/>
      <c r="BI1971" s="143"/>
      <c r="BJ1971" s="143"/>
      <c r="BK1971" s="143"/>
      <c r="BL1971" s="143"/>
      <c r="BM1971" s="143"/>
      <c r="BN1971" s="143"/>
      <c r="BO1971" s="143"/>
      <c r="BP1971" s="143"/>
      <c r="BT1971" s="143"/>
      <c r="BU1971" s="143"/>
      <c r="BV1971" s="143"/>
    </row>
    <row r="1972" spans="1:74" s="142" customFormat="1" x14ac:dyDescent="0.25">
      <c r="A1972" s="206"/>
      <c r="B1972" s="160"/>
      <c r="C1972" s="161"/>
      <c r="D1972" s="206"/>
      <c r="E1972" s="206"/>
      <c r="F1972" s="206"/>
      <c r="G1972" s="206"/>
      <c r="H1972" s="161"/>
      <c r="I1972" s="206"/>
      <c r="J1972" s="206"/>
      <c r="L1972" s="206"/>
      <c r="M1972" s="153"/>
      <c r="N1972" s="126"/>
      <c r="O1972" s="153"/>
      <c r="P1972" s="153"/>
      <c r="Q1972" s="153"/>
      <c r="R1972" s="153"/>
      <c r="AG1972" s="162"/>
      <c r="AH1972" s="162"/>
      <c r="AI1972" s="162"/>
      <c r="AM1972" s="143"/>
      <c r="AN1972" s="143"/>
      <c r="AO1972" s="143"/>
      <c r="AP1972" s="143"/>
      <c r="AQ1972" s="143"/>
      <c r="AR1972" s="143"/>
      <c r="AS1972" s="143"/>
      <c r="AT1972" s="143"/>
      <c r="AU1972" s="143"/>
      <c r="AV1972" s="143"/>
      <c r="AW1972" s="143"/>
      <c r="AX1972" s="143"/>
      <c r="AY1972" s="143"/>
      <c r="AZ1972" s="143"/>
      <c r="BA1972" s="143"/>
      <c r="BB1972" s="143"/>
      <c r="BC1972" s="143"/>
      <c r="BD1972" s="143"/>
      <c r="BE1972" s="143"/>
      <c r="BF1972" s="143"/>
      <c r="BG1972" s="143"/>
      <c r="BH1972" s="143"/>
      <c r="BI1972" s="143"/>
      <c r="BJ1972" s="143"/>
      <c r="BK1972" s="143"/>
      <c r="BL1972" s="143"/>
      <c r="BM1972" s="143"/>
      <c r="BN1972" s="143"/>
      <c r="BO1972" s="143"/>
      <c r="BP1972" s="143"/>
      <c r="BT1972" s="143"/>
      <c r="BU1972" s="143"/>
      <c r="BV1972" s="143"/>
    </row>
    <row r="1973" spans="1:74" s="142" customFormat="1" x14ac:dyDescent="0.25">
      <c r="A1973" s="206"/>
      <c r="B1973" s="160"/>
      <c r="C1973" s="161"/>
      <c r="D1973" s="206"/>
      <c r="E1973" s="206"/>
      <c r="F1973" s="206"/>
      <c r="G1973" s="206"/>
      <c r="H1973" s="161"/>
      <c r="I1973" s="206"/>
      <c r="J1973" s="206"/>
      <c r="L1973" s="206"/>
      <c r="M1973" s="153"/>
      <c r="N1973" s="126"/>
      <c r="O1973" s="153"/>
      <c r="P1973" s="153"/>
      <c r="Q1973" s="153"/>
      <c r="R1973" s="153"/>
      <c r="AG1973" s="162"/>
      <c r="AH1973" s="162"/>
      <c r="AI1973" s="162"/>
      <c r="AM1973" s="143"/>
      <c r="AN1973" s="143"/>
      <c r="AO1973" s="143"/>
      <c r="AP1973" s="143"/>
      <c r="AQ1973" s="143"/>
      <c r="AR1973" s="143"/>
      <c r="AS1973" s="143"/>
      <c r="AT1973" s="143"/>
      <c r="AU1973" s="143"/>
      <c r="AV1973" s="143"/>
      <c r="AW1973" s="143"/>
      <c r="AX1973" s="143"/>
      <c r="AY1973" s="143"/>
      <c r="AZ1973" s="143"/>
      <c r="BA1973" s="143"/>
      <c r="BB1973" s="143"/>
      <c r="BC1973" s="143"/>
      <c r="BD1973" s="143"/>
      <c r="BE1973" s="143"/>
      <c r="BF1973" s="143"/>
      <c r="BG1973" s="143"/>
      <c r="BH1973" s="143"/>
      <c r="BI1973" s="143"/>
      <c r="BJ1973" s="143"/>
      <c r="BK1973" s="143"/>
      <c r="BL1973" s="143"/>
      <c r="BM1973" s="143"/>
      <c r="BN1973" s="143"/>
      <c r="BO1973" s="143"/>
      <c r="BP1973" s="143"/>
      <c r="BT1973" s="143"/>
      <c r="BU1973" s="143"/>
      <c r="BV1973" s="143"/>
    </row>
    <row r="1974" spans="1:74" s="142" customFormat="1" x14ac:dyDescent="0.25">
      <c r="A1974" s="206"/>
      <c r="B1974" s="160"/>
      <c r="C1974" s="161"/>
      <c r="D1974" s="206"/>
      <c r="E1974" s="206"/>
      <c r="F1974" s="206"/>
      <c r="G1974" s="206"/>
      <c r="H1974" s="161"/>
      <c r="I1974" s="206"/>
      <c r="J1974" s="206"/>
      <c r="L1974" s="206"/>
      <c r="M1974" s="153"/>
      <c r="N1974" s="126"/>
      <c r="O1974" s="153"/>
      <c r="P1974" s="153"/>
      <c r="Q1974" s="153"/>
      <c r="R1974" s="153"/>
      <c r="AG1974" s="162"/>
      <c r="AH1974" s="162"/>
      <c r="AI1974" s="162"/>
      <c r="AM1974" s="143"/>
      <c r="AN1974" s="143"/>
      <c r="AO1974" s="143"/>
      <c r="AP1974" s="143"/>
      <c r="AQ1974" s="143"/>
      <c r="AR1974" s="143"/>
      <c r="AS1974" s="143"/>
      <c r="AT1974" s="143"/>
      <c r="AU1974" s="143"/>
      <c r="AV1974" s="143"/>
      <c r="AW1974" s="143"/>
      <c r="AX1974" s="143"/>
      <c r="AY1974" s="143"/>
      <c r="AZ1974" s="143"/>
      <c r="BA1974" s="143"/>
      <c r="BB1974" s="143"/>
      <c r="BC1974" s="143"/>
      <c r="BD1974" s="143"/>
      <c r="BE1974" s="143"/>
      <c r="BF1974" s="143"/>
      <c r="BG1974" s="143"/>
      <c r="BH1974" s="143"/>
      <c r="BI1974" s="143"/>
      <c r="BJ1974" s="143"/>
      <c r="BK1974" s="143"/>
      <c r="BL1974" s="143"/>
      <c r="BM1974" s="143"/>
      <c r="BN1974" s="143"/>
      <c r="BO1974" s="143"/>
      <c r="BP1974" s="143"/>
      <c r="BT1974" s="143"/>
      <c r="BU1974" s="143"/>
      <c r="BV1974" s="143"/>
    </row>
    <row r="1975" spans="1:74" s="142" customFormat="1" x14ac:dyDescent="0.25">
      <c r="A1975" s="206"/>
      <c r="B1975" s="160"/>
      <c r="C1975" s="161"/>
      <c r="D1975" s="206"/>
      <c r="E1975" s="206"/>
      <c r="F1975" s="206"/>
      <c r="G1975" s="206"/>
      <c r="H1975" s="161"/>
      <c r="I1975" s="206"/>
      <c r="J1975" s="206"/>
      <c r="L1975" s="206"/>
      <c r="M1975" s="153"/>
      <c r="N1975" s="126"/>
      <c r="O1975" s="153"/>
      <c r="P1975" s="153"/>
      <c r="Q1975" s="153"/>
      <c r="R1975" s="153"/>
      <c r="AG1975" s="162"/>
      <c r="AH1975" s="162"/>
      <c r="AI1975" s="162"/>
      <c r="AM1975" s="143"/>
      <c r="AN1975" s="143"/>
      <c r="AO1975" s="143"/>
      <c r="AP1975" s="143"/>
      <c r="AQ1975" s="143"/>
      <c r="AR1975" s="143"/>
      <c r="AS1975" s="143"/>
      <c r="AT1975" s="143"/>
      <c r="AU1975" s="143"/>
      <c r="AV1975" s="143"/>
      <c r="AW1975" s="143"/>
      <c r="AX1975" s="143"/>
      <c r="AY1975" s="143"/>
      <c r="AZ1975" s="143"/>
      <c r="BA1975" s="143"/>
      <c r="BB1975" s="143"/>
      <c r="BC1975" s="143"/>
      <c r="BD1975" s="143"/>
      <c r="BE1975" s="143"/>
      <c r="BF1975" s="143"/>
      <c r="BG1975" s="143"/>
      <c r="BH1975" s="143"/>
      <c r="BI1975" s="143"/>
      <c r="BJ1975" s="143"/>
      <c r="BK1975" s="143"/>
      <c r="BL1975" s="143"/>
      <c r="BM1975" s="143"/>
      <c r="BN1975" s="143"/>
      <c r="BO1975" s="143"/>
      <c r="BP1975" s="143"/>
      <c r="BT1975" s="143"/>
      <c r="BU1975" s="143"/>
      <c r="BV1975" s="143"/>
    </row>
    <row r="1976" spans="1:74" s="142" customFormat="1" x14ac:dyDescent="0.25">
      <c r="A1976" s="206"/>
      <c r="B1976" s="160"/>
      <c r="C1976" s="161"/>
      <c r="D1976" s="206"/>
      <c r="E1976" s="206"/>
      <c r="F1976" s="206"/>
      <c r="G1976" s="206"/>
      <c r="H1976" s="161"/>
      <c r="I1976" s="206"/>
      <c r="J1976" s="206"/>
      <c r="L1976" s="206"/>
      <c r="M1976" s="153"/>
      <c r="N1976" s="126"/>
      <c r="O1976" s="153"/>
      <c r="P1976" s="153"/>
      <c r="Q1976" s="153"/>
      <c r="R1976" s="153"/>
      <c r="AG1976" s="162"/>
      <c r="AH1976" s="162"/>
      <c r="AI1976" s="162"/>
      <c r="AM1976" s="143"/>
      <c r="AN1976" s="143"/>
      <c r="AO1976" s="143"/>
      <c r="AP1976" s="143"/>
      <c r="AQ1976" s="143"/>
      <c r="AR1976" s="143"/>
      <c r="AS1976" s="143"/>
      <c r="AT1976" s="143"/>
      <c r="AU1976" s="143"/>
      <c r="AV1976" s="143"/>
      <c r="AW1976" s="143"/>
      <c r="AX1976" s="143"/>
      <c r="AY1976" s="143"/>
      <c r="AZ1976" s="143"/>
      <c r="BA1976" s="143"/>
      <c r="BB1976" s="143"/>
      <c r="BC1976" s="143"/>
      <c r="BD1976" s="143"/>
      <c r="BE1976" s="143"/>
      <c r="BF1976" s="143"/>
      <c r="BG1976" s="143"/>
      <c r="BH1976" s="143"/>
      <c r="BI1976" s="143"/>
      <c r="BJ1976" s="143"/>
      <c r="BK1976" s="143"/>
      <c r="BL1976" s="143"/>
      <c r="BM1976" s="143"/>
      <c r="BN1976" s="143"/>
      <c r="BO1976" s="143"/>
      <c r="BP1976" s="143"/>
      <c r="BT1976" s="143"/>
      <c r="BU1976" s="143"/>
      <c r="BV1976" s="143"/>
    </row>
    <row r="1977" spans="1:74" s="142" customFormat="1" x14ac:dyDescent="0.25">
      <c r="A1977" s="206"/>
      <c r="B1977" s="160"/>
      <c r="C1977" s="161"/>
      <c r="D1977" s="206"/>
      <c r="E1977" s="206"/>
      <c r="F1977" s="206"/>
      <c r="G1977" s="206"/>
      <c r="H1977" s="161"/>
      <c r="I1977" s="206"/>
      <c r="J1977" s="206"/>
      <c r="L1977" s="206"/>
      <c r="M1977" s="153"/>
      <c r="N1977" s="126"/>
      <c r="O1977" s="153"/>
      <c r="P1977" s="153"/>
      <c r="Q1977" s="153"/>
      <c r="R1977" s="153"/>
      <c r="AG1977" s="162"/>
      <c r="AH1977" s="162"/>
      <c r="AI1977" s="162"/>
      <c r="AM1977" s="143"/>
      <c r="AN1977" s="143"/>
      <c r="AO1977" s="143"/>
      <c r="AP1977" s="143"/>
      <c r="AQ1977" s="143"/>
      <c r="AR1977" s="143"/>
      <c r="AS1977" s="143"/>
      <c r="AT1977" s="143"/>
      <c r="AU1977" s="143"/>
      <c r="AV1977" s="143"/>
      <c r="AW1977" s="143"/>
      <c r="AX1977" s="143"/>
      <c r="AY1977" s="143"/>
      <c r="AZ1977" s="143"/>
      <c r="BA1977" s="143"/>
      <c r="BB1977" s="143"/>
      <c r="BC1977" s="143"/>
      <c r="BD1977" s="143"/>
      <c r="BE1977" s="143"/>
      <c r="BF1977" s="143"/>
      <c r="BG1977" s="143"/>
      <c r="BH1977" s="143"/>
      <c r="BI1977" s="143"/>
      <c r="BJ1977" s="143"/>
      <c r="BK1977" s="143"/>
      <c r="BL1977" s="143"/>
      <c r="BM1977" s="143"/>
      <c r="BN1977" s="143"/>
      <c r="BO1977" s="143"/>
      <c r="BP1977" s="143"/>
      <c r="BT1977" s="143"/>
      <c r="BU1977" s="143"/>
      <c r="BV1977" s="143"/>
    </row>
    <row r="1978" spans="1:74" s="142" customFormat="1" x14ac:dyDescent="0.25">
      <c r="A1978" s="206"/>
      <c r="B1978" s="160"/>
      <c r="C1978" s="161"/>
      <c r="D1978" s="206"/>
      <c r="E1978" s="206"/>
      <c r="F1978" s="206"/>
      <c r="G1978" s="206"/>
      <c r="H1978" s="161"/>
      <c r="I1978" s="206"/>
      <c r="J1978" s="206"/>
      <c r="L1978" s="206"/>
      <c r="M1978" s="153"/>
      <c r="N1978" s="126"/>
      <c r="O1978" s="153"/>
      <c r="P1978" s="153"/>
      <c r="Q1978" s="153"/>
      <c r="R1978" s="153"/>
      <c r="AG1978" s="162"/>
      <c r="AH1978" s="162"/>
      <c r="AI1978" s="162"/>
      <c r="AM1978" s="143"/>
      <c r="AN1978" s="143"/>
      <c r="AO1978" s="143"/>
      <c r="AP1978" s="143"/>
      <c r="AQ1978" s="143"/>
      <c r="AR1978" s="143"/>
      <c r="AS1978" s="143"/>
      <c r="AT1978" s="143"/>
      <c r="AU1978" s="143"/>
      <c r="AV1978" s="143"/>
      <c r="AW1978" s="143"/>
      <c r="AX1978" s="143"/>
      <c r="AY1978" s="143"/>
      <c r="AZ1978" s="143"/>
      <c r="BA1978" s="143"/>
      <c r="BB1978" s="143"/>
      <c r="BC1978" s="143"/>
      <c r="BD1978" s="143"/>
      <c r="BE1978" s="143"/>
      <c r="BF1978" s="143"/>
      <c r="BG1978" s="143"/>
      <c r="BH1978" s="143"/>
      <c r="BI1978" s="143"/>
      <c r="BJ1978" s="143"/>
      <c r="BK1978" s="143"/>
      <c r="BL1978" s="143"/>
      <c r="BM1978" s="143"/>
      <c r="BN1978" s="143"/>
      <c r="BO1978" s="143"/>
      <c r="BP1978" s="143"/>
      <c r="BT1978" s="143"/>
      <c r="BU1978" s="143"/>
      <c r="BV1978" s="143"/>
    </row>
    <row r="1979" spans="1:74" s="142" customFormat="1" x14ac:dyDescent="0.25">
      <c r="A1979" s="206"/>
      <c r="B1979" s="160"/>
      <c r="C1979" s="161"/>
      <c r="D1979" s="206"/>
      <c r="E1979" s="206"/>
      <c r="F1979" s="206"/>
      <c r="G1979" s="206"/>
      <c r="H1979" s="161"/>
      <c r="I1979" s="206"/>
      <c r="J1979" s="206"/>
      <c r="L1979" s="206"/>
      <c r="M1979" s="153"/>
      <c r="N1979" s="126"/>
      <c r="O1979" s="153"/>
      <c r="P1979" s="153"/>
      <c r="Q1979" s="153"/>
      <c r="R1979" s="153"/>
      <c r="AG1979" s="162"/>
      <c r="AH1979" s="162"/>
      <c r="AI1979" s="162"/>
      <c r="AM1979" s="143"/>
      <c r="AN1979" s="143"/>
      <c r="AO1979" s="143"/>
      <c r="AP1979" s="143"/>
      <c r="AQ1979" s="143"/>
      <c r="AR1979" s="143"/>
      <c r="AS1979" s="143"/>
      <c r="AT1979" s="143"/>
      <c r="AU1979" s="143"/>
      <c r="AV1979" s="143"/>
      <c r="AW1979" s="143"/>
      <c r="AX1979" s="143"/>
      <c r="AY1979" s="143"/>
      <c r="AZ1979" s="143"/>
      <c r="BA1979" s="143"/>
      <c r="BB1979" s="143"/>
      <c r="BC1979" s="143"/>
      <c r="BD1979" s="143"/>
      <c r="BE1979" s="143"/>
      <c r="BF1979" s="143"/>
      <c r="BG1979" s="143"/>
      <c r="BH1979" s="143"/>
      <c r="BI1979" s="143"/>
      <c r="BJ1979" s="143"/>
      <c r="BK1979" s="143"/>
      <c r="BL1979" s="143"/>
      <c r="BM1979" s="143"/>
      <c r="BN1979" s="143"/>
      <c r="BO1979" s="143"/>
      <c r="BP1979" s="143"/>
      <c r="BT1979" s="143"/>
      <c r="BU1979" s="143"/>
      <c r="BV1979" s="143"/>
    </row>
    <row r="1980" spans="1:74" s="142" customFormat="1" x14ac:dyDescent="0.25">
      <c r="A1980" s="206"/>
      <c r="B1980" s="160"/>
      <c r="C1980" s="161"/>
      <c r="D1980" s="206"/>
      <c r="E1980" s="206"/>
      <c r="F1980" s="206"/>
      <c r="G1980" s="206"/>
      <c r="H1980" s="161"/>
      <c r="I1980" s="206"/>
      <c r="J1980" s="206"/>
      <c r="L1980" s="206"/>
      <c r="M1980" s="153"/>
      <c r="N1980" s="126"/>
      <c r="O1980" s="153"/>
      <c r="P1980" s="153"/>
      <c r="Q1980" s="153"/>
      <c r="R1980" s="153"/>
      <c r="AG1980" s="162"/>
      <c r="AH1980" s="162"/>
      <c r="AI1980" s="162"/>
      <c r="AM1980" s="143"/>
      <c r="AN1980" s="143"/>
      <c r="AO1980" s="143"/>
      <c r="AP1980" s="143"/>
      <c r="AQ1980" s="143"/>
      <c r="AR1980" s="143"/>
      <c r="AS1980" s="143"/>
      <c r="AT1980" s="143"/>
      <c r="AU1980" s="143"/>
      <c r="AV1980" s="143"/>
      <c r="AW1980" s="143"/>
      <c r="AX1980" s="143"/>
      <c r="AY1980" s="143"/>
      <c r="AZ1980" s="143"/>
      <c r="BA1980" s="143"/>
      <c r="BB1980" s="143"/>
      <c r="BC1980" s="143"/>
      <c r="BD1980" s="143"/>
      <c r="BE1980" s="143"/>
      <c r="BF1980" s="143"/>
      <c r="BG1980" s="143"/>
      <c r="BH1980" s="143"/>
      <c r="BI1980" s="143"/>
      <c r="BJ1980" s="143"/>
      <c r="BK1980" s="143"/>
      <c r="BL1980" s="143"/>
      <c r="BM1980" s="143"/>
      <c r="BN1980" s="143"/>
      <c r="BO1980" s="143"/>
      <c r="BP1980" s="143"/>
      <c r="BT1980" s="143"/>
      <c r="BU1980" s="143"/>
      <c r="BV1980" s="143"/>
    </row>
    <row r="1981" spans="1:74" s="142" customFormat="1" x14ac:dyDescent="0.25">
      <c r="A1981" s="206"/>
      <c r="B1981" s="160"/>
      <c r="C1981" s="161"/>
      <c r="D1981" s="206"/>
      <c r="E1981" s="206"/>
      <c r="F1981" s="206"/>
      <c r="G1981" s="206"/>
      <c r="H1981" s="161"/>
      <c r="I1981" s="206"/>
      <c r="J1981" s="206"/>
      <c r="L1981" s="206"/>
      <c r="M1981" s="153"/>
      <c r="N1981" s="126"/>
      <c r="O1981" s="153"/>
      <c r="P1981" s="153"/>
      <c r="Q1981" s="153"/>
      <c r="R1981" s="153"/>
      <c r="AG1981" s="162"/>
      <c r="AH1981" s="162"/>
      <c r="AI1981" s="162"/>
      <c r="AM1981" s="143"/>
      <c r="AN1981" s="143"/>
      <c r="AO1981" s="143"/>
      <c r="AP1981" s="143"/>
      <c r="AQ1981" s="143"/>
      <c r="AR1981" s="143"/>
      <c r="AS1981" s="143"/>
      <c r="AT1981" s="143"/>
      <c r="AU1981" s="143"/>
      <c r="AV1981" s="143"/>
      <c r="AW1981" s="143"/>
      <c r="AX1981" s="143"/>
      <c r="AY1981" s="143"/>
      <c r="AZ1981" s="143"/>
      <c r="BA1981" s="143"/>
      <c r="BB1981" s="143"/>
      <c r="BC1981" s="143"/>
      <c r="BD1981" s="143"/>
      <c r="BE1981" s="143"/>
      <c r="BF1981" s="143"/>
      <c r="BG1981" s="143"/>
      <c r="BH1981" s="143"/>
      <c r="BI1981" s="143"/>
      <c r="BJ1981" s="143"/>
      <c r="BK1981" s="143"/>
      <c r="BL1981" s="143"/>
      <c r="BM1981" s="143"/>
      <c r="BN1981" s="143"/>
      <c r="BO1981" s="143"/>
      <c r="BP1981" s="143"/>
      <c r="BT1981" s="143"/>
      <c r="BU1981" s="143"/>
      <c r="BV1981" s="143"/>
    </row>
    <row r="1982" spans="1:74" s="142" customFormat="1" x14ac:dyDescent="0.25">
      <c r="A1982" s="206"/>
      <c r="B1982" s="160"/>
      <c r="C1982" s="161"/>
      <c r="D1982" s="206"/>
      <c r="E1982" s="206"/>
      <c r="F1982" s="206"/>
      <c r="G1982" s="206"/>
      <c r="H1982" s="161"/>
      <c r="I1982" s="206"/>
      <c r="J1982" s="206"/>
      <c r="L1982" s="206"/>
      <c r="M1982" s="153"/>
      <c r="N1982" s="126"/>
      <c r="O1982" s="153"/>
      <c r="P1982" s="153"/>
      <c r="Q1982" s="153"/>
      <c r="R1982" s="153"/>
      <c r="AG1982" s="162"/>
      <c r="AH1982" s="162"/>
      <c r="AI1982" s="162"/>
      <c r="AM1982" s="143"/>
      <c r="AN1982" s="143"/>
      <c r="AO1982" s="143"/>
      <c r="AP1982" s="143"/>
      <c r="AQ1982" s="143"/>
      <c r="AR1982" s="143"/>
      <c r="AS1982" s="143"/>
      <c r="AT1982" s="143"/>
      <c r="AU1982" s="143"/>
      <c r="AV1982" s="143"/>
      <c r="AW1982" s="143"/>
      <c r="AX1982" s="143"/>
      <c r="AY1982" s="143"/>
      <c r="AZ1982" s="143"/>
      <c r="BA1982" s="143"/>
      <c r="BB1982" s="143"/>
      <c r="BC1982" s="143"/>
      <c r="BD1982" s="143"/>
      <c r="BE1982" s="143"/>
      <c r="BF1982" s="143"/>
      <c r="BG1982" s="143"/>
      <c r="BH1982" s="143"/>
      <c r="BI1982" s="143"/>
      <c r="BJ1982" s="143"/>
      <c r="BK1982" s="143"/>
      <c r="BL1982" s="143"/>
      <c r="BM1982" s="143"/>
      <c r="BN1982" s="143"/>
      <c r="BO1982" s="143"/>
      <c r="BP1982" s="143"/>
      <c r="BT1982" s="143"/>
      <c r="BU1982" s="143"/>
      <c r="BV1982" s="143"/>
    </row>
    <row r="1983" spans="1:74" s="142" customFormat="1" x14ac:dyDescent="0.25">
      <c r="A1983" s="206"/>
      <c r="B1983" s="160"/>
      <c r="C1983" s="161"/>
      <c r="D1983" s="206"/>
      <c r="E1983" s="206"/>
      <c r="F1983" s="206"/>
      <c r="G1983" s="206"/>
      <c r="H1983" s="161"/>
      <c r="I1983" s="206"/>
      <c r="J1983" s="206"/>
      <c r="L1983" s="206"/>
      <c r="M1983" s="153"/>
      <c r="N1983" s="126"/>
      <c r="O1983" s="153"/>
      <c r="P1983" s="153"/>
      <c r="Q1983" s="153"/>
      <c r="R1983" s="153"/>
      <c r="AG1983" s="162"/>
      <c r="AH1983" s="162"/>
      <c r="AI1983" s="162"/>
      <c r="AM1983" s="143"/>
      <c r="AN1983" s="143"/>
      <c r="AO1983" s="143"/>
      <c r="AP1983" s="143"/>
      <c r="AQ1983" s="143"/>
      <c r="AR1983" s="143"/>
      <c r="AS1983" s="143"/>
      <c r="AT1983" s="143"/>
      <c r="AU1983" s="143"/>
      <c r="AV1983" s="143"/>
      <c r="AW1983" s="143"/>
      <c r="AX1983" s="143"/>
      <c r="AY1983" s="143"/>
      <c r="AZ1983" s="143"/>
      <c r="BA1983" s="143"/>
      <c r="BB1983" s="143"/>
      <c r="BC1983" s="143"/>
      <c r="BD1983" s="143"/>
      <c r="BE1983" s="143"/>
      <c r="BF1983" s="143"/>
      <c r="BG1983" s="143"/>
      <c r="BH1983" s="143"/>
      <c r="BI1983" s="143"/>
      <c r="BJ1983" s="143"/>
      <c r="BK1983" s="143"/>
      <c r="BL1983" s="143"/>
      <c r="BM1983" s="143"/>
      <c r="BN1983" s="143"/>
      <c r="BO1983" s="143"/>
      <c r="BP1983" s="143"/>
      <c r="BT1983" s="143"/>
      <c r="BU1983" s="143"/>
      <c r="BV1983" s="143"/>
    </row>
    <row r="1984" spans="1:74" s="142" customFormat="1" x14ac:dyDescent="0.25">
      <c r="A1984" s="206"/>
      <c r="B1984" s="160"/>
      <c r="C1984" s="161"/>
      <c r="D1984" s="206"/>
      <c r="E1984" s="206"/>
      <c r="F1984" s="206"/>
      <c r="G1984" s="206"/>
      <c r="H1984" s="161"/>
      <c r="I1984" s="206"/>
      <c r="J1984" s="206"/>
      <c r="L1984" s="206"/>
      <c r="M1984" s="153"/>
      <c r="N1984" s="126"/>
      <c r="O1984" s="153"/>
      <c r="P1984" s="153"/>
      <c r="Q1984" s="153"/>
      <c r="R1984" s="153"/>
      <c r="AG1984" s="162"/>
      <c r="AH1984" s="162"/>
      <c r="AI1984" s="162"/>
      <c r="AM1984" s="143"/>
      <c r="AN1984" s="143"/>
      <c r="AO1984" s="143"/>
      <c r="AP1984" s="143"/>
      <c r="AQ1984" s="143"/>
      <c r="AR1984" s="143"/>
      <c r="AS1984" s="143"/>
      <c r="AT1984" s="143"/>
      <c r="AU1984" s="143"/>
      <c r="AV1984" s="143"/>
      <c r="AW1984" s="143"/>
      <c r="AX1984" s="143"/>
      <c r="AY1984" s="143"/>
      <c r="AZ1984" s="143"/>
      <c r="BA1984" s="143"/>
      <c r="BB1984" s="143"/>
      <c r="BC1984" s="143"/>
      <c r="BD1984" s="143"/>
      <c r="BE1984" s="143"/>
      <c r="BF1984" s="143"/>
      <c r="BG1984" s="143"/>
      <c r="BH1984" s="143"/>
      <c r="BI1984" s="143"/>
      <c r="BJ1984" s="143"/>
      <c r="BK1984" s="143"/>
      <c r="BL1984" s="143"/>
      <c r="BM1984" s="143"/>
      <c r="BN1984" s="143"/>
      <c r="BO1984" s="143"/>
      <c r="BP1984" s="143"/>
      <c r="BT1984" s="143"/>
      <c r="BU1984" s="143"/>
      <c r="BV1984" s="143"/>
    </row>
    <row r="1985" spans="1:74" s="142" customFormat="1" x14ac:dyDescent="0.25">
      <c r="A1985" s="206"/>
      <c r="B1985" s="160"/>
      <c r="C1985" s="161"/>
      <c r="D1985" s="206"/>
      <c r="E1985" s="206"/>
      <c r="F1985" s="206"/>
      <c r="G1985" s="206"/>
      <c r="H1985" s="161"/>
      <c r="I1985" s="206"/>
      <c r="J1985" s="206"/>
      <c r="L1985" s="206"/>
      <c r="M1985" s="153"/>
      <c r="N1985" s="126"/>
      <c r="O1985" s="153"/>
      <c r="P1985" s="153"/>
      <c r="Q1985" s="153"/>
      <c r="R1985" s="153"/>
      <c r="AG1985" s="162"/>
      <c r="AH1985" s="162"/>
      <c r="AI1985" s="162"/>
      <c r="AM1985" s="143"/>
      <c r="AN1985" s="143"/>
      <c r="AO1985" s="143"/>
      <c r="AP1985" s="143"/>
      <c r="AQ1985" s="143"/>
      <c r="AR1985" s="143"/>
      <c r="AS1985" s="143"/>
      <c r="AT1985" s="143"/>
      <c r="AU1985" s="143"/>
      <c r="AV1985" s="143"/>
      <c r="AW1985" s="143"/>
      <c r="AX1985" s="143"/>
      <c r="AY1985" s="143"/>
      <c r="AZ1985" s="143"/>
      <c r="BA1985" s="143"/>
      <c r="BB1985" s="143"/>
      <c r="BC1985" s="143"/>
      <c r="BD1985" s="143"/>
      <c r="BE1985" s="143"/>
      <c r="BF1985" s="143"/>
      <c r="BG1985" s="143"/>
      <c r="BH1985" s="143"/>
      <c r="BI1985" s="143"/>
      <c r="BJ1985" s="143"/>
      <c r="BK1985" s="143"/>
      <c r="BL1985" s="143"/>
      <c r="BM1985" s="143"/>
      <c r="BN1985" s="143"/>
      <c r="BO1985" s="143"/>
      <c r="BP1985" s="143"/>
      <c r="BT1985" s="143"/>
      <c r="BU1985" s="143"/>
      <c r="BV1985" s="143"/>
    </row>
    <row r="1986" spans="1:74" s="142" customFormat="1" x14ac:dyDescent="0.25">
      <c r="A1986" s="206"/>
      <c r="B1986" s="160"/>
      <c r="C1986" s="161"/>
      <c r="D1986" s="206"/>
      <c r="E1986" s="206"/>
      <c r="F1986" s="206"/>
      <c r="G1986" s="206"/>
      <c r="H1986" s="161"/>
      <c r="I1986" s="206"/>
      <c r="J1986" s="206"/>
      <c r="L1986" s="206"/>
      <c r="M1986" s="153"/>
      <c r="N1986" s="126"/>
      <c r="O1986" s="153"/>
      <c r="P1986" s="153"/>
      <c r="Q1986" s="153"/>
      <c r="R1986" s="153"/>
      <c r="AG1986" s="162"/>
      <c r="AH1986" s="162"/>
      <c r="AI1986" s="162"/>
      <c r="AM1986" s="143"/>
      <c r="AN1986" s="143"/>
      <c r="AO1986" s="143"/>
      <c r="AP1986" s="143"/>
      <c r="AQ1986" s="143"/>
      <c r="AR1986" s="143"/>
      <c r="AS1986" s="143"/>
      <c r="AT1986" s="143"/>
      <c r="AU1986" s="143"/>
      <c r="AV1986" s="143"/>
      <c r="AW1986" s="143"/>
      <c r="AX1986" s="143"/>
      <c r="AY1986" s="143"/>
      <c r="AZ1986" s="143"/>
      <c r="BA1986" s="143"/>
      <c r="BB1986" s="143"/>
      <c r="BC1986" s="143"/>
      <c r="BD1986" s="143"/>
      <c r="BE1986" s="143"/>
      <c r="BF1986" s="143"/>
      <c r="BG1986" s="143"/>
      <c r="BH1986" s="143"/>
      <c r="BI1986" s="143"/>
      <c r="BJ1986" s="143"/>
      <c r="BK1986" s="143"/>
      <c r="BL1986" s="143"/>
      <c r="BM1986" s="143"/>
      <c r="BN1986" s="143"/>
      <c r="BO1986" s="143"/>
      <c r="BP1986" s="143"/>
      <c r="BT1986" s="143"/>
      <c r="BU1986" s="143"/>
      <c r="BV1986" s="143"/>
    </row>
    <row r="1987" spans="1:74" s="142" customFormat="1" x14ac:dyDescent="0.25">
      <c r="A1987" s="206"/>
      <c r="B1987" s="160"/>
      <c r="C1987" s="161"/>
      <c r="D1987" s="206"/>
      <c r="E1987" s="206"/>
      <c r="F1987" s="206"/>
      <c r="G1987" s="206"/>
      <c r="H1987" s="161"/>
      <c r="I1987" s="206"/>
      <c r="J1987" s="206"/>
      <c r="L1987" s="206"/>
      <c r="M1987" s="153"/>
      <c r="N1987" s="126"/>
      <c r="O1987" s="153"/>
      <c r="P1987" s="153"/>
      <c r="Q1987" s="153"/>
      <c r="R1987" s="153"/>
      <c r="AG1987" s="162"/>
      <c r="AH1987" s="162"/>
      <c r="AI1987" s="162"/>
      <c r="AM1987" s="143"/>
      <c r="AN1987" s="143"/>
      <c r="AO1987" s="143"/>
      <c r="AP1987" s="143"/>
      <c r="AQ1987" s="143"/>
      <c r="AR1987" s="143"/>
      <c r="AS1987" s="143"/>
      <c r="AT1987" s="143"/>
      <c r="AU1987" s="143"/>
      <c r="AV1987" s="143"/>
      <c r="AW1987" s="143"/>
      <c r="AX1987" s="143"/>
      <c r="AY1987" s="143"/>
      <c r="AZ1987" s="143"/>
      <c r="BA1987" s="143"/>
      <c r="BB1987" s="143"/>
      <c r="BC1987" s="143"/>
      <c r="BD1987" s="143"/>
      <c r="BE1987" s="143"/>
      <c r="BF1987" s="143"/>
      <c r="BG1987" s="143"/>
      <c r="BH1987" s="143"/>
      <c r="BI1987" s="143"/>
      <c r="BJ1987" s="143"/>
      <c r="BK1987" s="143"/>
      <c r="BL1987" s="143"/>
      <c r="BM1987" s="143"/>
      <c r="BN1987" s="143"/>
      <c r="BO1987" s="143"/>
      <c r="BP1987" s="143"/>
      <c r="BT1987" s="143"/>
      <c r="BU1987" s="143"/>
      <c r="BV1987" s="143"/>
    </row>
    <row r="1988" spans="1:74" s="142" customFormat="1" x14ac:dyDescent="0.25">
      <c r="A1988" s="206"/>
      <c r="B1988" s="160"/>
      <c r="C1988" s="161"/>
      <c r="D1988" s="206"/>
      <c r="E1988" s="206"/>
      <c r="F1988" s="206"/>
      <c r="G1988" s="206"/>
      <c r="H1988" s="161"/>
      <c r="I1988" s="206"/>
      <c r="J1988" s="206"/>
      <c r="L1988" s="206"/>
      <c r="M1988" s="153"/>
      <c r="N1988" s="126"/>
      <c r="O1988" s="153"/>
      <c r="P1988" s="153"/>
      <c r="Q1988" s="153"/>
      <c r="R1988" s="153"/>
      <c r="AG1988" s="162"/>
      <c r="AH1988" s="162"/>
      <c r="AI1988" s="162"/>
      <c r="AM1988" s="143"/>
      <c r="AN1988" s="143"/>
      <c r="AO1988" s="143"/>
      <c r="AP1988" s="143"/>
      <c r="AQ1988" s="143"/>
      <c r="AR1988" s="143"/>
      <c r="AS1988" s="143"/>
      <c r="AT1988" s="143"/>
      <c r="AU1988" s="143"/>
      <c r="AV1988" s="143"/>
      <c r="AW1988" s="143"/>
      <c r="AX1988" s="143"/>
      <c r="AY1988" s="143"/>
      <c r="AZ1988" s="143"/>
      <c r="BA1988" s="143"/>
      <c r="BB1988" s="143"/>
      <c r="BC1988" s="143"/>
      <c r="BD1988" s="143"/>
      <c r="BE1988" s="143"/>
      <c r="BF1988" s="143"/>
      <c r="BG1988" s="143"/>
      <c r="BH1988" s="143"/>
      <c r="BI1988" s="143"/>
      <c r="BJ1988" s="143"/>
      <c r="BK1988" s="143"/>
      <c r="BL1988" s="143"/>
      <c r="BM1988" s="143"/>
      <c r="BN1988" s="143"/>
      <c r="BO1988" s="143"/>
      <c r="BP1988" s="143"/>
      <c r="BT1988" s="143"/>
      <c r="BU1988" s="143"/>
      <c r="BV1988" s="143"/>
    </row>
    <row r="1989" spans="1:74" s="142" customFormat="1" x14ac:dyDescent="0.25">
      <c r="A1989" s="206"/>
      <c r="B1989" s="160"/>
      <c r="C1989" s="161"/>
      <c r="D1989" s="206"/>
      <c r="E1989" s="206"/>
      <c r="F1989" s="206"/>
      <c r="G1989" s="206"/>
      <c r="H1989" s="161"/>
      <c r="I1989" s="206"/>
      <c r="J1989" s="206"/>
      <c r="L1989" s="206"/>
      <c r="M1989" s="153"/>
      <c r="N1989" s="126"/>
      <c r="O1989" s="153"/>
      <c r="P1989" s="153"/>
      <c r="Q1989" s="153"/>
      <c r="R1989" s="153"/>
      <c r="AG1989" s="162"/>
      <c r="AH1989" s="162"/>
      <c r="AI1989" s="162"/>
      <c r="AM1989" s="143"/>
      <c r="AN1989" s="143"/>
      <c r="AO1989" s="143"/>
      <c r="AP1989" s="143"/>
      <c r="AQ1989" s="143"/>
      <c r="AR1989" s="143"/>
      <c r="AS1989" s="143"/>
      <c r="AT1989" s="143"/>
      <c r="AU1989" s="143"/>
      <c r="AV1989" s="143"/>
      <c r="AW1989" s="143"/>
      <c r="AX1989" s="143"/>
      <c r="AY1989" s="143"/>
      <c r="AZ1989" s="143"/>
      <c r="BA1989" s="143"/>
      <c r="BB1989" s="143"/>
      <c r="BC1989" s="143"/>
      <c r="BD1989" s="143"/>
      <c r="BE1989" s="143"/>
      <c r="BF1989" s="143"/>
      <c r="BG1989" s="143"/>
      <c r="BH1989" s="143"/>
      <c r="BI1989" s="143"/>
      <c r="BJ1989" s="143"/>
      <c r="BK1989" s="143"/>
      <c r="BL1989" s="143"/>
      <c r="BM1989" s="143"/>
      <c r="BN1989" s="143"/>
      <c r="BO1989" s="143"/>
      <c r="BP1989" s="143"/>
      <c r="BT1989" s="143"/>
      <c r="BU1989" s="143"/>
      <c r="BV1989" s="143"/>
    </row>
    <row r="1990" spans="1:74" s="142" customFormat="1" x14ac:dyDescent="0.25">
      <c r="A1990" s="206"/>
      <c r="B1990" s="160"/>
      <c r="C1990" s="161"/>
      <c r="D1990" s="206"/>
      <c r="E1990" s="206"/>
      <c r="F1990" s="206"/>
      <c r="G1990" s="206"/>
      <c r="H1990" s="161"/>
      <c r="I1990" s="206"/>
      <c r="J1990" s="206"/>
      <c r="L1990" s="206"/>
      <c r="M1990" s="153"/>
      <c r="N1990" s="126"/>
      <c r="O1990" s="153"/>
      <c r="P1990" s="153"/>
      <c r="Q1990" s="153"/>
      <c r="R1990" s="153"/>
      <c r="AG1990" s="162"/>
      <c r="AH1990" s="162"/>
      <c r="AI1990" s="162"/>
      <c r="AM1990" s="143"/>
      <c r="AN1990" s="143"/>
      <c r="AO1990" s="143"/>
      <c r="AP1990" s="143"/>
      <c r="AQ1990" s="143"/>
      <c r="AR1990" s="143"/>
      <c r="AS1990" s="143"/>
      <c r="AT1990" s="143"/>
      <c r="AU1990" s="143"/>
      <c r="AV1990" s="143"/>
      <c r="AW1990" s="143"/>
      <c r="AX1990" s="143"/>
      <c r="AY1990" s="143"/>
      <c r="AZ1990" s="143"/>
      <c r="BA1990" s="143"/>
      <c r="BB1990" s="143"/>
      <c r="BC1990" s="143"/>
      <c r="BD1990" s="143"/>
      <c r="BE1990" s="143"/>
      <c r="BF1990" s="143"/>
      <c r="BG1990" s="143"/>
      <c r="BH1990" s="143"/>
      <c r="BI1990" s="143"/>
      <c r="BJ1990" s="143"/>
      <c r="BK1990" s="143"/>
      <c r="BL1990" s="143"/>
      <c r="BM1990" s="143"/>
      <c r="BN1990" s="143"/>
      <c r="BO1990" s="143"/>
      <c r="BP1990" s="143"/>
      <c r="BT1990" s="143"/>
      <c r="BU1990" s="143"/>
      <c r="BV1990" s="143"/>
    </row>
    <row r="1991" spans="1:74" s="142" customFormat="1" x14ac:dyDescent="0.25">
      <c r="A1991" s="206"/>
      <c r="B1991" s="160"/>
      <c r="C1991" s="161"/>
      <c r="D1991" s="206"/>
      <c r="E1991" s="206"/>
      <c r="F1991" s="206"/>
      <c r="G1991" s="206"/>
      <c r="H1991" s="161"/>
      <c r="I1991" s="206"/>
      <c r="J1991" s="206"/>
      <c r="L1991" s="206"/>
      <c r="M1991" s="153"/>
      <c r="N1991" s="126"/>
      <c r="O1991" s="153"/>
      <c r="P1991" s="153"/>
      <c r="Q1991" s="153"/>
      <c r="R1991" s="153"/>
      <c r="AG1991" s="162"/>
      <c r="AH1991" s="162"/>
      <c r="AI1991" s="162"/>
      <c r="AM1991" s="143"/>
      <c r="AN1991" s="143"/>
      <c r="AO1991" s="143"/>
      <c r="AP1991" s="143"/>
      <c r="AQ1991" s="143"/>
      <c r="AR1991" s="143"/>
      <c r="AS1991" s="143"/>
      <c r="AT1991" s="143"/>
      <c r="AU1991" s="143"/>
      <c r="AV1991" s="143"/>
      <c r="AW1991" s="143"/>
      <c r="AX1991" s="143"/>
      <c r="AY1991" s="143"/>
      <c r="AZ1991" s="143"/>
      <c r="BA1991" s="143"/>
      <c r="BB1991" s="143"/>
      <c r="BC1991" s="143"/>
      <c r="BD1991" s="143"/>
      <c r="BE1991" s="143"/>
      <c r="BF1991" s="143"/>
      <c r="BG1991" s="143"/>
      <c r="BH1991" s="143"/>
      <c r="BI1991" s="143"/>
      <c r="BJ1991" s="143"/>
      <c r="BK1991" s="143"/>
      <c r="BL1991" s="143"/>
      <c r="BM1991" s="143"/>
      <c r="BN1991" s="143"/>
      <c r="BO1991" s="143"/>
      <c r="BP1991" s="143"/>
      <c r="BT1991" s="143"/>
      <c r="BU1991" s="143"/>
      <c r="BV1991" s="143"/>
    </row>
    <row r="1992" spans="1:74" s="142" customFormat="1" x14ac:dyDescent="0.25">
      <c r="A1992" s="206"/>
      <c r="B1992" s="160"/>
      <c r="C1992" s="161"/>
      <c r="D1992" s="206"/>
      <c r="E1992" s="206"/>
      <c r="F1992" s="206"/>
      <c r="G1992" s="206"/>
      <c r="H1992" s="161"/>
      <c r="I1992" s="206"/>
      <c r="J1992" s="206"/>
      <c r="L1992" s="206"/>
      <c r="M1992" s="153"/>
      <c r="N1992" s="126"/>
      <c r="O1992" s="153"/>
      <c r="P1992" s="153"/>
      <c r="Q1992" s="153"/>
      <c r="R1992" s="153"/>
      <c r="AG1992" s="162"/>
      <c r="AH1992" s="162"/>
      <c r="AI1992" s="162"/>
      <c r="AM1992" s="143"/>
      <c r="AN1992" s="143"/>
      <c r="AO1992" s="143"/>
      <c r="AP1992" s="143"/>
      <c r="AQ1992" s="143"/>
      <c r="AR1992" s="143"/>
      <c r="AS1992" s="143"/>
      <c r="AT1992" s="143"/>
      <c r="AU1992" s="143"/>
      <c r="AV1992" s="143"/>
      <c r="AW1992" s="143"/>
      <c r="AX1992" s="143"/>
      <c r="AY1992" s="143"/>
      <c r="AZ1992" s="143"/>
      <c r="BA1992" s="143"/>
      <c r="BB1992" s="143"/>
      <c r="BC1992" s="143"/>
      <c r="BD1992" s="143"/>
      <c r="BE1992" s="143"/>
      <c r="BF1992" s="143"/>
      <c r="BG1992" s="143"/>
      <c r="BH1992" s="143"/>
      <c r="BI1992" s="143"/>
      <c r="BJ1992" s="143"/>
      <c r="BK1992" s="143"/>
      <c r="BL1992" s="143"/>
      <c r="BM1992" s="143"/>
      <c r="BN1992" s="143"/>
      <c r="BO1992" s="143"/>
      <c r="BP1992" s="143"/>
      <c r="BT1992" s="143"/>
      <c r="BU1992" s="143"/>
      <c r="BV1992" s="143"/>
    </row>
    <row r="1993" spans="1:74" s="142" customFormat="1" x14ac:dyDescent="0.25">
      <c r="A1993" s="206"/>
      <c r="B1993" s="160"/>
      <c r="C1993" s="161"/>
      <c r="D1993" s="206"/>
      <c r="E1993" s="206"/>
      <c r="F1993" s="206"/>
      <c r="G1993" s="206"/>
      <c r="H1993" s="161"/>
      <c r="I1993" s="206"/>
      <c r="J1993" s="206"/>
      <c r="L1993" s="206"/>
      <c r="M1993" s="153"/>
      <c r="N1993" s="126"/>
      <c r="O1993" s="153"/>
      <c r="P1993" s="153"/>
      <c r="Q1993" s="153"/>
      <c r="R1993" s="153"/>
      <c r="AG1993" s="162"/>
      <c r="AH1993" s="162"/>
      <c r="AI1993" s="162"/>
      <c r="AM1993" s="143"/>
      <c r="AN1993" s="143"/>
      <c r="AO1993" s="143"/>
      <c r="AP1993" s="143"/>
      <c r="AQ1993" s="143"/>
      <c r="AR1993" s="143"/>
      <c r="AS1993" s="143"/>
      <c r="AT1993" s="143"/>
      <c r="AU1993" s="143"/>
      <c r="AV1993" s="143"/>
      <c r="AW1993" s="143"/>
      <c r="AX1993" s="143"/>
      <c r="AY1993" s="143"/>
      <c r="AZ1993" s="143"/>
      <c r="BA1993" s="143"/>
      <c r="BB1993" s="143"/>
      <c r="BC1993" s="143"/>
      <c r="BD1993" s="143"/>
      <c r="BE1993" s="143"/>
      <c r="BF1993" s="143"/>
      <c r="BG1993" s="143"/>
      <c r="BH1993" s="143"/>
      <c r="BI1993" s="143"/>
      <c r="BJ1993" s="143"/>
      <c r="BK1993" s="143"/>
      <c r="BL1993" s="143"/>
      <c r="BM1993" s="143"/>
      <c r="BN1993" s="143"/>
      <c r="BO1993" s="143"/>
      <c r="BP1993" s="143"/>
      <c r="BT1993" s="143"/>
      <c r="BU1993" s="143"/>
      <c r="BV1993" s="143"/>
    </row>
    <row r="1994" spans="1:74" s="142" customFormat="1" x14ac:dyDescent="0.25">
      <c r="A1994" s="206"/>
      <c r="B1994" s="160"/>
      <c r="C1994" s="161"/>
      <c r="D1994" s="206"/>
      <c r="E1994" s="206"/>
      <c r="F1994" s="206"/>
      <c r="G1994" s="206"/>
      <c r="H1994" s="161"/>
      <c r="I1994" s="206"/>
      <c r="J1994" s="206"/>
      <c r="L1994" s="206"/>
      <c r="M1994" s="153"/>
      <c r="N1994" s="126"/>
      <c r="O1994" s="153"/>
      <c r="P1994" s="153"/>
      <c r="Q1994" s="153"/>
      <c r="R1994" s="153"/>
      <c r="AG1994" s="162"/>
      <c r="AH1994" s="162"/>
      <c r="AI1994" s="162"/>
      <c r="AM1994" s="143"/>
      <c r="AN1994" s="143"/>
      <c r="AO1994" s="143"/>
      <c r="AP1994" s="143"/>
      <c r="AQ1994" s="143"/>
      <c r="AR1994" s="143"/>
      <c r="AS1994" s="143"/>
      <c r="AT1994" s="143"/>
      <c r="AU1994" s="143"/>
      <c r="AV1994" s="143"/>
      <c r="AW1994" s="143"/>
      <c r="AX1994" s="143"/>
      <c r="AY1994" s="143"/>
      <c r="AZ1994" s="143"/>
      <c r="BA1994" s="143"/>
      <c r="BB1994" s="143"/>
      <c r="BC1994" s="143"/>
      <c r="BD1994" s="143"/>
      <c r="BE1994" s="143"/>
      <c r="BF1994" s="143"/>
      <c r="BG1994" s="143"/>
      <c r="BH1994" s="143"/>
      <c r="BI1994" s="143"/>
      <c r="BJ1994" s="143"/>
      <c r="BK1994" s="143"/>
      <c r="BL1994" s="143"/>
      <c r="BM1994" s="143"/>
      <c r="BN1994" s="143"/>
      <c r="BO1994" s="143"/>
      <c r="BP1994" s="143"/>
      <c r="BT1994" s="143"/>
      <c r="BU1994" s="143"/>
      <c r="BV1994" s="143"/>
    </row>
    <row r="1995" spans="1:74" s="142" customFormat="1" x14ac:dyDescent="0.25">
      <c r="A1995" s="206"/>
      <c r="B1995" s="160"/>
      <c r="C1995" s="161"/>
      <c r="D1995" s="206"/>
      <c r="E1995" s="206"/>
      <c r="F1995" s="206"/>
      <c r="G1995" s="206"/>
      <c r="H1995" s="161"/>
      <c r="I1995" s="206"/>
      <c r="J1995" s="206"/>
      <c r="L1995" s="206"/>
      <c r="M1995" s="153"/>
      <c r="N1995" s="126"/>
      <c r="O1995" s="153"/>
      <c r="P1995" s="153"/>
      <c r="Q1995" s="153"/>
      <c r="R1995" s="153"/>
      <c r="AG1995" s="162"/>
      <c r="AH1995" s="162"/>
      <c r="AI1995" s="162"/>
      <c r="AM1995" s="143"/>
      <c r="AN1995" s="143"/>
      <c r="AO1995" s="143"/>
      <c r="AP1995" s="143"/>
      <c r="AQ1995" s="143"/>
      <c r="AR1995" s="143"/>
      <c r="AS1995" s="143"/>
      <c r="AT1995" s="143"/>
      <c r="AU1995" s="143"/>
      <c r="AV1995" s="143"/>
      <c r="AW1995" s="143"/>
      <c r="AX1995" s="143"/>
      <c r="AY1995" s="143"/>
      <c r="AZ1995" s="143"/>
      <c r="BA1995" s="143"/>
      <c r="BB1995" s="143"/>
      <c r="BC1995" s="143"/>
      <c r="BD1995" s="143"/>
      <c r="BE1995" s="143"/>
      <c r="BF1995" s="143"/>
      <c r="BG1995" s="143"/>
      <c r="BH1995" s="143"/>
      <c r="BI1995" s="143"/>
      <c r="BJ1995" s="143"/>
      <c r="BK1995" s="143"/>
      <c r="BL1995" s="143"/>
      <c r="BM1995" s="143"/>
      <c r="BN1995" s="143"/>
      <c r="BO1995" s="143"/>
      <c r="BP1995" s="143"/>
      <c r="BT1995" s="143"/>
      <c r="BU1995" s="143"/>
      <c r="BV1995" s="143"/>
    </row>
    <row r="1996" spans="1:74" s="142" customFormat="1" x14ac:dyDescent="0.25">
      <c r="A1996" s="206"/>
      <c r="B1996" s="160"/>
      <c r="C1996" s="161"/>
      <c r="D1996" s="206"/>
      <c r="E1996" s="206"/>
      <c r="F1996" s="206"/>
      <c r="G1996" s="206"/>
      <c r="H1996" s="161"/>
      <c r="I1996" s="206"/>
      <c r="J1996" s="206"/>
      <c r="L1996" s="206"/>
      <c r="M1996" s="153"/>
      <c r="N1996" s="126"/>
      <c r="O1996" s="153"/>
      <c r="P1996" s="153"/>
      <c r="Q1996" s="153"/>
      <c r="R1996" s="153"/>
      <c r="AG1996" s="162"/>
      <c r="AH1996" s="162"/>
      <c r="AI1996" s="162"/>
      <c r="AM1996" s="143"/>
      <c r="AN1996" s="143"/>
      <c r="AO1996" s="143"/>
      <c r="AP1996" s="143"/>
      <c r="AQ1996" s="143"/>
      <c r="AR1996" s="143"/>
      <c r="AS1996" s="143"/>
      <c r="AT1996" s="143"/>
      <c r="AU1996" s="143"/>
      <c r="AV1996" s="143"/>
      <c r="AW1996" s="143"/>
      <c r="AX1996" s="143"/>
      <c r="AY1996" s="143"/>
      <c r="AZ1996" s="143"/>
      <c r="BA1996" s="143"/>
      <c r="BB1996" s="143"/>
      <c r="BC1996" s="143"/>
      <c r="BD1996" s="143"/>
      <c r="BE1996" s="143"/>
      <c r="BF1996" s="143"/>
      <c r="BG1996" s="143"/>
      <c r="BH1996" s="143"/>
      <c r="BI1996" s="143"/>
      <c r="BJ1996" s="143"/>
      <c r="BK1996" s="143"/>
      <c r="BL1996" s="143"/>
      <c r="BM1996" s="143"/>
      <c r="BN1996" s="143"/>
      <c r="BO1996" s="143"/>
      <c r="BP1996" s="143"/>
      <c r="BT1996" s="143"/>
      <c r="BU1996" s="143"/>
      <c r="BV1996" s="143"/>
    </row>
    <row r="1997" spans="1:74" s="142" customFormat="1" x14ac:dyDescent="0.25">
      <c r="A1997" s="206"/>
      <c r="B1997" s="160"/>
      <c r="C1997" s="161"/>
      <c r="D1997" s="206"/>
      <c r="E1997" s="206"/>
      <c r="F1997" s="206"/>
      <c r="G1997" s="206"/>
      <c r="H1997" s="161"/>
      <c r="I1997" s="206"/>
      <c r="J1997" s="206"/>
      <c r="L1997" s="206"/>
      <c r="M1997" s="153"/>
      <c r="N1997" s="126"/>
      <c r="O1997" s="153"/>
      <c r="P1997" s="153"/>
      <c r="Q1997" s="153"/>
      <c r="R1997" s="153"/>
      <c r="AG1997" s="162"/>
      <c r="AH1997" s="162"/>
      <c r="AI1997" s="162"/>
      <c r="AM1997" s="143"/>
      <c r="AN1997" s="143"/>
      <c r="AO1997" s="143"/>
      <c r="AP1997" s="143"/>
      <c r="AQ1997" s="143"/>
      <c r="AR1997" s="143"/>
      <c r="AS1997" s="143"/>
      <c r="AT1997" s="143"/>
      <c r="AU1997" s="143"/>
      <c r="AV1997" s="143"/>
      <c r="AW1997" s="143"/>
      <c r="AX1997" s="143"/>
      <c r="AY1997" s="143"/>
      <c r="AZ1997" s="143"/>
      <c r="BA1997" s="143"/>
      <c r="BB1997" s="143"/>
      <c r="BC1997" s="143"/>
      <c r="BD1997" s="143"/>
      <c r="BE1997" s="143"/>
      <c r="BF1997" s="143"/>
      <c r="BG1997" s="143"/>
      <c r="BH1997" s="143"/>
      <c r="BI1997" s="143"/>
      <c r="BJ1997" s="143"/>
      <c r="BK1997" s="143"/>
      <c r="BL1997" s="143"/>
      <c r="BM1997" s="143"/>
      <c r="BN1997" s="143"/>
      <c r="BO1997" s="143"/>
      <c r="BP1997" s="143"/>
      <c r="BT1997" s="143"/>
      <c r="BU1997" s="143"/>
      <c r="BV1997" s="143"/>
    </row>
    <row r="1998" spans="1:74" s="142" customFormat="1" x14ac:dyDescent="0.25">
      <c r="A1998" s="206"/>
      <c r="B1998" s="160"/>
      <c r="C1998" s="161"/>
      <c r="D1998" s="206"/>
      <c r="E1998" s="206"/>
      <c r="F1998" s="206"/>
      <c r="G1998" s="206"/>
      <c r="H1998" s="161"/>
      <c r="I1998" s="206"/>
      <c r="J1998" s="206"/>
      <c r="L1998" s="206"/>
      <c r="M1998" s="153"/>
      <c r="N1998" s="126"/>
      <c r="O1998" s="153"/>
      <c r="P1998" s="153"/>
      <c r="Q1998" s="153"/>
      <c r="R1998" s="153"/>
      <c r="AG1998" s="162"/>
      <c r="AH1998" s="162"/>
      <c r="AI1998" s="162"/>
      <c r="AM1998" s="143"/>
      <c r="AN1998" s="143"/>
      <c r="AO1998" s="143"/>
      <c r="AP1998" s="143"/>
      <c r="AQ1998" s="143"/>
      <c r="AR1998" s="143"/>
      <c r="AS1998" s="143"/>
      <c r="AT1998" s="143"/>
      <c r="AU1998" s="143"/>
      <c r="AV1998" s="143"/>
      <c r="AW1998" s="143"/>
      <c r="AX1998" s="143"/>
      <c r="AY1998" s="143"/>
      <c r="AZ1998" s="143"/>
      <c r="BA1998" s="143"/>
      <c r="BB1998" s="143"/>
      <c r="BC1998" s="143"/>
      <c r="BD1998" s="143"/>
      <c r="BE1998" s="143"/>
      <c r="BF1998" s="143"/>
      <c r="BG1998" s="143"/>
      <c r="BH1998" s="143"/>
      <c r="BI1998" s="143"/>
      <c r="BJ1998" s="143"/>
      <c r="BK1998" s="143"/>
      <c r="BL1998" s="143"/>
      <c r="BM1998" s="143"/>
      <c r="BN1998" s="143"/>
      <c r="BO1998" s="143"/>
      <c r="BP1998" s="143"/>
      <c r="BT1998" s="143"/>
      <c r="BU1998" s="143"/>
      <c r="BV1998" s="143"/>
    </row>
    <row r="1999" spans="1:74" s="142" customFormat="1" x14ac:dyDescent="0.25">
      <c r="A1999" s="206"/>
      <c r="B1999" s="160"/>
      <c r="C1999" s="161"/>
      <c r="D1999" s="206"/>
      <c r="E1999" s="206"/>
      <c r="F1999" s="206"/>
      <c r="G1999" s="206"/>
      <c r="H1999" s="161"/>
      <c r="I1999" s="206"/>
      <c r="J1999" s="206"/>
      <c r="L1999" s="206"/>
      <c r="M1999" s="153"/>
      <c r="N1999" s="126"/>
      <c r="O1999" s="153"/>
      <c r="P1999" s="153"/>
      <c r="Q1999" s="153"/>
      <c r="R1999" s="153"/>
      <c r="AG1999" s="162"/>
      <c r="AH1999" s="162"/>
      <c r="AI1999" s="162"/>
      <c r="AM1999" s="143"/>
      <c r="AN1999" s="143"/>
      <c r="AO1999" s="143"/>
      <c r="AP1999" s="143"/>
      <c r="AQ1999" s="143"/>
      <c r="AR1999" s="143"/>
      <c r="AS1999" s="143"/>
      <c r="AT1999" s="143"/>
      <c r="AU1999" s="143"/>
      <c r="AV1999" s="143"/>
      <c r="AW1999" s="143"/>
      <c r="AX1999" s="143"/>
      <c r="AY1999" s="143"/>
      <c r="AZ1999" s="143"/>
      <c r="BA1999" s="143"/>
      <c r="BB1999" s="143"/>
      <c r="BC1999" s="143"/>
      <c r="BD1999" s="143"/>
      <c r="BE1999" s="143"/>
      <c r="BF1999" s="143"/>
      <c r="BG1999" s="143"/>
      <c r="BH1999" s="143"/>
      <c r="BI1999" s="143"/>
      <c r="BJ1999" s="143"/>
      <c r="BK1999" s="143"/>
      <c r="BL1999" s="143"/>
      <c r="BM1999" s="143"/>
      <c r="BN1999" s="143"/>
      <c r="BO1999" s="143"/>
      <c r="BP1999" s="143"/>
      <c r="BT1999" s="143"/>
      <c r="BU1999" s="143"/>
      <c r="BV1999" s="143"/>
    </row>
    <row r="2000" spans="1:74" s="142" customFormat="1" x14ac:dyDescent="0.25">
      <c r="A2000" s="206"/>
      <c r="B2000" s="160"/>
      <c r="C2000" s="161"/>
      <c r="D2000" s="206"/>
      <c r="E2000" s="206"/>
      <c r="F2000" s="206"/>
      <c r="G2000" s="206"/>
      <c r="H2000" s="161"/>
      <c r="I2000" s="206"/>
      <c r="J2000" s="206"/>
      <c r="L2000" s="206"/>
      <c r="M2000" s="153"/>
      <c r="N2000" s="126"/>
      <c r="O2000" s="153"/>
      <c r="P2000" s="153"/>
      <c r="Q2000" s="153"/>
      <c r="R2000" s="153"/>
      <c r="AG2000" s="162"/>
      <c r="AH2000" s="162"/>
      <c r="AI2000" s="162"/>
      <c r="AM2000" s="143"/>
      <c r="AN2000" s="143"/>
      <c r="AO2000" s="143"/>
      <c r="AP2000" s="143"/>
      <c r="AQ2000" s="143"/>
      <c r="AR2000" s="143"/>
      <c r="AS2000" s="143"/>
      <c r="AT2000" s="143"/>
      <c r="AU2000" s="143"/>
      <c r="AV2000" s="143"/>
      <c r="AW2000" s="143"/>
      <c r="AX2000" s="143"/>
      <c r="AY2000" s="143"/>
      <c r="AZ2000" s="143"/>
      <c r="BA2000" s="143"/>
      <c r="BB2000" s="143"/>
      <c r="BC2000" s="143"/>
      <c r="BD2000" s="143"/>
      <c r="BE2000" s="143"/>
      <c r="BF2000" s="143"/>
      <c r="BG2000" s="143"/>
      <c r="BH2000" s="143"/>
      <c r="BI2000" s="143"/>
      <c r="BJ2000" s="143"/>
      <c r="BK2000" s="143"/>
      <c r="BL2000" s="143"/>
      <c r="BM2000" s="143"/>
      <c r="BN2000" s="143"/>
      <c r="BO2000" s="143"/>
      <c r="BP2000" s="143"/>
      <c r="BT2000" s="143"/>
      <c r="BU2000" s="143"/>
      <c r="BV2000" s="143"/>
    </row>
    <row r="2001" spans="1:74" s="142" customFormat="1" x14ac:dyDescent="0.25">
      <c r="A2001" s="206"/>
      <c r="B2001" s="160"/>
      <c r="C2001" s="161"/>
      <c r="D2001" s="206"/>
      <c r="E2001" s="206"/>
      <c r="F2001" s="206"/>
      <c r="G2001" s="206"/>
      <c r="H2001" s="161"/>
      <c r="I2001" s="206"/>
      <c r="J2001" s="206"/>
      <c r="L2001" s="206"/>
      <c r="M2001" s="153"/>
      <c r="N2001" s="126"/>
      <c r="O2001" s="153"/>
      <c r="P2001" s="153"/>
      <c r="Q2001" s="153"/>
      <c r="R2001" s="153"/>
      <c r="AG2001" s="162"/>
      <c r="AH2001" s="162"/>
      <c r="AI2001" s="162"/>
      <c r="AM2001" s="143"/>
      <c r="AN2001" s="143"/>
      <c r="AO2001" s="143"/>
      <c r="AP2001" s="143"/>
      <c r="AQ2001" s="143"/>
      <c r="AR2001" s="143"/>
      <c r="AS2001" s="143"/>
      <c r="AT2001" s="143"/>
      <c r="AU2001" s="143"/>
      <c r="AV2001" s="143"/>
      <c r="AW2001" s="143"/>
      <c r="AX2001" s="143"/>
      <c r="AY2001" s="143"/>
      <c r="AZ2001" s="143"/>
      <c r="BA2001" s="143"/>
      <c r="BB2001" s="143"/>
      <c r="BC2001" s="143"/>
      <c r="BD2001" s="143"/>
      <c r="BE2001" s="143"/>
      <c r="BF2001" s="143"/>
      <c r="BG2001" s="143"/>
      <c r="BH2001" s="143"/>
      <c r="BI2001" s="143"/>
      <c r="BJ2001" s="143"/>
      <c r="BK2001" s="143"/>
      <c r="BL2001" s="143"/>
      <c r="BM2001" s="143"/>
      <c r="BN2001" s="143"/>
      <c r="BO2001" s="143"/>
      <c r="BP2001" s="143"/>
      <c r="BT2001" s="143"/>
      <c r="BU2001" s="143"/>
      <c r="BV2001" s="143"/>
    </row>
    <row r="2002" spans="1:74" s="142" customFormat="1" x14ac:dyDescent="0.25">
      <c r="A2002" s="206"/>
      <c r="B2002" s="160"/>
      <c r="C2002" s="161"/>
      <c r="D2002" s="206"/>
      <c r="E2002" s="206"/>
      <c r="F2002" s="206"/>
      <c r="G2002" s="206"/>
      <c r="H2002" s="161"/>
      <c r="I2002" s="206"/>
      <c r="J2002" s="206"/>
      <c r="L2002" s="206"/>
      <c r="M2002" s="153"/>
      <c r="N2002" s="126"/>
      <c r="O2002" s="153"/>
      <c r="P2002" s="153"/>
      <c r="Q2002" s="153"/>
      <c r="R2002" s="153"/>
      <c r="AG2002" s="162"/>
      <c r="AH2002" s="162"/>
      <c r="AI2002" s="162"/>
      <c r="AM2002" s="143"/>
      <c r="AN2002" s="143"/>
      <c r="AO2002" s="143"/>
      <c r="AP2002" s="143"/>
      <c r="AQ2002" s="143"/>
      <c r="AR2002" s="143"/>
      <c r="AS2002" s="143"/>
      <c r="AT2002" s="143"/>
      <c r="AU2002" s="143"/>
      <c r="AV2002" s="143"/>
      <c r="AW2002" s="143"/>
      <c r="AX2002" s="143"/>
      <c r="AY2002" s="143"/>
      <c r="AZ2002" s="143"/>
      <c r="BA2002" s="143"/>
      <c r="BB2002" s="143"/>
      <c r="BC2002" s="143"/>
      <c r="BD2002" s="143"/>
      <c r="BE2002" s="143"/>
      <c r="BF2002" s="143"/>
      <c r="BG2002" s="143"/>
      <c r="BH2002" s="143"/>
      <c r="BI2002" s="143"/>
      <c r="BJ2002" s="143"/>
      <c r="BK2002" s="143"/>
      <c r="BL2002" s="143"/>
      <c r="BM2002" s="143"/>
      <c r="BN2002" s="143"/>
      <c r="BO2002" s="143"/>
      <c r="BP2002" s="143"/>
      <c r="BT2002" s="143"/>
      <c r="BU2002" s="143"/>
      <c r="BV2002" s="143"/>
    </row>
    <row r="2003" spans="1:74" s="142" customFormat="1" x14ac:dyDescent="0.25">
      <c r="A2003" s="206"/>
      <c r="B2003" s="160"/>
      <c r="C2003" s="161"/>
      <c r="D2003" s="206"/>
      <c r="E2003" s="206"/>
      <c r="F2003" s="206"/>
      <c r="G2003" s="206"/>
      <c r="H2003" s="161"/>
      <c r="I2003" s="206"/>
      <c r="J2003" s="206"/>
      <c r="L2003" s="206"/>
      <c r="M2003" s="153"/>
      <c r="N2003" s="126"/>
      <c r="O2003" s="153"/>
      <c r="P2003" s="153"/>
      <c r="Q2003" s="153"/>
      <c r="R2003" s="153"/>
      <c r="AG2003" s="162"/>
      <c r="AH2003" s="162"/>
      <c r="AI2003" s="162"/>
      <c r="AM2003" s="143"/>
      <c r="AN2003" s="143"/>
      <c r="AO2003" s="143"/>
      <c r="AP2003" s="143"/>
      <c r="AQ2003" s="143"/>
      <c r="AR2003" s="143"/>
      <c r="AS2003" s="143"/>
      <c r="AT2003" s="143"/>
      <c r="AU2003" s="143"/>
      <c r="AV2003" s="143"/>
      <c r="AW2003" s="143"/>
      <c r="AX2003" s="143"/>
      <c r="AY2003" s="143"/>
      <c r="AZ2003" s="143"/>
      <c r="BA2003" s="143"/>
      <c r="BB2003" s="143"/>
      <c r="BC2003" s="143"/>
      <c r="BD2003" s="143"/>
      <c r="BE2003" s="143"/>
      <c r="BF2003" s="143"/>
      <c r="BG2003" s="143"/>
      <c r="BH2003" s="143"/>
      <c r="BI2003" s="143"/>
      <c r="BJ2003" s="143"/>
      <c r="BK2003" s="143"/>
      <c r="BL2003" s="143"/>
      <c r="BM2003" s="143"/>
      <c r="BN2003" s="143"/>
      <c r="BO2003" s="143"/>
      <c r="BP2003" s="143"/>
      <c r="BT2003" s="143"/>
      <c r="BU2003" s="143"/>
      <c r="BV2003" s="143"/>
    </row>
    <row r="2004" spans="1:74" s="142" customFormat="1" x14ac:dyDescent="0.25">
      <c r="A2004" s="206"/>
      <c r="B2004" s="160"/>
      <c r="C2004" s="161"/>
      <c r="D2004" s="206"/>
      <c r="E2004" s="206"/>
      <c r="F2004" s="206"/>
      <c r="G2004" s="206"/>
      <c r="H2004" s="161"/>
      <c r="I2004" s="206"/>
      <c r="J2004" s="206"/>
      <c r="L2004" s="206"/>
      <c r="M2004" s="153"/>
      <c r="N2004" s="126"/>
      <c r="O2004" s="153"/>
      <c r="P2004" s="153"/>
      <c r="Q2004" s="153"/>
      <c r="R2004" s="153"/>
      <c r="AG2004" s="162"/>
      <c r="AH2004" s="162"/>
      <c r="AI2004" s="162"/>
      <c r="AM2004" s="143"/>
      <c r="AN2004" s="143"/>
      <c r="AO2004" s="143"/>
      <c r="AP2004" s="143"/>
      <c r="AQ2004" s="143"/>
      <c r="AR2004" s="143"/>
      <c r="AS2004" s="143"/>
      <c r="AT2004" s="143"/>
      <c r="AU2004" s="143"/>
      <c r="AV2004" s="143"/>
      <c r="AW2004" s="143"/>
      <c r="AX2004" s="143"/>
      <c r="AY2004" s="143"/>
      <c r="AZ2004" s="143"/>
      <c r="BA2004" s="143"/>
      <c r="BB2004" s="143"/>
      <c r="BC2004" s="143"/>
      <c r="BD2004" s="143"/>
      <c r="BE2004" s="143"/>
      <c r="BF2004" s="143"/>
      <c r="BG2004" s="143"/>
      <c r="BH2004" s="143"/>
      <c r="BI2004" s="143"/>
      <c r="BJ2004" s="143"/>
      <c r="BK2004" s="143"/>
      <c r="BL2004" s="143"/>
      <c r="BM2004" s="143"/>
      <c r="BN2004" s="143"/>
      <c r="BO2004" s="143"/>
      <c r="BP2004" s="143"/>
      <c r="BT2004" s="143"/>
      <c r="BU2004" s="143"/>
      <c r="BV2004" s="143"/>
    </row>
    <row r="2005" spans="1:74" s="142" customFormat="1" x14ac:dyDescent="0.25">
      <c r="A2005" s="206"/>
      <c r="B2005" s="160"/>
      <c r="C2005" s="161"/>
      <c r="D2005" s="206"/>
      <c r="E2005" s="206"/>
      <c r="F2005" s="206"/>
      <c r="G2005" s="206"/>
      <c r="H2005" s="161"/>
      <c r="I2005" s="206"/>
      <c r="J2005" s="206"/>
      <c r="L2005" s="206"/>
      <c r="M2005" s="153"/>
      <c r="N2005" s="126"/>
      <c r="O2005" s="153"/>
      <c r="P2005" s="153"/>
      <c r="Q2005" s="153"/>
      <c r="R2005" s="153"/>
      <c r="AG2005" s="162"/>
      <c r="AH2005" s="162"/>
      <c r="AI2005" s="162"/>
      <c r="AM2005" s="143"/>
      <c r="AN2005" s="143"/>
      <c r="AO2005" s="143"/>
      <c r="AP2005" s="143"/>
      <c r="AQ2005" s="143"/>
      <c r="AR2005" s="143"/>
      <c r="AS2005" s="143"/>
      <c r="AT2005" s="143"/>
      <c r="AU2005" s="143"/>
      <c r="AV2005" s="143"/>
      <c r="AW2005" s="143"/>
      <c r="AX2005" s="143"/>
      <c r="AY2005" s="143"/>
      <c r="AZ2005" s="143"/>
      <c r="BA2005" s="143"/>
      <c r="BB2005" s="143"/>
      <c r="BC2005" s="143"/>
      <c r="BD2005" s="143"/>
      <c r="BE2005" s="143"/>
      <c r="BF2005" s="143"/>
      <c r="BG2005" s="143"/>
      <c r="BH2005" s="143"/>
      <c r="BI2005" s="143"/>
      <c r="BJ2005" s="143"/>
      <c r="BK2005" s="143"/>
      <c r="BL2005" s="143"/>
      <c r="BM2005" s="143"/>
      <c r="BN2005" s="143"/>
      <c r="BO2005" s="143"/>
      <c r="BP2005" s="143"/>
      <c r="BT2005" s="143"/>
      <c r="BU2005" s="143"/>
      <c r="BV2005" s="143"/>
    </row>
    <row r="2006" spans="1:74" s="142" customFormat="1" x14ac:dyDescent="0.25">
      <c r="A2006" s="206"/>
      <c r="B2006" s="160"/>
      <c r="C2006" s="161"/>
      <c r="D2006" s="206"/>
      <c r="E2006" s="206"/>
      <c r="F2006" s="206"/>
      <c r="G2006" s="206"/>
      <c r="H2006" s="161"/>
      <c r="I2006" s="206"/>
      <c r="J2006" s="206"/>
      <c r="L2006" s="206"/>
      <c r="M2006" s="153"/>
      <c r="N2006" s="126"/>
      <c r="O2006" s="153"/>
      <c r="P2006" s="153"/>
      <c r="Q2006" s="153"/>
      <c r="R2006" s="153"/>
      <c r="AG2006" s="162"/>
      <c r="AH2006" s="162"/>
      <c r="AI2006" s="162"/>
      <c r="AM2006" s="143"/>
      <c r="AN2006" s="143"/>
      <c r="AO2006" s="143"/>
      <c r="AP2006" s="143"/>
      <c r="AQ2006" s="143"/>
      <c r="AR2006" s="143"/>
      <c r="AS2006" s="143"/>
      <c r="AT2006" s="143"/>
      <c r="AU2006" s="143"/>
      <c r="AV2006" s="143"/>
      <c r="AW2006" s="143"/>
      <c r="AX2006" s="143"/>
      <c r="AY2006" s="143"/>
      <c r="AZ2006" s="143"/>
      <c r="BA2006" s="143"/>
      <c r="BB2006" s="143"/>
      <c r="BC2006" s="143"/>
      <c r="BD2006" s="143"/>
      <c r="BE2006" s="143"/>
      <c r="BF2006" s="143"/>
      <c r="BG2006" s="143"/>
      <c r="BH2006" s="143"/>
      <c r="BI2006" s="143"/>
      <c r="BJ2006" s="143"/>
      <c r="BK2006" s="143"/>
      <c r="BL2006" s="143"/>
      <c r="BM2006" s="143"/>
      <c r="BN2006" s="143"/>
      <c r="BO2006" s="143"/>
      <c r="BP2006" s="143"/>
      <c r="BT2006" s="143"/>
      <c r="BU2006" s="143"/>
      <c r="BV2006" s="143"/>
    </row>
    <row r="2007" spans="1:74" s="142" customFormat="1" x14ac:dyDescent="0.25">
      <c r="A2007" s="206"/>
      <c r="B2007" s="160"/>
      <c r="C2007" s="161"/>
      <c r="D2007" s="206"/>
      <c r="E2007" s="206"/>
      <c r="F2007" s="206"/>
      <c r="G2007" s="206"/>
      <c r="H2007" s="161"/>
      <c r="I2007" s="206"/>
      <c r="J2007" s="206"/>
      <c r="L2007" s="206"/>
      <c r="M2007" s="153"/>
      <c r="N2007" s="126"/>
      <c r="O2007" s="153"/>
      <c r="P2007" s="153"/>
      <c r="Q2007" s="153"/>
      <c r="R2007" s="153"/>
      <c r="AG2007" s="162"/>
      <c r="AH2007" s="162"/>
      <c r="AI2007" s="162"/>
      <c r="AM2007" s="143"/>
      <c r="AN2007" s="143"/>
      <c r="AO2007" s="143"/>
      <c r="AP2007" s="143"/>
      <c r="AQ2007" s="143"/>
      <c r="AR2007" s="143"/>
      <c r="AS2007" s="143"/>
      <c r="AT2007" s="143"/>
      <c r="AU2007" s="143"/>
      <c r="AV2007" s="143"/>
      <c r="AW2007" s="143"/>
      <c r="AX2007" s="143"/>
      <c r="AY2007" s="143"/>
      <c r="AZ2007" s="143"/>
      <c r="BA2007" s="143"/>
      <c r="BB2007" s="143"/>
      <c r="BC2007" s="143"/>
      <c r="BD2007" s="143"/>
      <c r="BE2007" s="143"/>
      <c r="BF2007" s="143"/>
      <c r="BG2007" s="143"/>
      <c r="BH2007" s="143"/>
      <c r="BI2007" s="143"/>
      <c r="BJ2007" s="143"/>
      <c r="BK2007" s="143"/>
      <c r="BL2007" s="143"/>
      <c r="BM2007" s="143"/>
      <c r="BN2007" s="143"/>
      <c r="BO2007" s="143"/>
      <c r="BP2007" s="143"/>
      <c r="BT2007" s="143"/>
      <c r="BU2007" s="143"/>
      <c r="BV2007" s="143"/>
    </row>
    <row r="2008" spans="1:74" s="142" customFormat="1" x14ac:dyDescent="0.25">
      <c r="A2008" s="206"/>
      <c r="B2008" s="160"/>
      <c r="C2008" s="161"/>
      <c r="D2008" s="206"/>
      <c r="E2008" s="206"/>
      <c r="F2008" s="206"/>
      <c r="G2008" s="206"/>
      <c r="H2008" s="161"/>
      <c r="I2008" s="206"/>
      <c r="J2008" s="206"/>
      <c r="L2008" s="206"/>
      <c r="M2008" s="153"/>
      <c r="N2008" s="126"/>
      <c r="O2008" s="153"/>
      <c r="P2008" s="153"/>
      <c r="Q2008" s="153"/>
      <c r="R2008" s="153"/>
      <c r="AG2008" s="162"/>
      <c r="AH2008" s="162"/>
      <c r="AI2008" s="162"/>
      <c r="AM2008" s="143"/>
      <c r="AN2008" s="143"/>
      <c r="AO2008" s="143"/>
      <c r="AP2008" s="143"/>
      <c r="AQ2008" s="143"/>
      <c r="AR2008" s="143"/>
      <c r="AS2008" s="143"/>
      <c r="AT2008" s="143"/>
      <c r="AU2008" s="143"/>
      <c r="AV2008" s="143"/>
      <c r="AW2008" s="143"/>
      <c r="AX2008" s="143"/>
      <c r="AY2008" s="143"/>
      <c r="AZ2008" s="143"/>
      <c r="BA2008" s="143"/>
      <c r="BB2008" s="143"/>
      <c r="BC2008" s="143"/>
      <c r="BD2008" s="143"/>
      <c r="BE2008" s="143"/>
      <c r="BF2008" s="143"/>
      <c r="BG2008" s="143"/>
      <c r="BH2008" s="143"/>
      <c r="BI2008" s="143"/>
      <c r="BJ2008" s="143"/>
      <c r="BK2008" s="143"/>
      <c r="BL2008" s="143"/>
      <c r="BM2008" s="143"/>
      <c r="BN2008" s="143"/>
      <c r="BO2008" s="143"/>
      <c r="BP2008" s="143"/>
      <c r="BT2008" s="143"/>
      <c r="BU2008" s="143"/>
      <c r="BV2008" s="143"/>
    </row>
    <row r="2009" spans="1:74" s="142" customFormat="1" x14ac:dyDescent="0.25">
      <c r="A2009" s="206"/>
      <c r="B2009" s="160"/>
      <c r="C2009" s="161"/>
      <c r="D2009" s="206"/>
      <c r="E2009" s="206"/>
      <c r="F2009" s="206"/>
      <c r="G2009" s="206"/>
      <c r="H2009" s="161"/>
      <c r="I2009" s="206"/>
      <c r="J2009" s="206"/>
      <c r="L2009" s="206"/>
      <c r="M2009" s="153"/>
      <c r="N2009" s="126"/>
      <c r="O2009" s="153"/>
      <c r="P2009" s="153"/>
      <c r="Q2009" s="153"/>
      <c r="R2009" s="153"/>
      <c r="AG2009" s="162"/>
      <c r="AH2009" s="162"/>
      <c r="AI2009" s="162"/>
      <c r="AM2009" s="143"/>
      <c r="AN2009" s="143"/>
      <c r="AO2009" s="143"/>
      <c r="AP2009" s="143"/>
      <c r="AQ2009" s="143"/>
      <c r="AR2009" s="143"/>
      <c r="AS2009" s="143"/>
      <c r="AT2009" s="143"/>
      <c r="AU2009" s="143"/>
      <c r="AV2009" s="143"/>
      <c r="AW2009" s="143"/>
      <c r="AX2009" s="143"/>
      <c r="AY2009" s="143"/>
      <c r="AZ2009" s="143"/>
      <c r="BA2009" s="143"/>
      <c r="BB2009" s="143"/>
      <c r="BC2009" s="143"/>
      <c r="BD2009" s="143"/>
      <c r="BE2009" s="143"/>
      <c r="BF2009" s="143"/>
      <c r="BG2009" s="143"/>
      <c r="BH2009" s="143"/>
      <c r="BI2009" s="143"/>
      <c r="BJ2009" s="143"/>
      <c r="BK2009" s="143"/>
      <c r="BL2009" s="143"/>
      <c r="BM2009" s="143"/>
      <c r="BN2009" s="143"/>
      <c r="BO2009" s="143"/>
      <c r="BP2009" s="143"/>
      <c r="BT2009" s="143"/>
      <c r="BU2009" s="143"/>
      <c r="BV2009" s="143"/>
    </row>
    <row r="2010" spans="1:74" s="142" customFormat="1" x14ac:dyDescent="0.25">
      <c r="A2010" s="206"/>
      <c r="B2010" s="160"/>
      <c r="C2010" s="161"/>
      <c r="D2010" s="206"/>
      <c r="E2010" s="206"/>
      <c r="F2010" s="206"/>
      <c r="G2010" s="206"/>
      <c r="H2010" s="161"/>
      <c r="I2010" s="206"/>
      <c r="J2010" s="206"/>
      <c r="L2010" s="206"/>
      <c r="M2010" s="153"/>
      <c r="N2010" s="126"/>
      <c r="O2010" s="153"/>
      <c r="P2010" s="153"/>
      <c r="Q2010" s="153"/>
      <c r="R2010" s="153"/>
      <c r="AG2010" s="162"/>
      <c r="AH2010" s="162"/>
      <c r="AI2010" s="162"/>
      <c r="AM2010" s="143"/>
      <c r="AN2010" s="143"/>
      <c r="AO2010" s="143"/>
      <c r="AP2010" s="143"/>
      <c r="AQ2010" s="143"/>
      <c r="AR2010" s="143"/>
      <c r="AS2010" s="143"/>
      <c r="AT2010" s="143"/>
      <c r="AU2010" s="143"/>
      <c r="AV2010" s="143"/>
      <c r="AW2010" s="143"/>
      <c r="AX2010" s="143"/>
      <c r="AY2010" s="143"/>
      <c r="AZ2010" s="143"/>
      <c r="BA2010" s="143"/>
      <c r="BB2010" s="143"/>
      <c r="BC2010" s="143"/>
      <c r="BD2010" s="143"/>
      <c r="BE2010" s="143"/>
      <c r="BF2010" s="143"/>
      <c r="BG2010" s="143"/>
      <c r="BH2010" s="143"/>
      <c r="BI2010" s="143"/>
      <c r="BJ2010" s="143"/>
      <c r="BK2010" s="143"/>
      <c r="BL2010" s="143"/>
      <c r="BM2010" s="143"/>
      <c r="BN2010" s="143"/>
      <c r="BO2010" s="143"/>
      <c r="BP2010" s="143"/>
      <c r="BT2010" s="143"/>
      <c r="BU2010" s="143"/>
      <c r="BV2010" s="143"/>
    </row>
    <row r="2011" spans="1:74" s="142" customFormat="1" x14ac:dyDescent="0.25">
      <c r="A2011" s="206"/>
      <c r="B2011" s="160"/>
      <c r="C2011" s="161"/>
      <c r="D2011" s="206"/>
      <c r="E2011" s="206"/>
      <c r="F2011" s="206"/>
      <c r="G2011" s="206"/>
      <c r="H2011" s="161"/>
      <c r="I2011" s="206"/>
      <c r="J2011" s="206"/>
      <c r="L2011" s="206"/>
      <c r="M2011" s="153"/>
      <c r="N2011" s="126"/>
      <c r="O2011" s="153"/>
      <c r="P2011" s="153"/>
      <c r="Q2011" s="153"/>
      <c r="R2011" s="153"/>
      <c r="AG2011" s="162"/>
      <c r="AH2011" s="162"/>
      <c r="AI2011" s="162"/>
      <c r="AM2011" s="143"/>
      <c r="AN2011" s="143"/>
      <c r="AO2011" s="143"/>
      <c r="AP2011" s="143"/>
      <c r="AQ2011" s="143"/>
      <c r="AR2011" s="143"/>
      <c r="AS2011" s="143"/>
      <c r="AT2011" s="143"/>
      <c r="AU2011" s="143"/>
      <c r="AV2011" s="143"/>
      <c r="AW2011" s="143"/>
      <c r="AX2011" s="143"/>
      <c r="AY2011" s="143"/>
      <c r="AZ2011" s="143"/>
      <c r="BA2011" s="143"/>
      <c r="BB2011" s="143"/>
      <c r="BC2011" s="143"/>
      <c r="BD2011" s="143"/>
      <c r="BE2011" s="143"/>
      <c r="BF2011" s="143"/>
      <c r="BG2011" s="143"/>
      <c r="BH2011" s="143"/>
      <c r="BI2011" s="143"/>
      <c r="BJ2011" s="143"/>
      <c r="BK2011" s="143"/>
      <c r="BL2011" s="143"/>
      <c r="BM2011" s="143"/>
      <c r="BN2011" s="143"/>
      <c r="BO2011" s="143"/>
      <c r="BP2011" s="143"/>
      <c r="BT2011" s="143"/>
      <c r="BU2011" s="143"/>
      <c r="BV2011" s="143"/>
    </row>
    <row r="2012" spans="1:74" s="142" customFormat="1" x14ac:dyDescent="0.25">
      <c r="A2012" s="206"/>
      <c r="B2012" s="160"/>
      <c r="C2012" s="161"/>
      <c r="D2012" s="206"/>
      <c r="E2012" s="206"/>
      <c r="F2012" s="206"/>
      <c r="G2012" s="206"/>
      <c r="H2012" s="161"/>
      <c r="I2012" s="206"/>
      <c r="J2012" s="206"/>
      <c r="L2012" s="206"/>
      <c r="M2012" s="153"/>
      <c r="N2012" s="126"/>
      <c r="O2012" s="153"/>
      <c r="P2012" s="153"/>
      <c r="Q2012" s="153"/>
      <c r="R2012" s="153"/>
      <c r="AG2012" s="162"/>
      <c r="AH2012" s="162"/>
      <c r="AI2012" s="162"/>
      <c r="AM2012" s="143"/>
      <c r="AN2012" s="143"/>
      <c r="AO2012" s="143"/>
      <c r="AP2012" s="143"/>
      <c r="AQ2012" s="143"/>
      <c r="AR2012" s="143"/>
      <c r="AS2012" s="143"/>
      <c r="AT2012" s="143"/>
      <c r="AU2012" s="143"/>
      <c r="AV2012" s="143"/>
      <c r="AW2012" s="143"/>
      <c r="AX2012" s="143"/>
      <c r="AY2012" s="143"/>
      <c r="AZ2012" s="143"/>
      <c r="BA2012" s="143"/>
      <c r="BB2012" s="143"/>
      <c r="BC2012" s="143"/>
      <c r="BD2012" s="143"/>
      <c r="BE2012" s="143"/>
      <c r="BF2012" s="143"/>
      <c r="BG2012" s="143"/>
      <c r="BH2012" s="143"/>
      <c r="BI2012" s="143"/>
      <c r="BJ2012" s="143"/>
      <c r="BK2012" s="143"/>
      <c r="BL2012" s="143"/>
      <c r="BM2012" s="143"/>
      <c r="BN2012" s="143"/>
      <c r="BO2012" s="143"/>
      <c r="BP2012" s="143"/>
      <c r="BT2012" s="143"/>
      <c r="BU2012" s="143"/>
      <c r="BV2012" s="143"/>
    </row>
    <row r="2013" spans="1:74" s="142" customFormat="1" x14ac:dyDescent="0.25">
      <c r="A2013" s="206"/>
      <c r="B2013" s="160"/>
      <c r="C2013" s="161"/>
      <c r="D2013" s="206"/>
      <c r="E2013" s="206"/>
      <c r="F2013" s="206"/>
      <c r="G2013" s="206"/>
      <c r="H2013" s="161"/>
      <c r="I2013" s="206"/>
      <c r="J2013" s="206"/>
      <c r="L2013" s="206"/>
      <c r="M2013" s="153"/>
      <c r="N2013" s="126"/>
      <c r="O2013" s="153"/>
      <c r="P2013" s="153"/>
      <c r="Q2013" s="153"/>
      <c r="R2013" s="153"/>
      <c r="AG2013" s="162"/>
      <c r="AH2013" s="162"/>
      <c r="AI2013" s="162"/>
      <c r="AM2013" s="143"/>
      <c r="AN2013" s="143"/>
      <c r="AO2013" s="143"/>
      <c r="AP2013" s="143"/>
      <c r="AQ2013" s="143"/>
      <c r="AR2013" s="143"/>
      <c r="AS2013" s="143"/>
      <c r="AT2013" s="143"/>
      <c r="AU2013" s="143"/>
      <c r="AV2013" s="143"/>
      <c r="AW2013" s="143"/>
      <c r="AX2013" s="143"/>
      <c r="AY2013" s="143"/>
      <c r="AZ2013" s="143"/>
      <c r="BA2013" s="143"/>
      <c r="BB2013" s="143"/>
      <c r="BC2013" s="143"/>
      <c r="BD2013" s="143"/>
      <c r="BE2013" s="143"/>
      <c r="BF2013" s="143"/>
      <c r="BG2013" s="143"/>
      <c r="BH2013" s="143"/>
      <c r="BI2013" s="143"/>
      <c r="BJ2013" s="143"/>
      <c r="BK2013" s="143"/>
      <c r="BL2013" s="143"/>
      <c r="BM2013" s="143"/>
      <c r="BN2013" s="143"/>
      <c r="BO2013" s="143"/>
      <c r="BP2013" s="143"/>
      <c r="BT2013" s="143"/>
      <c r="BU2013" s="143"/>
      <c r="BV2013" s="143"/>
    </row>
    <row r="2014" spans="1:74" s="142" customFormat="1" x14ac:dyDescent="0.25">
      <c r="A2014" s="206"/>
      <c r="B2014" s="160"/>
      <c r="C2014" s="161"/>
      <c r="D2014" s="206"/>
      <c r="E2014" s="206"/>
      <c r="F2014" s="206"/>
      <c r="G2014" s="206"/>
      <c r="H2014" s="161"/>
      <c r="I2014" s="206"/>
      <c r="J2014" s="206"/>
      <c r="L2014" s="206"/>
      <c r="M2014" s="153"/>
      <c r="N2014" s="126"/>
      <c r="O2014" s="153"/>
      <c r="P2014" s="153"/>
      <c r="Q2014" s="153"/>
      <c r="R2014" s="153"/>
      <c r="AG2014" s="162"/>
      <c r="AH2014" s="162"/>
      <c r="AI2014" s="162"/>
      <c r="AM2014" s="143"/>
      <c r="AN2014" s="143"/>
      <c r="AO2014" s="143"/>
      <c r="AP2014" s="143"/>
      <c r="AQ2014" s="143"/>
      <c r="AR2014" s="143"/>
      <c r="AS2014" s="143"/>
      <c r="AT2014" s="143"/>
      <c r="AU2014" s="143"/>
      <c r="AV2014" s="143"/>
      <c r="AW2014" s="143"/>
      <c r="AX2014" s="143"/>
      <c r="AY2014" s="143"/>
      <c r="AZ2014" s="143"/>
      <c r="BA2014" s="143"/>
      <c r="BB2014" s="143"/>
      <c r="BC2014" s="143"/>
      <c r="BD2014" s="143"/>
      <c r="BE2014" s="143"/>
      <c r="BF2014" s="143"/>
      <c r="BG2014" s="143"/>
      <c r="BH2014" s="143"/>
      <c r="BI2014" s="143"/>
      <c r="BJ2014" s="143"/>
      <c r="BK2014" s="143"/>
      <c r="BL2014" s="143"/>
      <c r="BM2014" s="143"/>
      <c r="BN2014" s="143"/>
      <c r="BO2014" s="143"/>
      <c r="BP2014" s="143"/>
      <c r="BT2014" s="143"/>
      <c r="BU2014" s="143"/>
      <c r="BV2014" s="143"/>
    </row>
    <row r="2015" spans="1:74" s="142" customFormat="1" x14ac:dyDescent="0.25">
      <c r="A2015" s="206"/>
      <c r="B2015" s="160"/>
      <c r="C2015" s="161"/>
      <c r="D2015" s="206"/>
      <c r="E2015" s="206"/>
      <c r="F2015" s="206"/>
      <c r="G2015" s="206"/>
      <c r="H2015" s="161"/>
      <c r="I2015" s="206"/>
      <c r="J2015" s="206"/>
      <c r="L2015" s="206"/>
      <c r="M2015" s="153"/>
      <c r="N2015" s="126"/>
      <c r="O2015" s="153"/>
      <c r="P2015" s="153"/>
      <c r="Q2015" s="153"/>
      <c r="R2015" s="153"/>
      <c r="AG2015" s="162"/>
      <c r="AH2015" s="162"/>
      <c r="AI2015" s="162"/>
      <c r="AM2015" s="143"/>
      <c r="AN2015" s="143"/>
      <c r="AO2015" s="143"/>
      <c r="AP2015" s="143"/>
      <c r="AQ2015" s="143"/>
      <c r="AR2015" s="143"/>
      <c r="AS2015" s="143"/>
      <c r="AT2015" s="143"/>
      <c r="AU2015" s="143"/>
      <c r="AV2015" s="143"/>
      <c r="AW2015" s="143"/>
      <c r="AX2015" s="143"/>
      <c r="AY2015" s="143"/>
      <c r="AZ2015" s="143"/>
      <c r="BA2015" s="143"/>
      <c r="BB2015" s="143"/>
      <c r="BC2015" s="143"/>
      <c r="BD2015" s="143"/>
      <c r="BE2015" s="143"/>
      <c r="BF2015" s="143"/>
      <c r="BG2015" s="143"/>
      <c r="BH2015" s="143"/>
      <c r="BI2015" s="143"/>
      <c r="BJ2015" s="143"/>
      <c r="BK2015" s="143"/>
      <c r="BL2015" s="143"/>
      <c r="BM2015" s="143"/>
      <c r="BN2015" s="143"/>
      <c r="BO2015" s="143"/>
      <c r="BP2015" s="143"/>
      <c r="BT2015" s="143"/>
      <c r="BU2015" s="143"/>
      <c r="BV2015" s="143"/>
    </row>
    <row r="2016" spans="1:74" s="142" customFormat="1" x14ac:dyDescent="0.25">
      <c r="A2016" s="206"/>
      <c r="B2016" s="160"/>
      <c r="C2016" s="161"/>
      <c r="D2016" s="206"/>
      <c r="E2016" s="206"/>
      <c r="F2016" s="206"/>
      <c r="G2016" s="206"/>
      <c r="H2016" s="161"/>
      <c r="I2016" s="206"/>
      <c r="J2016" s="206"/>
      <c r="L2016" s="206"/>
      <c r="M2016" s="153"/>
      <c r="N2016" s="126"/>
      <c r="O2016" s="153"/>
      <c r="P2016" s="153"/>
      <c r="Q2016" s="153"/>
      <c r="R2016" s="153"/>
      <c r="AG2016" s="162"/>
      <c r="AH2016" s="162"/>
      <c r="AI2016" s="162"/>
      <c r="AM2016" s="143"/>
      <c r="AN2016" s="143"/>
      <c r="AO2016" s="143"/>
      <c r="AP2016" s="143"/>
      <c r="AQ2016" s="143"/>
      <c r="AR2016" s="143"/>
      <c r="AS2016" s="143"/>
      <c r="AT2016" s="143"/>
      <c r="AU2016" s="143"/>
      <c r="AV2016" s="143"/>
      <c r="AW2016" s="143"/>
      <c r="AX2016" s="143"/>
      <c r="AY2016" s="143"/>
      <c r="AZ2016" s="143"/>
      <c r="BA2016" s="143"/>
      <c r="BB2016" s="143"/>
      <c r="BC2016" s="143"/>
      <c r="BD2016" s="143"/>
      <c r="BE2016" s="143"/>
      <c r="BF2016" s="143"/>
      <c r="BG2016" s="143"/>
      <c r="BH2016" s="143"/>
      <c r="BI2016" s="143"/>
      <c r="BJ2016" s="143"/>
      <c r="BK2016" s="143"/>
      <c r="BL2016" s="143"/>
      <c r="BM2016" s="143"/>
      <c r="BN2016" s="143"/>
      <c r="BO2016" s="143"/>
      <c r="BP2016" s="143"/>
      <c r="BT2016" s="143"/>
      <c r="BU2016" s="143"/>
      <c r="BV2016" s="143"/>
    </row>
    <row r="2017" spans="1:74" s="142" customFormat="1" x14ac:dyDescent="0.25">
      <c r="A2017" s="206"/>
      <c r="B2017" s="160"/>
      <c r="C2017" s="161"/>
      <c r="D2017" s="206"/>
      <c r="E2017" s="206"/>
      <c r="F2017" s="206"/>
      <c r="G2017" s="206"/>
      <c r="H2017" s="161"/>
      <c r="I2017" s="206"/>
      <c r="J2017" s="206"/>
      <c r="L2017" s="206"/>
      <c r="M2017" s="153"/>
      <c r="N2017" s="126"/>
      <c r="O2017" s="153"/>
      <c r="P2017" s="153"/>
      <c r="Q2017" s="153"/>
      <c r="R2017" s="153"/>
      <c r="AG2017" s="162"/>
      <c r="AH2017" s="162"/>
      <c r="AI2017" s="162"/>
      <c r="AM2017" s="143"/>
      <c r="AN2017" s="143"/>
      <c r="AO2017" s="143"/>
      <c r="AP2017" s="143"/>
      <c r="AQ2017" s="143"/>
      <c r="AR2017" s="143"/>
      <c r="AS2017" s="143"/>
      <c r="AT2017" s="143"/>
      <c r="AU2017" s="143"/>
      <c r="AV2017" s="143"/>
      <c r="AW2017" s="143"/>
      <c r="AX2017" s="143"/>
      <c r="AY2017" s="143"/>
      <c r="AZ2017" s="143"/>
      <c r="BA2017" s="143"/>
      <c r="BB2017" s="143"/>
      <c r="BC2017" s="143"/>
      <c r="BD2017" s="143"/>
      <c r="BE2017" s="143"/>
      <c r="BF2017" s="143"/>
      <c r="BG2017" s="143"/>
      <c r="BH2017" s="143"/>
      <c r="BI2017" s="143"/>
      <c r="BJ2017" s="143"/>
      <c r="BK2017" s="143"/>
      <c r="BL2017" s="143"/>
      <c r="BM2017" s="143"/>
      <c r="BN2017" s="143"/>
      <c r="BO2017" s="143"/>
      <c r="BP2017" s="143"/>
      <c r="BT2017" s="143"/>
      <c r="BU2017" s="143"/>
      <c r="BV2017" s="143"/>
    </row>
    <row r="2018" spans="1:74" s="142" customFormat="1" x14ac:dyDescent="0.25">
      <c r="A2018" s="206"/>
      <c r="B2018" s="160"/>
      <c r="C2018" s="161"/>
      <c r="D2018" s="206"/>
      <c r="E2018" s="206"/>
      <c r="F2018" s="206"/>
      <c r="G2018" s="206"/>
      <c r="H2018" s="161"/>
      <c r="I2018" s="206"/>
      <c r="J2018" s="206"/>
      <c r="L2018" s="206"/>
      <c r="M2018" s="153"/>
      <c r="N2018" s="126"/>
      <c r="O2018" s="153"/>
      <c r="P2018" s="153"/>
      <c r="Q2018" s="153"/>
      <c r="R2018" s="153"/>
      <c r="AG2018" s="162"/>
      <c r="AH2018" s="162"/>
      <c r="AI2018" s="162"/>
      <c r="AM2018" s="143"/>
      <c r="AN2018" s="143"/>
      <c r="AO2018" s="143"/>
      <c r="AP2018" s="143"/>
      <c r="AQ2018" s="143"/>
      <c r="AR2018" s="143"/>
      <c r="AS2018" s="143"/>
      <c r="AT2018" s="143"/>
      <c r="AU2018" s="143"/>
      <c r="AV2018" s="143"/>
      <c r="AW2018" s="143"/>
      <c r="AX2018" s="143"/>
      <c r="AY2018" s="143"/>
      <c r="AZ2018" s="143"/>
      <c r="BA2018" s="143"/>
      <c r="BB2018" s="143"/>
      <c r="BC2018" s="143"/>
      <c r="BD2018" s="143"/>
      <c r="BE2018" s="143"/>
      <c r="BF2018" s="143"/>
      <c r="BG2018" s="143"/>
      <c r="BH2018" s="143"/>
      <c r="BI2018" s="143"/>
      <c r="BJ2018" s="143"/>
      <c r="BK2018" s="143"/>
      <c r="BL2018" s="143"/>
      <c r="BM2018" s="143"/>
      <c r="BN2018" s="143"/>
      <c r="BO2018" s="143"/>
      <c r="BP2018" s="143"/>
      <c r="BT2018" s="143"/>
      <c r="BU2018" s="143"/>
      <c r="BV2018" s="143"/>
    </row>
    <row r="2019" spans="1:74" s="142" customFormat="1" x14ac:dyDescent="0.25">
      <c r="A2019" s="206"/>
      <c r="B2019" s="160"/>
      <c r="C2019" s="161"/>
      <c r="D2019" s="206"/>
      <c r="E2019" s="206"/>
      <c r="F2019" s="206"/>
      <c r="G2019" s="206"/>
      <c r="H2019" s="161"/>
      <c r="I2019" s="206"/>
      <c r="J2019" s="206"/>
      <c r="L2019" s="206"/>
      <c r="M2019" s="153"/>
      <c r="N2019" s="126"/>
      <c r="O2019" s="153"/>
      <c r="P2019" s="153"/>
      <c r="Q2019" s="153"/>
      <c r="R2019" s="153"/>
      <c r="AG2019" s="162"/>
      <c r="AH2019" s="162"/>
      <c r="AI2019" s="162"/>
      <c r="AM2019" s="143"/>
      <c r="AN2019" s="143"/>
      <c r="AO2019" s="143"/>
      <c r="AP2019" s="143"/>
      <c r="AQ2019" s="143"/>
      <c r="AR2019" s="143"/>
      <c r="AS2019" s="143"/>
      <c r="AT2019" s="143"/>
      <c r="AU2019" s="143"/>
      <c r="AV2019" s="143"/>
      <c r="AW2019" s="143"/>
      <c r="AX2019" s="143"/>
      <c r="AY2019" s="143"/>
      <c r="AZ2019" s="143"/>
      <c r="BA2019" s="143"/>
      <c r="BB2019" s="143"/>
      <c r="BC2019" s="143"/>
      <c r="BD2019" s="143"/>
      <c r="BE2019" s="143"/>
      <c r="BF2019" s="143"/>
      <c r="BG2019" s="143"/>
      <c r="BH2019" s="143"/>
      <c r="BI2019" s="143"/>
      <c r="BJ2019" s="143"/>
      <c r="BK2019" s="143"/>
      <c r="BL2019" s="143"/>
      <c r="BM2019" s="143"/>
      <c r="BN2019" s="143"/>
      <c r="BO2019" s="143"/>
      <c r="BP2019" s="143"/>
      <c r="BT2019" s="143"/>
      <c r="BU2019" s="143"/>
      <c r="BV2019" s="143"/>
    </row>
    <row r="2020" spans="1:74" s="142" customFormat="1" x14ac:dyDescent="0.25">
      <c r="A2020" s="206"/>
      <c r="B2020" s="160"/>
      <c r="C2020" s="161"/>
      <c r="D2020" s="206"/>
      <c r="E2020" s="206"/>
      <c r="F2020" s="206"/>
      <c r="G2020" s="206"/>
      <c r="H2020" s="161"/>
      <c r="I2020" s="206"/>
      <c r="J2020" s="206"/>
      <c r="L2020" s="206"/>
      <c r="M2020" s="153"/>
      <c r="N2020" s="126"/>
      <c r="O2020" s="153"/>
      <c r="P2020" s="153"/>
      <c r="Q2020" s="153"/>
      <c r="R2020" s="153"/>
      <c r="AG2020" s="162"/>
      <c r="AH2020" s="162"/>
      <c r="AI2020" s="162"/>
      <c r="AM2020" s="143"/>
      <c r="AN2020" s="143"/>
      <c r="AO2020" s="143"/>
      <c r="AP2020" s="143"/>
      <c r="AQ2020" s="143"/>
      <c r="AR2020" s="143"/>
      <c r="AS2020" s="143"/>
      <c r="AT2020" s="143"/>
      <c r="AU2020" s="143"/>
      <c r="AV2020" s="143"/>
      <c r="AW2020" s="143"/>
      <c r="AX2020" s="143"/>
      <c r="AY2020" s="143"/>
      <c r="AZ2020" s="143"/>
      <c r="BA2020" s="143"/>
      <c r="BB2020" s="143"/>
      <c r="BC2020" s="143"/>
      <c r="BD2020" s="143"/>
      <c r="BE2020" s="143"/>
      <c r="BF2020" s="143"/>
      <c r="BG2020" s="143"/>
      <c r="BH2020" s="143"/>
      <c r="BI2020" s="143"/>
      <c r="BJ2020" s="143"/>
      <c r="BK2020" s="143"/>
      <c r="BL2020" s="143"/>
      <c r="BM2020" s="143"/>
      <c r="BN2020" s="143"/>
      <c r="BO2020" s="143"/>
      <c r="BP2020" s="143"/>
      <c r="BT2020" s="143"/>
      <c r="BU2020" s="143"/>
      <c r="BV2020" s="143"/>
    </row>
    <row r="2021" spans="1:74" s="142" customFormat="1" x14ac:dyDescent="0.25">
      <c r="A2021" s="206"/>
      <c r="B2021" s="160"/>
      <c r="C2021" s="161"/>
      <c r="D2021" s="206"/>
      <c r="E2021" s="206"/>
      <c r="F2021" s="206"/>
      <c r="G2021" s="206"/>
      <c r="H2021" s="161"/>
      <c r="I2021" s="206"/>
      <c r="J2021" s="206"/>
      <c r="L2021" s="206"/>
      <c r="M2021" s="153"/>
      <c r="N2021" s="126"/>
      <c r="O2021" s="153"/>
      <c r="P2021" s="153"/>
      <c r="Q2021" s="153"/>
      <c r="R2021" s="153"/>
      <c r="AG2021" s="162"/>
      <c r="AH2021" s="162"/>
      <c r="AI2021" s="162"/>
      <c r="AM2021" s="143"/>
      <c r="AN2021" s="143"/>
      <c r="AO2021" s="143"/>
      <c r="AP2021" s="143"/>
      <c r="AQ2021" s="143"/>
      <c r="AR2021" s="143"/>
      <c r="AS2021" s="143"/>
      <c r="AT2021" s="143"/>
      <c r="AU2021" s="143"/>
      <c r="AV2021" s="143"/>
      <c r="AW2021" s="143"/>
      <c r="AX2021" s="143"/>
      <c r="AY2021" s="143"/>
      <c r="AZ2021" s="143"/>
      <c r="BA2021" s="143"/>
      <c r="BB2021" s="143"/>
      <c r="BC2021" s="143"/>
      <c r="BD2021" s="143"/>
      <c r="BE2021" s="143"/>
      <c r="BF2021" s="143"/>
      <c r="BG2021" s="143"/>
      <c r="BH2021" s="143"/>
      <c r="BI2021" s="143"/>
      <c r="BJ2021" s="143"/>
      <c r="BK2021" s="143"/>
      <c r="BL2021" s="143"/>
      <c r="BM2021" s="143"/>
      <c r="BN2021" s="143"/>
      <c r="BO2021" s="143"/>
      <c r="BP2021" s="143"/>
      <c r="BT2021" s="143"/>
      <c r="BU2021" s="143"/>
      <c r="BV2021" s="143"/>
    </row>
    <row r="2022" spans="1:74" s="142" customFormat="1" x14ac:dyDescent="0.25">
      <c r="A2022" s="206"/>
      <c r="B2022" s="160"/>
      <c r="C2022" s="161"/>
      <c r="D2022" s="206"/>
      <c r="E2022" s="206"/>
      <c r="F2022" s="206"/>
      <c r="G2022" s="206"/>
      <c r="H2022" s="161"/>
      <c r="I2022" s="206"/>
      <c r="J2022" s="206"/>
      <c r="L2022" s="206"/>
      <c r="M2022" s="153"/>
      <c r="N2022" s="126"/>
      <c r="O2022" s="153"/>
      <c r="P2022" s="153"/>
      <c r="Q2022" s="153"/>
      <c r="R2022" s="153"/>
      <c r="AG2022" s="162"/>
      <c r="AH2022" s="162"/>
      <c r="AI2022" s="162"/>
      <c r="AM2022" s="143"/>
      <c r="AN2022" s="143"/>
      <c r="AO2022" s="143"/>
      <c r="AP2022" s="143"/>
      <c r="AQ2022" s="143"/>
      <c r="AR2022" s="143"/>
      <c r="AS2022" s="143"/>
      <c r="AT2022" s="143"/>
      <c r="AU2022" s="143"/>
      <c r="AV2022" s="143"/>
      <c r="AW2022" s="143"/>
      <c r="AX2022" s="143"/>
      <c r="AY2022" s="143"/>
      <c r="AZ2022" s="143"/>
      <c r="BA2022" s="143"/>
      <c r="BB2022" s="143"/>
      <c r="BC2022" s="143"/>
      <c r="BD2022" s="143"/>
      <c r="BE2022" s="143"/>
      <c r="BF2022" s="143"/>
      <c r="BG2022" s="143"/>
      <c r="BH2022" s="143"/>
      <c r="BI2022" s="143"/>
      <c r="BJ2022" s="143"/>
      <c r="BK2022" s="143"/>
      <c r="BL2022" s="143"/>
      <c r="BM2022" s="143"/>
      <c r="BN2022" s="143"/>
      <c r="BO2022" s="143"/>
      <c r="BP2022" s="143"/>
      <c r="BT2022" s="143"/>
      <c r="BU2022" s="143"/>
      <c r="BV2022" s="143"/>
    </row>
    <row r="2023" spans="1:74" s="142" customFormat="1" x14ac:dyDescent="0.25">
      <c r="A2023" s="206"/>
      <c r="B2023" s="160"/>
      <c r="C2023" s="161"/>
      <c r="D2023" s="206"/>
      <c r="E2023" s="206"/>
      <c r="F2023" s="206"/>
      <c r="G2023" s="206"/>
      <c r="H2023" s="161"/>
      <c r="I2023" s="206"/>
      <c r="J2023" s="206"/>
      <c r="L2023" s="206"/>
      <c r="M2023" s="153"/>
      <c r="N2023" s="126"/>
      <c r="O2023" s="153"/>
      <c r="P2023" s="153"/>
      <c r="Q2023" s="153"/>
      <c r="R2023" s="153"/>
      <c r="AG2023" s="162"/>
      <c r="AH2023" s="162"/>
      <c r="AI2023" s="162"/>
      <c r="AM2023" s="143"/>
      <c r="AN2023" s="143"/>
      <c r="AO2023" s="143"/>
      <c r="AP2023" s="143"/>
      <c r="AQ2023" s="143"/>
      <c r="AR2023" s="143"/>
      <c r="AS2023" s="143"/>
      <c r="AT2023" s="143"/>
      <c r="AU2023" s="143"/>
      <c r="AV2023" s="143"/>
      <c r="AW2023" s="143"/>
      <c r="AX2023" s="143"/>
      <c r="AY2023" s="143"/>
      <c r="AZ2023" s="143"/>
      <c r="BA2023" s="143"/>
      <c r="BB2023" s="143"/>
      <c r="BC2023" s="143"/>
      <c r="BD2023" s="143"/>
      <c r="BE2023" s="143"/>
      <c r="BF2023" s="143"/>
      <c r="BG2023" s="143"/>
      <c r="BH2023" s="143"/>
      <c r="BI2023" s="143"/>
      <c r="BJ2023" s="143"/>
      <c r="BK2023" s="143"/>
      <c r="BL2023" s="143"/>
      <c r="BM2023" s="143"/>
      <c r="BN2023" s="143"/>
      <c r="BO2023" s="143"/>
      <c r="BP2023" s="143"/>
      <c r="BT2023" s="143"/>
      <c r="BU2023" s="143"/>
      <c r="BV2023" s="143"/>
    </row>
    <row r="2024" spans="1:74" s="142" customFormat="1" x14ac:dyDescent="0.25">
      <c r="A2024" s="206"/>
      <c r="B2024" s="160"/>
      <c r="C2024" s="161"/>
      <c r="D2024" s="206"/>
      <c r="E2024" s="206"/>
      <c r="F2024" s="206"/>
      <c r="G2024" s="206"/>
      <c r="H2024" s="161"/>
      <c r="I2024" s="206"/>
      <c r="J2024" s="206"/>
      <c r="L2024" s="206"/>
      <c r="M2024" s="153"/>
      <c r="N2024" s="126"/>
      <c r="O2024" s="153"/>
      <c r="P2024" s="153"/>
      <c r="Q2024" s="153"/>
      <c r="R2024" s="153"/>
      <c r="AG2024" s="162"/>
      <c r="AH2024" s="162"/>
      <c r="AI2024" s="162"/>
      <c r="AM2024" s="143"/>
      <c r="AN2024" s="143"/>
      <c r="AO2024" s="143"/>
      <c r="AP2024" s="143"/>
      <c r="AQ2024" s="143"/>
      <c r="AR2024" s="143"/>
      <c r="AS2024" s="143"/>
      <c r="AT2024" s="143"/>
      <c r="AU2024" s="143"/>
      <c r="AV2024" s="143"/>
      <c r="AW2024" s="143"/>
      <c r="AX2024" s="143"/>
      <c r="AY2024" s="143"/>
      <c r="AZ2024" s="143"/>
      <c r="BA2024" s="143"/>
      <c r="BB2024" s="143"/>
      <c r="BC2024" s="143"/>
      <c r="BD2024" s="143"/>
      <c r="BE2024" s="143"/>
      <c r="BF2024" s="143"/>
      <c r="BG2024" s="143"/>
      <c r="BH2024" s="143"/>
      <c r="BI2024" s="143"/>
      <c r="BJ2024" s="143"/>
      <c r="BK2024" s="143"/>
      <c r="BL2024" s="143"/>
      <c r="BM2024" s="143"/>
      <c r="BN2024" s="143"/>
      <c r="BO2024" s="143"/>
      <c r="BP2024" s="143"/>
      <c r="BT2024" s="143"/>
      <c r="BU2024" s="143"/>
      <c r="BV2024" s="143"/>
    </row>
    <row r="2025" spans="1:74" s="142" customFormat="1" x14ac:dyDescent="0.25">
      <c r="A2025" s="206"/>
      <c r="B2025" s="160"/>
      <c r="C2025" s="161"/>
      <c r="D2025" s="206"/>
      <c r="E2025" s="206"/>
      <c r="F2025" s="206"/>
      <c r="G2025" s="206"/>
      <c r="H2025" s="161"/>
      <c r="I2025" s="206"/>
      <c r="J2025" s="206"/>
      <c r="L2025" s="206"/>
      <c r="M2025" s="153"/>
      <c r="N2025" s="126"/>
      <c r="O2025" s="153"/>
      <c r="P2025" s="153"/>
      <c r="Q2025" s="153"/>
      <c r="R2025" s="153"/>
      <c r="AG2025" s="162"/>
      <c r="AH2025" s="162"/>
      <c r="AI2025" s="162"/>
      <c r="AM2025" s="143"/>
      <c r="AN2025" s="143"/>
      <c r="AO2025" s="143"/>
      <c r="AP2025" s="143"/>
      <c r="AQ2025" s="143"/>
      <c r="AR2025" s="143"/>
      <c r="AS2025" s="143"/>
      <c r="AT2025" s="143"/>
      <c r="AU2025" s="143"/>
      <c r="AV2025" s="143"/>
      <c r="AW2025" s="143"/>
      <c r="AX2025" s="143"/>
      <c r="AY2025" s="143"/>
      <c r="AZ2025" s="143"/>
      <c r="BA2025" s="143"/>
      <c r="BB2025" s="143"/>
      <c r="BC2025" s="143"/>
      <c r="BD2025" s="143"/>
      <c r="BE2025" s="143"/>
      <c r="BF2025" s="143"/>
      <c r="BG2025" s="143"/>
      <c r="BH2025" s="143"/>
      <c r="BI2025" s="143"/>
      <c r="BJ2025" s="143"/>
      <c r="BK2025" s="143"/>
      <c r="BL2025" s="143"/>
      <c r="BM2025" s="143"/>
      <c r="BN2025" s="143"/>
      <c r="BO2025" s="143"/>
      <c r="BP2025" s="143"/>
      <c r="BT2025" s="143"/>
      <c r="BU2025" s="143"/>
      <c r="BV2025" s="143"/>
    </row>
    <row r="2026" spans="1:74" s="142" customFormat="1" x14ac:dyDescent="0.25">
      <c r="A2026" s="206"/>
      <c r="B2026" s="160"/>
      <c r="C2026" s="161"/>
      <c r="D2026" s="206"/>
      <c r="E2026" s="206"/>
      <c r="F2026" s="206"/>
      <c r="G2026" s="206"/>
      <c r="H2026" s="161"/>
      <c r="I2026" s="206"/>
      <c r="J2026" s="206"/>
      <c r="L2026" s="206"/>
      <c r="M2026" s="153"/>
      <c r="N2026" s="126"/>
      <c r="O2026" s="153"/>
      <c r="P2026" s="153"/>
      <c r="Q2026" s="153"/>
      <c r="R2026" s="153"/>
      <c r="AG2026" s="162"/>
      <c r="AH2026" s="162"/>
      <c r="AI2026" s="162"/>
      <c r="AM2026" s="143"/>
      <c r="AN2026" s="143"/>
      <c r="AO2026" s="143"/>
      <c r="AP2026" s="143"/>
      <c r="AQ2026" s="143"/>
      <c r="AR2026" s="143"/>
      <c r="AS2026" s="143"/>
      <c r="AT2026" s="143"/>
      <c r="AU2026" s="143"/>
      <c r="AV2026" s="143"/>
      <c r="AW2026" s="143"/>
      <c r="AX2026" s="143"/>
      <c r="AY2026" s="143"/>
      <c r="AZ2026" s="143"/>
      <c r="BA2026" s="143"/>
      <c r="BB2026" s="143"/>
      <c r="BC2026" s="143"/>
      <c r="BD2026" s="143"/>
      <c r="BE2026" s="143"/>
      <c r="BF2026" s="143"/>
      <c r="BG2026" s="143"/>
      <c r="BH2026" s="143"/>
      <c r="BI2026" s="143"/>
      <c r="BJ2026" s="143"/>
      <c r="BK2026" s="143"/>
      <c r="BL2026" s="143"/>
      <c r="BM2026" s="143"/>
      <c r="BN2026" s="143"/>
      <c r="BO2026" s="143"/>
      <c r="BP2026" s="143"/>
      <c r="BT2026" s="143"/>
      <c r="BU2026" s="143"/>
      <c r="BV2026" s="143"/>
    </row>
    <row r="2027" spans="1:74" s="142" customFormat="1" x14ac:dyDescent="0.25">
      <c r="A2027" s="206"/>
      <c r="B2027" s="160"/>
      <c r="C2027" s="161"/>
      <c r="D2027" s="206"/>
      <c r="E2027" s="206"/>
      <c r="F2027" s="206"/>
      <c r="G2027" s="206"/>
      <c r="H2027" s="161"/>
      <c r="I2027" s="206"/>
      <c r="J2027" s="206"/>
      <c r="L2027" s="206"/>
      <c r="M2027" s="153"/>
      <c r="N2027" s="126"/>
      <c r="O2027" s="153"/>
      <c r="P2027" s="153"/>
      <c r="Q2027" s="153"/>
      <c r="R2027" s="153"/>
      <c r="AG2027" s="162"/>
      <c r="AH2027" s="162"/>
      <c r="AI2027" s="162"/>
      <c r="AM2027" s="143"/>
      <c r="AN2027" s="143"/>
      <c r="AO2027" s="143"/>
      <c r="AP2027" s="143"/>
      <c r="AQ2027" s="143"/>
      <c r="AR2027" s="143"/>
      <c r="AS2027" s="143"/>
      <c r="AT2027" s="143"/>
      <c r="AU2027" s="143"/>
      <c r="AV2027" s="143"/>
      <c r="AW2027" s="143"/>
      <c r="AX2027" s="143"/>
      <c r="AY2027" s="143"/>
      <c r="AZ2027" s="143"/>
      <c r="BA2027" s="143"/>
      <c r="BB2027" s="143"/>
      <c r="BC2027" s="143"/>
      <c r="BD2027" s="143"/>
      <c r="BE2027" s="143"/>
      <c r="BF2027" s="143"/>
      <c r="BG2027" s="143"/>
      <c r="BH2027" s="143"/>
      <c r="BI2027" s="143"/>
      <c r="BJ2027" s="143"/>
      <c r="BK2027" s="143"/>
      <c r="BL2027" s="143"/>
      <c r="BM2027" s="143"/>
      <c r="BN2027" s="143"/>
      <c r="BO2027" s="143"/>
      <c r="BP2027" s="143"/>
      <c r="BT2027" s="143"/>
      <c r="BU2027" s="143"/>
      <c r="BV2027" s="143"/>
    </row>
    <row r="2028" spans="1:74" s="142" customFormat="1" x14ac:dyDescent="0.25">
      <c r="A2028" s="206"/>
      <c r="B2028" s="160"/>
      <c r="C2028" s="161"/>
      <c r="D2028" s="206"/>
      <c r="E2028" s="206"/>
      <c r="F2028" s="206"/>
      <c r="G2028" s="206"/>
      <c r="H2028" s="161"/>
      <c r="I2028" s="206"/>
      <c r="J2028" s="206"/>
      <c r="L2028" s="206"/>
      <c r="M2028" s="153"/>
      <c r="N2028" s="126"/>
      <c r="O2028" s="153"/>
      <c r="P2028" s="153"/>
      <c r="Q2028" s="153"/>
      <c r="R2028" s="153"/>
      <c r="AG2028" s="162"/>
      <c r="AH2028" s="162"/>
      <c r="AI2028" s="162"/>
      <c r="AM2028" s="143"/>
      <c r="AN2028" s="143"/>
      <c r="AO2028" s="143"/>
      <c r="AP2028" s="143"/>
      <c r="AQ2028" s="143"/>
      <c r="AR2028" s="143"/>
      <c r="AS2028" s="143"/>
      <c r="AT2028" s="143"/>
      <c r="AU2028" s="143"/>
      <c r="AV2028" s="143"/>
      <c r="AW2028" s="143"/>
      <c r="AX2028" s="143"/>
      <c r="AY2028" s="143"/>
      <c r="AZ2028" s="143"/>
      <c r="BA2028" s="143"/>
      <c r="BB2028" s="143"/>
      <c r="BC2028" s="143"/>
      <c r="BD2028" s="143"/>
      <c r="BE2028" s="143"/>
      <c r="BF2028" s="143"/>
      <c r="BG2028" s="143"/>
      <c r="BH2028" s="143"/>
      <c r="BI2028" s="143"/>
      <c r="BJ2028" s="143"/>
      <c r="BK2028" s="143"/>
      <c r="BL2028" s="143"/>
      <c r="BM2028" s="143"/>
      <c r="BN2028" s="143"/>
      <c r="BO2028" s="143"/>
      <c r="BP2028" s="143"/>
      <c r="BT2028" s="143"/>
      <c r="BU2028" s="143"/>
      <c r="BV2028" s="143"/>
    </row>
    <row r="2029" spans="1:74" s="142" customFormat="1" x14ac:dyDescent="0.25">
      <c r="A2029" s="206"/>
      <c r="B2029" s="160"/>
      <c r="C2029" s="161"/>
      <c r="D2029" s="206"/>
      <c r="E2029" s="206"/>
      <c r="F2029" s="206"/>
      <c r="G2029" s="206"/>
      <c r="H2029" s="161"/>
      <c r="I2029" s="206"/>
      <c r="J2029" s="206"/>
      <c r="L2029" s="206"/>
      <c r="M2029" s="153"/>
      <c r="N2029" s="126"/>
      <c r="O2029" s="153"/>
      <c r="P2029" s="153"/>
      <c r="Q2029" s="153"/>
      <c r="R2029" s="153"/>
      <c r="AG2029" s="162"/>
      <c r="AH2029" s="162"/>
      <c r="AI2029" s="162"/>
      <c r="AM2029" s="143"/>
      <c r="AN2029" s="143"/>
      <c r="AO2029" s="143"/>
      <c r="AP2029" s="143"/>
      <c r="AQ2029" s="143"/>
      <c r="AR2029" s="143"/>
      <c r="AS2029" s="143"/>
      <c r="AT2029" s="143"/>
      <c r="AU2029" s="143"/>
      <c r="AV2029" s="143"/>
      <c r="AW2029" s="143"/>
      <c r="AX2029" s="143"/>
      <c r="AY2029" s="143"/>
      <c r="AZ2029" s="143"/>
      <c r="BA2029" s="143"/>
      <c r="BB2029" s="143"/>
      <c r="BC2029" s="143"/>
      <c r="BD2029" s="143"/>
      <c r="BE2029" s="143"/>
      <c r="BF2029" s="143"/>
      <c r="BG2029" s="143"/>
      <c r="BH2029" s="143"/>
      <c r="BI2029" s="143"/>
      <c r="BJ2029" s="143"/>
      <c r="BK2029" s="143"/>
      <c r="BL2029" s="143"/>
      <c r="BM2029" s="143"/>
      <c r="BN2029" s="143"/>
      <c r="BO2029" s="143"/>
      <c r="BP2029" s="143"/>
      <c r="BT2029" s="143"/>
      <c r="BU2029" s="143"/>
      <c r="BV2029" s="143"/>
    </row>
    <row r="2030" spans="1:74" s="142" customFormat="1" x14ac:dyDescent="0.25">
      <c r="A2030" s="206"/>
      <c r="B2030" s="160"/>
      <c r="C2030" s="161"/>
      <c r="D2030" s="206"/>
      <c r="E2030" s="206"/>
      <c r="F2030" s="206"/>
      <c r="G2030" s="206"/>
      <c r="H2030" s="161"/>
      <c r="I2030" s="206"/>
      <c r="J2030" s="206"/>
      <c r="L2030" s="206"/>
      <c r="M2030" s="153"/>
      <c r="N2030" s="126"/>
      <c r="O2030" s="153"/>
      <c r="P2030" s="153"/>
      <c r="Q2030" s="153"/>
      <c r="R2030" s="153"/>
      <c r="AG2030" s="162"/>
      <c r="AH2030" s="162"/>
      <c r="AI2030" s="162"/>
      <c r="AM2030" s="143"/>
      <c r="AN2030" s="143"/>
      <c r="AO2030" s="143"/>
      <c r="AP2030" s="143"/>
      <c r="AQ2030" s="143"/>
      <c r="AR2030" s="143"/>
      <c r="AS2030" s="143"/>
      <c r="AT2030" s="143"/>
      <c r="AU2030" s="143"/>
      <c r="AV2030" s="143"/>
      <c r="AW2030" s="143"/>
      <c r="AX2030" s="143"/>
      <c r="AY2030" s="143"/>
      <c r="AZ2030" s="143"/>
      <c r="BA2030" s="143"/>
      <c r="BB2030" s="143"/>
      <c r="BC2030" s="143"/>
      <c r="BD2030" s="143"/>
      <c r="BE2030" s="143"/>
      <c r="BF2030" s="143"/>
      <c r="BG2030" s="143"/>
      <c r="BH2030" s="143"/>
      <c r="BI2030" s="143"/>
      <c r="BJ2030" s="143"/>
      <c r="BK2030" s="143"/>
      <c r="BL2030" s="143"/>
      <c r="BM2030" s="143"/>
      <c r="BN2030" s="143"/>
      <c r="BO2030" s="143"/>
      <c r="BP2030" s="143"/>
      <c r="BT2030" s="143"/>
      <c r="BU2030" s="143"/>
      <c r="BV2030" s="143"/>
    </row>
    <row r="2031" spans="1:74" s="142" customFormat="1" x14ac:dyDescent="0.25">
      <c r="A2031" s="206"/>
      <c r="B2031" s="160"/>
      <c r="C2031" s="161"/>
      <c r="D2031" s="206"/>
      <c r="E2031" s="206"/>
      <c r="F2031" s="206"/>
      <c r="G2031" s="206"/>
      <c r="H2031" s="161"/>
      <c r="I2031" s="206"/>
      <c r="J2031" s="206"/>
      <c r="L2031" s="206"/>
      <c r="M2031" s="153"/>
      <c r="N2031" s="126"/>
      <c r="O2031" s="153"/>
      <c r="P2031" s="153"/>
      <c r="Q2031" s="153"/>
      <c r="R2031" s="153"/>
      <c r="AG2031" s="162"/>
      <c r="AH2031" s="162"/>
      <c r="AI2031" s="162"/>
      <c r="AM2031" s="143"/>
      <c r="AN2031" s="143"/>
      <c r="AO2031" s="143"/>
      <c r="AP2031" s="143"/>
      <c r="AQ2031" s="143"/>
      <c r="AR2031" s="143"/>
      <c r="AS2031" s="143"/>
      <c r="AT2031" s="143"/>
      <c r="AU2031" s="143"/>
      <c r="AV2031" s="143"/>
      <c r="AW2031" s="143"/>
      <c r="AX2031" s="143"/>
      <c r="AY2031" s="143"/>
      <c r="AZ2031" s="143"/>
      <c r="BA2031" s="143"/>
      <c r="BB2031" s="143"/>
      <c r="BC2031" s="143"/>
      <c r="BD2031" s="143"/>
      <c r="BE2031" s="143"/>
      <c r="BF2031" s="143"/>
      <c r="BG2031" s="143"/>
      <c r="BH2031" s="143"/>
      <c r="BI2031" s="143"/>
      <c r="BJ2031" s="143"/>
      <c r="BK2031" s="143"/>
      <c r="BL2031" s="143"/>
      <c r="BM2031" s="143"/>
      <c r="BN2031" s="143"/>
      <c r="BO2031" s="143"/>
      <c r="BP2031" s="143"/>
      <c r="BT2031" s="143"/>
      <c r="BU2031" s="143"/>
      <c r="BV2031" s="143"/>
    </row>
    <row r="2032" spans="1:74" s="142" customFormat="1" x14ac:dyDescent="0.25">
      <c r="A2032" s="206"/>
      <c r="B2032" s="160"/>
      <c r="C2032" s="161"/>
      <c r="D2032" s="206"/>
      <c r="E2032" s="206"/>
      <c r="F2032" s="206"/>
      <c r="G2032" s="206"/>
      <c r="H2032" s="161"/>
      <c r="I2032" s="206"/>
      <c r="J2032" s="206"/>
      <c r="L2032" s="206"/>
      <c r="M2032" s="153"/>
      <c r="N2032" s="126"/>
      <c r="O2032" s="153"/>
      <c r="P2032" s="153"/>
      <c r="Q2032" s="153"/>
      <c r="R2032" s="153"/>
      <c r="AG2032" s="162"/>
      <c r="AH2032" s="162"/>
      <c r="AI2032" s="162"/>
      <c r="AM2032" s="143"/>
      <c r="AN2032" s="143"/>
      <c r="AO2032" s="143"/>
      <c r="AP2032" s="143"/>
      <c r="AQ2032" s="143"/>
      <c r="AR2032" s="143"/>
      <c r="AS2032" s="143"/>
      <c r="AT2032" s="143"/>
      <c r="AU2032" s="143"/>
      <c r="AV2032" s="143"/>
      <c r="AW2032" s="143"/>
      <c r="AX2032" s="143"/>
      <c r="AY2032" s="143"/>
      <c r="AZ2032" s="143"/>
      <c r="BA2032" s="143"/>
      <c r="BB2032" s="143"/>
      <c r="BC2032" s="143"/>
      <c r="BD2032" s="143"/>
      <c r="BE2032" s="143"/>
      <c r="BF2032" s="143"/>
      <c r="BG2032" s="143"/>
      <c r="BH2032" s="143"/>
      <c r="BI2032" s="143"/>
      <c r="BJ2032" s="143"/>
      <c r="BK2032" s="143"/>
      <c r="BL2032" s="143"/>
      <c r="BM2032" s="143"/>
      <c r="BN2032" s="143"/>
      <c r="BO2032" s="143"/>
      <c r="BP2032" s="143"/>
      <c r="BT2032" s="143"/>
      <c r="BU2032" s="143"/>
      <c r="BV2032" s="143"/>
    </row>
    <row r="2033" spans="1:74" s="142" customFormat="1" x14ac:dyDescent="0.25">
      <c r="A2033" s="206"/>
      <c r="B2033" s="160"/>
      <c r="C2033" s="161"/>
      <c r="D2033" s="206"/>
      <c r="E2033" s="206"/>
      <c r="F2033" s="206"/>
      <c r="G2033" s="206"/>
      <c r="H2033" s="161"/>
      <c r="I2033" s="206"/>
      <c r="J2033" s="206"/>
      <c r="L2033" s="206"/>
      <c r="M2033" s="153"/>
      <c r="N2033" s="126"/>
      <c r="O2033" s="153"/>
      <c r="P2033" s="153"/>
      <c r="Q2033" s="153"/>
      <c r="R2033" s="153"/>
      <c r="AG2033" s="162"/>
      <c r="AH2033" s="162"/>
      <c r="AI2033" s="162"/>
      <c r="AM2033" s="143"/>
      <c r="AN2033" s="143"/>
      <c r="AO2033" s="143"/>
      <c r="AP2033" s="143"/>
      <c r="AQ2033" s="143"/>
      <c r="AR2033" s="143"/>
      <c r="AS2033" s="143"/>
      <c r="AT2033" s="143"/>
      <c r="AU2033" s="143"/>
      <c r="AV2033" s="143"/>
      <c r="AW2033" s="143"/>
      <c r="AX2033" s="143"/>
      <c r="AY2033" s="143"/>
      <c r="AZ2033" s="143"/>
      <c r="BA2033" s="143"/>
      <c r="BB2033" s="143"/>
      <c r="BC2033" s="143"/>
      <c r="BD2033" s="143"/>
      <c r="BE2033" s="143"/>
      <c r="BF2033" s="143"/>
      <c r="BG2033" s="143"/>
      <c r="BH2033" s="143"/>
      <c r="BI2033" s="143"/>
      <c r="BJ2033" s="143"/>
      <c r="BK2033" s="143"/>
      <c r="BL2033" s="143"/>
      <c r="BM2033" s="143"/>
      <c r="BN2033" s="143"/>
      <c r="BO2033" s="143"/>
      <c r="BP2033" s="143"/>
      <c r="BT2033" s="143"/>
      <c r="BU2033" s="143"/>
      <c r="BV2033" s="143"/>
    </row>
    <row r="2034" spans="1:74" s="142" customFormat="1" x14ac:dyDescent="0.25">
      <c r="A2034" s="206"/>
      <c r="B2034" s="160"/>
      <c r="C2034" s="161"/>
      <c r="D2034" s="206"/>
      <c r="E2034" s="206"/>
      <c r="F2034" s="206"/>
      <c r="G2034" s="206"/>
      <c r="H2034" s="161"/>
      <c r="I2034" s="206"/>
      <c r="J2034" s="206"/>
      <c r="L2034" s="206"/>
      <c r="M2034" s="153"/>
      <c r="N2034" s="126"/>
      <c r="O2034" s="153"/>
      <c r="P2034" s="153"/>
      <c r="Q2034" s="153"/>
      <c r="R2034" s="153"/>
      <c r="AG2034" s="162"/>
      <c r="AH2034" s="162"/>
      <c r="AI2034" s="162"/>
      <c r="AM2034" s="143"/>
      <c r="AN2034" s="143"/>
      <c r="AO2034" s="143"/>
      <c r="AP2034" s="143"/>
      <c r="AQ2034" s="143"/>
      <c r="AR2034" s="143"/>
      <c r="AS2034" s="143"/>
      <c r="AT2034" s="143"/>
      <c r="AU2034" s="143"/>
      <c r="AV2034" s="143"/>
      <c r="AW2034" s="143"/>
      <c r="AX2034" s="143"/>
      <c r="AY2034" s="143"/>
      <c r="AZ2034" s="143"/>
      <c r="BA2034" s="143"/>
      <c r="BB2034" s="143"/>
      <c r="BC2034" s="143"/>
      <c r="BD2034" s="143"/>
      <c r="BE2034" s="143"/>
      <c r="BF2034" s="143"/>
      <c r="BG2034" s="143"/>
      <c r="BH2034" s="143"/>
      <c r="BI2034" s="143"/>
      <c r="BJ2034" s="143"/>
      <c r="BK2034" s="143"/>
      <c r="BL2034" s="143"/>
      <c r="BM2034" s="143"/>
      <c r="BN2034" s="143"/>
      <c r="BO2034" s="143"/>
      <c r="BP2034" s="143"/>
      <c r="BT2034" s="143"/>
      <c r="BU2034" s="143"/>
      <c r="BV2034" s="143"/>
    </row>
    <row r="2035" spans="1:74" s="142" customFormat="1" x14ac:dyDescent="0.25">
      <c r="A2035" s="206"/>
      <c r="B2035" s="160"/>
      <c r="C2035" s="161"/>
      <c r="D2035" s="206"/>
      <c r="E2035" s="206"/>
      <c r="F2035" s="206"/>
      <c r="G2035" s="206"/>
      <c r="H2035" s="161"/>
      <c r="I2035" s="206"/>
      <c r="J2035" s="206"/>
      <c r="L2035" s="206"/>
      <c r="M2035" s="153"/>
      <c r="N2035" s="126"/>
      <c r="O2035" s="153"/>
      <c r="P2035" s="153"/>
      <c r="Q2035" s="153"/>
      <c r="R2035" s="153"/>
      <c r="AG2035" s="162"/>
      <c r="AH2035" s="162"/>
      <c r="AI2035" s="162"/>
      <c r="AM2035" s="143"/>
      <c r="AN2035" s="143"/>
      <c r="AO2035" s="143"/>
      <c r="AP2035" s="143"/>
      <c r="AQ2035" s="143"/>
      <c r="AR2035" s="143"/>
      <c r="AS2035" s="143"/>
      <c r="AT2035" s="143"/>
      <c r="AU2035" s="143"/>
      <c r="AV2035" s="143"/>
      <c r="AW2035" s="143"/>
      <c r="AX2035" s="143"/>
      <c r="AY2035" s="143"/>
      <c r="AZ2035" s="143"/>
      <c r="BA2035" s="143"/>
      <c r="BB2035" s="143"/>
      <c r="BC2035" s="143"/>
      <c r="BD2035" s="143"/>
      <c r="BE2035" s="143"/>
      <c r="BF2035" s="143"/>
      <c r="BG2035" s="143"/>
      <c r="BH2035" s="143"/>
      <c r="BI2035" s="143"/>
      <c r="BJ2035" s="143"/>
      <c r="BK2035" s="143"/>
      <c r="BL2035" s="143"/>
      <c r="BM2035" s="143"/>
      <c r="BN2035" s="143"/>
      <c r="BO2035" s="143"/>
      <c r="BP2035" s="143"/>
      <c r="BT2035" s="143"/>
      <c r="BU2035" s="143"/>
      <c r="BV2035" s="143"/>
    </row>
    <row r="2036" spans="1:74" s="142" customFormat="1" x14ac:dyDescent="0.25">
      <c r="A2036" s="206"/>
      <c r="B2036" s="160"/>
      <c r="C2036" s="161"/>
      <c r="D2036" s="206"/>
      <c r="E2036" s="206"/>
      <c r="F2036" s="206"/>
      <c r="G2036" s="206"/>
      <c r="H2036" s="161"/>
      <c r="I2036" s="206"/>
      <c r="J2036" s="206"/>
      <c r="L2036" s="206"/>
      <c r="M2036" s="153"/>
      <c r="N2036" s="126"/>
      <c r="O2036" s="153"/>
      <c r="P2036" s="153"/>
      <c r="Q2036" s="153"/>
      <c r="R2036" s="153"/>
      <c r="AG2036" s="162"/>
      <c r="AH2036" s="162"/>
      <c r="AI2036" s="162"/>
      <c r="AM2036" s="143"/>
      <c r="AN2036" s="143"/>
      <c r="AO2036" s="143"/>
      <c r="AP2036" s="143"/>
      <c r="AQ2036" s="143"/>
      <c r="AR2036" s="143"/>
      <c r="AS2036" s="143"/>
      <c r="AT2036" s="143"/>
      <c r="AU2036" s="143"/>
      <c r="AV2036" s="143"/>
      <c r="AW2036" s="143"/>
      <c r="AX2036" s="143"/>
      <c r="AY2036" s="143"/>
      <c r="AZ2036" s="143"/>
      <c r="BA2036" s="143"/>
      <c r="BB2036" s="143"/>
      <c r="BC2036" s="143"/>
      <c r="BD2036" s="143"/>
      <c r="BE2036" s="143"/>
      <c r="BF2036" s="143"/>
      <c r="BG2036" s="143"/>
      <c r="BH2036" s="143"/>
      <c r="BI2036" s="143"/>
      <c r="BJ2036" s="143"/>
      <c r="BK2036" s="143"/>
      <c r="BL2036" s="143"/>
      <c r="BM2036" s="143"/>
      <c r="BN2036" s="143"/>
      <c r="BO2036" s="143"/>
      <c r="BP2036" s="143"/>
      <c r="BT2036" s="143"/>
      <c r="BU2036" s="143"/>
      <c r="BV2036" s="143"/>
    </row>
    <row r="2037" spans="1:74" s="142" customFormat="1" x14ac:dyDescent="0.25">
      <c r="A2037" s="206"/>
      <c r="B2037" s="160"/>
      <c r="C2037" s="161"/>
      <c r="D2037" s="206"/>
      <c r="E2037" s="206"/>
      <c r="F2037" s="206"/>
      <c r="G2037" s="206"/>
      <c r="H2037" s="161"/>
      <c r="I2037" s="206"/>
      <c r="J2037" s="206"/>
      <c r="L2037" s="206"/>
      <c r="M2037" s="153"/>
      <c r="N2037" s="126"/>
      <c r="O2037" s="153"/>
      <c r="P2037" s="153"/>
      <c r="Q2037" s="153"/>
      <c r="R2037" s="153"/>
      <c r="AG2037" s="162"/>
      <c r="AH2037" s="162"/>
      <c r="AI2037" s="162"/>
      <c r="AM2037" s="143"/>
      <c r="AN2037" s="143"/>
      <c r="AO2037" s="143"/>
      <c r="AP2037" s="143"/>
      <c r="AQ2037" s="143"/>
      <c r="AR2037" s="143"/>
      <c r="AS2037" s="143"/>
      <c r="AT2037" s="143"/>
      <c r="AU2037" s="143"/>
      <c r="AV2037" s="143"/>
      <c r="AW2037" s="143"/>
      <c r="AX2037" s="143"/>
      <c r="AY2037" s="143"/>
      <c r="AZ2037" s="143"/>
      <c r="BA2037" s="143"/>
      <c r="BB2037" s="143"/>
      <c r="BC2037" s="143"/>
      <c r="BD2037" s="143"/>
      <c r="BE2037" s="143"/>
      <c r="BF2037" s="143"/>
      <c r="BG2037" s="143"/>
      <c r="BH2037" s="143"/>
      <c r="BI2037" s="143"/>
      <c r="BJ2037" s="143"/>
      <c r="BK2037" s="143"/>
      <c r="BL2037" s="143"/>
      <c r="BM2037" s="143"/>
      <c r="BN2037" s="143"/>
      <c r="BO2037" s="143"/>
      <c r="BP2037" s="143"/>
      <c r="BT2037" s="143"/>
      <c r="BU2037" s="143"/>
      <c r="BV2037" s="143"/>
    </row>
    <row r="2038" spans="1:74" s="142" customFormat="1" x14ac:dyDescent="0.25">
      <c r="A2038" s="206"/>
      <c r="B2038" s="160"/>
      <c r="C2038" s="161"/>
      <c r="D2038" s="206"/>
      <c r="E2038" s="206"/>
      <c r="F2038" s="206"/>
      <c r="G2038" s="206"/>
      <c r="H2038" s="161"/>
      <c r="I2038" s="206"/>
      <c r="J2038" s="206"/>
      <c r="L2038" s="206"/>
      <c r="M2038" s="153"/>
      <c r="N2038" s="126"/>
      <c r="O2038" s="153"/>
      <c r="P2038" s="153"/>
      <c r="Q2038" s="153"/>
      <c r="R2038" s="153"/>
      <c r="AG2038" s="162"/>
      <c r="AH2038" s="162"/>
      <c r="AI2038" s="162"/>
      <c r="AM2038" s="143"/>
      <c r="AN2038" s="143"/>
      <c r="AO2038" s="143"/>
      <c r="AP2038" s="143"/>
      <c r="AQ2038" s="143"/>
      <c r="AR2038" s="143"/>
      <c r="AS2038" s="143"/>
      <c r="AT2038" s="143"/>
      <c r="AU2038" s="143"/>
      <c r="AV2038" s="143"/>
      <c r="AW2038" s="143"/>
      <c r="AX2038" s="143"/>
      <c r="AY2038" s="143"/>
      <c r="AZ2038" s="143"/>
      <c r="BA2038" s="143"/>
      <c r="BB2038" s="143"/>
      <c r="BC2038" s="143"/>
      <c r="BD2038" s="143"/>
      <c r="BE2038" s="143"/>
      <c r="BF2038" s="143"/>
      <c r="BG2038" s="143"/>
      <c r="BH2038" s="143"/>
      <c r="BI2038" s="143"/>
      <c r="BJ2038" s="143"/>
      <c r="BK2038" s="143"/>
      <c r="BL2038" s="143"/>
      <c r="BM2038" s="143"/>
      <c r="BN2038" s="143"/>
      <c r="BO2038" s="143"/>
      <c r="BP2038" s="143"/>
      <c r="BT2038" s="143"/>
      <c r="BU2038" s="143"/>
      <c r="BV2038" s="143"/>
    </row>
    <row r="2039" spans="1:74" s="142" customFormat="1" x14ac:dyDescent="0.25">
      <c r="A2039" s="206"/>
      <c r="B2039" s="160"/>
      <c r="C2039" s="161"/>
      <c r="D2039" s="206"/>
      <c r="E2039" s="206"/>
      <c r="F2039" s="206"/>
      <c r="G2039" s="206"/>
      <c r="H2039" s="161"/>
      <c r="I2039" s="206"/>
      <c r="J2039" s="206"/>
      <c r="L2039" s="206"/>
      <c r="M2039" s="153"/>
      <c r="N2039" s="126"/>
      <c r="O2039" s="153"/>
      <c r="P2039" s="153"/>
      <c r="Q2039" s="153"/>
      <c r="R2039" s="153"/>
      <c r="AG2039" s="162"/>
      <c r="AH2039" s="162"/>
      <c r="AI2039" s="162"/>
      <c r="AM2039" s="143"/>
      <c r="AN2039" s="143"/>
      <c r="AO2039" s="143"/>
      <c r="AP2039" s="143"/>
      <c r="AQ2039" s="143"/>
      <c r="AR2039" s="143"/>
      <c r="AS2039" s="143"/>
      <c r="AT2039" s="143"/>
      <c r="AU2039" s="143"/>
      <c r="AV2039" s="143"/>
      <c r="AW2039" s="143"/>
      <c r="AX2039" s="143"/>
      <c r="AY2039" s="143"/>
      <c r="AZ2039" s="143"/>
      <c r="BA2039" s="143"/>
      <c r="BB2039" s="143"/>
      <c r="BC2039" s="143"/>
      <c r="BD2039" s="143"/>
      <c r="BE2039" s="143"/>
      <c r="BF2039" s="143"/>
      <c r="BG2039" s="143"/>
      <c r="BH2039" s="143"/>
      <c r="BI2039" s="143"/>
      <c r="BJ2039" s="143"/>
      <c r="BK2039" s="143"/>
      <c r="BL2039" s="143"/>
      <c r="BM2039" s="143"/>
      <c r="BN2039" s="143"/>
      <c r="BO2039" s="143"/>
      <c r="BP2039" s="143"/>
      <c r="BT2039" s="143"/>
      <c r="BU2039" s="143"/>
      <c r="BV2039" s="143"/>
    </row>
    <row r="2040" spans="1:74" s="142" customFormat="1" x14ac:dyDescent="0.25">
      <c r="A2040" s="206"/>
      <c r="B2040" s="160"/>
      <c r="C2040" s="161"/>
      <c r="D2040" s="206"/>
      <c r="E2040" s="206"/>
      <c r="F2040" s="206"/>
      <c r="G2040" s="206"/>
      <c r="H2040" s="161"/>
      <c r="I2040" s="206"/>
      <c r="J2040" s="206"/>
      <c r="L2040" s="206"/>
      <c r="M2040" s="153"/>
      <c r="N2040" s="126"/>
      <c r="O2040" s="153"/>
      <c r="P2040" s="153"/>
      <c r="Q2040" s="153"/>
      <c r="R2040" s="153"/>
      <c r="AG2040" s="162"/>
      <c r="AH2040" s="162"/>
      <c r="AI2040" s="162"/>
      <c r="AM2040" s="143"/>
      <c r="AN2040" s="143"/>
      <c r="AO2040" s="143"/>
      <c r="AP2040" s="143"/>
      <c r="AQ2040" s="143"/>
      <c r="AR2040" s="143"/>
      <c r="AS2040" s="143"/>
      <c r="AT2040" s="143"/>
      <c r="AU2040" s="143"/>
      <c r="AV2040" s="143"/>
      <c r="AW2040" s="143"/>
      <c r="AX2040" s="143"/>
      <c r="AY2040" s="143"/>
      <c r="AZ2040" s="143"/>
      <c r="BA2040" s="143"/>
      <c r="BB2040" s="143"/>
      <c r="BC2040" s="143"/>
      <c r="BD2040" s="143"/>
      <c r="BE2040" s="143"/>
      <c r="BF2040" s="143"/>
      <c r="BG2040" s="143"/>
      <c r="BH2040" s="143"/>
      <c r="BI2040" s="143"/>
      <c r="BJ2040" s="143"/>
      <c r="BK2040" s="143"/>
      <c r="BL2040" s="143"/>
      <c r="BM2040" s="143"/>
      <c r="BN2040" s="143"/>
      <c r="BO2040" s="143"/>
      <c r="BP2040" s="143"/>
      <c r="BT2040" s="143"/>
      <c r="BU2040" s="143"/>
      <c r="BV2040" s="143"/>
    </row>
    <row r="2041" spans="1:74" s="142" customFormat="1" x14ac:dyDescent="0.25">
      <c r="A2041" s="206"/>
      <c r="B2041" s="160"/>
      <c r="C2041" s="161"/>
      <c r="D2041" s="206"/>
      <c r="E2041" s="206"/>
      <c r="F2041" s="206"/>
      <c r="G2041" s="206"/>
      <c r="H2041" s="161"/>
      <c r="I2041" s="206"/>
      <c r="J2041" s="206"/>
      <c r="L2041" s="206"/>
      <c r="M2041" s="153"/>
      <c r="N2041" s="126"/>
      <c r="O2041" s="153"/>
      <c r="P2041" s="153"/>
      <c r="Q2041" s="153"/>
      <c r="R2041" s="153"/>
      <c r="AG2041" s="162"/>
      <c r="AH2041" s="162"/>
      <c r="AI2041" s="162"/>
      <c r="AM2041" s="143"/>
      <c r="AN2041" s="143"/>
      <c r="AO2041" s="143"/>
      <c r="AP2041" s="143"/>
      <c r="AQ2041" s="143"/>
      <c r="AR2041" s="143"/>
      <c r="AS2041" s="143"/>
      <c r="AT2041" s="143"/>
      <c r="AU2041" s="143"/>
      <c r="AV2041" s="143"/>
      <c r="AW2041" s="143"/>
      <c r="AX2041" s="143"/>
      <c r="AY2041" s="143"/>
      <c r="AZ2041" s="143"/>
      <c r="BA2041" s="143"/>
      <c r="BB2041" s="143"/>
      <c r="BC2041" s="143"/>
      <c r="BD2041" s="143"/>
      <c r="BE2041" s="143"/>
      <c r="BF2041" s="143"/>
      <c r="BG2041" s="143"/>
      <c r="BH2041" s="143"/>
      <c r="BI2041" s="143"/>
      <c r="BJ2041" s="143"/>
      <c r="BK2041" s="143"/>
      <c r="BL2041" s="143"/>
      <c r="BM2041" s="143"/>
      <c r="BN2041" s="143"/>
      <c r="BO2041" s="143"/>
      <c r="BP2041" s="143"/>
      <c r="BT2041" s="143"/>
      <c r="BU2041" s="143"/>
      <c r="BV2041" s="143"/>
    </row>
    <row r="2042" spans="1:74" s="142" customFormat="1" x14ac:dyDescent="0.25">
      <c r="A2042" s="206"/>
      <c r="B2042" s="160"/>
      <c r="C2042" s="161"/>
      <c r="D2042" s="206"/>
      <c r="E2042" s="206"/>
      <c r="F2042" s="206"/>
      <c r="G2042" s="206"/>
      <c r="H2042" s="161"/>
      <c r="I2042" s="206"/>
      <c r="J2042" s="206"/>
      <c r="L2042" s="206"/>
      <c r="M2042" s="153"/>
      <c r="N2042" s="126"/>
      <c r="O2042" s="153"/>
      <c r="P2042" s="153"/>
      <c r="Q2042" s="153"/>
      <c r="R2042" s="153"/>
      <c r="AG2042" s="162"/>
      <c r="AH2042" s="162"/>
      <c r="AI2042" s="162"/>
      <c r="AM2042" s="143"/>
      <c r="AN2042" s="143"/>
      <c r="AO2042" s="143"/>
      <c r="AP2042" s="143"/>
      <c r="AQ2042" s="143"/>
      <c r="AR2042" s="143"/>
      <c r="AS2042" s="143"/>
      <c r="AT2042" s="143"/>
      <c r="AU2042" s="143"/>
      <c r="AV2042" s="143"/>
      <c r="AW2042" s="143"/>
      <c r="AX2042" s="143"/>
      <c r="AY2042" s="143"/>
      <c r="AZ2042" s="143"/>
      <c r="BA2042" s="143"/>
      <c r="BB2042" s="143"/>
      <c r="BC2042" s="143"/>
      <c r="BD2042" s="143"/>
      <c r="BE2042" s="143"/>
      <c r="BF2042" s="143"/>
      <c r="BG2042" s="143"/>
      <c r="BH2042" s="143"/>
      <c r="BI2042" s="143"/>
      <c r="BJ2042" s="143"/>
      <c r="BK2042" s="143"/>
      <c r="BL2042" s="143"/>
      <c r="BM2042" s="143"/>
      <c r="BN2042" s="143"/>
      <c r="BO2042" s="143"/>
      <c r="BP2042" s="143"/>
      <c r="BT2042" s="143"/>
      <c r="BU2042" s="143"/>
      <c r="BV2042" s="143"/>
    </row>
    <row r="2043" spans="1:74" s="142" customFormat="1" x14ac:dyDescent="0.25">
      <c r="A2043" s="206"/>
      <c r="B2043" s="160"/>
      <c r="C2043" s="161"/>
      <c r="D2043" s="206"/>
      <c r="E2043" s="206"/>
      <c r="F2043" s="206"/>
      <c r="G2043" s="206"/>
      <c r="H2043" s="161"/>
      <c r="I2043" s="206"/>
      <c r="J2043" s="206"/>
      <c r="L2043" s="206"/>
      <c r="M2043" s="153"/>
      <c r="N2043" s="126"/>
      <c r="O2043" s="153"/>
      <c r="P2043" s="153"/>
      <c r="Q2043" s="153"/>
      <c r="R2043" s="153"/>
      <c r="AG2043" s="162"/>
      <c r="AH2043" s="162"/>
      <c r="AI2043" s="162"/>
      <c r="AM2043" s="143"/>
      <c r="AN2043" s="143"/>
      <c r="AO2043" s="143"/>
      <c r="AP2043" s="143"/>
      <c r="AQ2043" s="143"/>
      <c r="AR2043" s="143"/>
      <c r="AS2043" s="143"/>
      <c r="AT2043" s="143"/>
      <c r="AU2043" s="143"/>
      <c r="AV2043" s="143"/>
      <c r="AW2043" s="143"/>
      <c r="AX2043" s="143"/>
      <c r="AY2043" s="143"/>
      <c r="AZ2043" s="143"/>
      <c r="BA2043" s="143"/>
      <c r="BB2043" s="143"/>
      <c r="BC2043" s="143"/>
      <c r="BD2043" s="143"/>
      <c r="BE2043" s="143"/>
      <c r="BF2043" s="143"/>
      <c r="BG2043" s="143"/>
      <c r="BH2043" s="143"/>
      <c r="BI2043" s="143"/>
      <c r="BJ2043" s="143"/>
      <c r="BK2043" s="143"/>
      <c r="BL2043" s="143"/>
      <c r="BM2043" s="143"/>
      <c r="BN2043" s="143"/>
      <c r="BO2043" s="143"/>
      <c r="BP2043" s="143"/>
      <c r="BT2043" s="143"/>
      <c r="BU2043" s="143"/>
      <c r="BV2043" s="143"/>
    </row>
    <row r="2044" spans="1:74" s="142" customFormat="1" x14ac:dyDescent="0.25">
      <c r="A2044" s="206"/>
      <c r="B2044" s="160"/>
      <c r="C2044" s="161"/>
      <c r="D2044" s="206"/>
      <c r="E2044" s="206"/>
      <c r="F2044" s="206"/>
      <c r="G2044" s="206"/>
      <c r="H2044" s="161"/>
      <c r="I2044" s="206"/>
      <c r="J2044" s="206"/>
      <c r="L2044" s="206"/>
      <c r="M2044" s="153"/>
      <c r="N2044" s="126"/>
      <c r="O2044" s="153"/>
      <c r="P2044" s="153"/>
      <c r="Q2044" s="153"/>
      <c r="R2044" s="153"/>
      <c r="AG2044" s="162"/>
      <c r="AH2044" s="162"/>
      <c r="AI2044" s="162"/>
      <c r="AM2044" s="143"/>
      <c r="AN2044" s="143"/>
      <c r="AO2044" s="143"/>
      <c r="AP2044" s="143"/>
      <c r="AQ2044" s="143"/>
      <c r="AR2044" s="143"/>
      <c r="AS2044" s="143"/>
      <c r="AT2044" s="143"/>
      <c r="AU2044" s="143"/>
      <c r="AV2044" s="143"/>
      <c r="AW2044" s="143"/>
      <c r="AX2044" s="143"/>
      <c r="AY2044" s="143"/>
      <c r="AZ2044" s="143"/>
      <c r="BA2044" s="143"/>
      <c r="BB2044" s="143"/>
      <c r="BC2044" s="143"/>
      <c r="BD2044" s="143"/>
      <c r="BE2044" s="143"/>
      <c r="BF2044" s="143"/>
      <c r="BG2044" s="143"/>
      <c r="BH2044" s="143"/>
      <c r="BI2044" s="143"/>
      <c r="BJ2044" s="143"/>
      <c r="BK2044" s="143"/>
      <c r="BL2044" s="143"/>
      <c r="BM2044" s="143"/>
      <c r="BN2044" s="143"/>
      <c r="BO2044" s="143"/>
      <c r="BP2044" s="143"/>
      <c r="BT2044" s="143"/>
      <c r="BU2044" s="143"/>
      <c r="BV2044" s="143"/>
    </row>
    <row r="2045" spans="1:74" s="142" customFormat="1" x14ac:dyDescent="0.25">
      <c r="A2045" s="206"/>
      <c r="B2045" s="160"/>
      <c r="C2045" s="161"/>
      <c r="D2045" s="206"/>
      <c r="E2045" s="206"/>
      <c r="F2045" s="206"/>
      <c r="G2045" s="206"/>
      <c r="H2045" s="161"/>
      <c r="I2045" s="206"/>
      <c r="J2045" s="206"/>
      <c r="L2045" s="206"/>
      <c r="M2045" s="153"/>
      <c r="N2045" s="126"/>
      <c r="O2045" s="153"/>
      <c r="P2045" s="153"/>
      <c r="Q2045" s="153"/>
      <c r="R2045" s="153"/>
      <c r="AG2045" s="162"/>
      <c r="AH2045" s="162"/>
      <c r="AI2045" s="162"/>
      <c r="AM2045" s="143"/>
      <c r="AN2045" s="143"/>
      <c r="AO2045" s="143"/>
      <c r="AP2045" s="143"/>
      <c r="AQ2045" s="143"/>
      <c r="AR2045" s="143"/>
      <c r="AS2045" s="143"/>
      <c r="AT2045" s="143"/>
      <c r="AU2045" s="143"/>
      <c r="AV2045" s="143"/>
      <c r="AW2045" s="143"/>
      <c r="AX2045" s="143"/>
      <c r="AY2045" s="143"/>
      <c r="AZ2045" s="143"/>
      <c r="BA2045" s="143"/>
      <c r="BB2045" s="143"/>
      <c r="BC2045" s="143"/>
      <c r="BD2045" s="143"/>
      <c r="BE2045" s="143"/>
      <c r="BF2045" s="143"/>
      <c r="BG2045" s="143"/>
      <c r="BH2045" s="143"/>
      <c r="BI2045" s="143"/>
      <c r="BJ2045" s="143"/>
      <c r="BK2045" s="143"/>
      <c r="BL2045" s="143"/>
      <c r="BM2045" s="143"/>
      <c r="BN2045" s="143"/>
      <c r="BO2045" s="143"/>
      <c r="BP2045" s="143"/>
      <c r="BT2045" s="143"/>
      <c r="BU2045" s="143"/>
      <c r="BV2045" s="143"/>
    </row>
    <row r="2046" spans="1:74" s="142" customFormat="1" x14ac:dyDescent="0.25">
      <c r="A2046" s="206"/>
      <c r="B2046" s="160"/>
      <c r="C2046" s="161"/>
      <c r="D2046" s="206"/>
      <c r="E2046" s="206"/>
      <c r="F2046" s="206"/>
      <c r="G2046" s="206"/>
      <c r="H2046" s="161"/>
      <c r="I2046" s="206"/>
      <c r="J2046" s="206"/>
      <c r="L2046" s="206"/>
      <c r="M2046" s="153"/>
      <c r="N2046" s="126"/>
      <c r="O2046" s="153"/>
      <c r="P2046" s="153"/>
      <c r="Q2046" s="153"/>
      <c r="R2046" s="153"/>
      <c r="AG2046" s="162"/>
      <c r="AH2046" s="162"/>
      <c r="AI2046" s="162"/>
      <c r="AM2046" s="143"/>
      <c r="AN2046" s="143"/>
      <c r="AO2046" s="143"/>
      <c r="AP2046" s="143"/>
      <c r="AQ2046" s="143"/>
      <c r="AR2046" s="143"/>
      <c r="AS2046" s="143"/>
      <c r="AT2046" s="143"/>
      <c r="AU2046" s="143"/>
      <c r="AV2046" s="143"/>
      <c r="AW2046" s="143"/>
      <c r="AX2046" s="143"/>
      <c r="AY2046" s="143"/>
      <c r="AZ2046" s="143"/>
      <c r="BA2046" s="143"/>
      <c r="BB2046" s="143"/>
      <c r="BC2046" s="143"/>
      <c r="BD2046" s="143"/>
      <c r="BE2046" s="143"/>
      <c r="BF2046" s="143"/>
      <c r="BG2046" s="143"/>
      <c r="BH2046" s="143"/>
      <c r="BI2046" s="143"/>
      <c r="BJ2046" s="143"/>
      <c r="BK2046" s="143"/>
      <c r="BL2046" s="143"/>
      <c r="BM2046" s="143"/>
      <c r="BN2046" s="143"/>
      <c r="BO2046" s="143"/>
      <c r="BP2046" s="143"/>
      <c r="BT2046" s="143"/>
      <c r="BU2046" s="143"/>
      <c r="BV2046" s="143"/>
    </row>
    <row r="2047" spans="1:74" s="142" customFormat="1" x14ac:dyDescent="0.25">
      <c r="A2047" s="206"/>
      <c r="B2047" s="160"/>
      <c r="C2047" s="161"/>
      <c r="D2047" s="206"/>
      <c r="E2047" s="206"/>
      <c r="F2047" s="206"/>
      <c r="G2047" s="206"/>
      <c r="H2047" s="161"/>
      <c r="I2047" s="206"/>
      <c r="J2047" s="206"/>
      <c r="L2047" s="206"/>
      <c r="M2047" s="153"/>
      <c r="N2047" s="126"/>
      <c r="O2047" s="153"/>
      <c r="P2047" s="153"/>
      <c r="Q2047" s="153"/>
      <c r="R2047" s="153"/>
      <c r="AG2047" s="162"/>
      <c r="AH2047" s="162"/>
      <c r="AI2047" s="162"/>
      <c r="AM2047" s="143"/>
      <c r="AN2047" s="143"/>
      <c r="AO2047" s="143"/>
      <c r="AP2047" s="143"/>
      <c r="AQ2047" s="143"/>
      <c r="AR2047" s="143"/>
      <c r="AS2047" s="143"/>
      <c r="AT2047" s="143"/>
      <c r="AU2047" s="143"/>
      <c r="AV2047" s="143"/>
      <c r="AW2047" s="143"/>
      <c r="AX2047" s="143"/>
      <c r="AY2047" s="143"/>
      <c r="AZ2047" s="143"/>
      <c r="BA2047" s="143"/>
      <c r="BB2047" s="143"/>
      <c r="BC2047" s="143"/>
      <c r="BD2047" s="143"/>
      <c r="BE2047" s="143"/>
      <c r="BF2047" s="143"/>
      <c r="BG2047" s="143"/>
      <c r="BH2047" s="143"/>
      <c r="BI2047" s="143"/>
      <c r="BJ2047" s="143"/>
      <c r="BK2047" s="143"/>
      <c r="BL2047" s="143"/>
      <c r="BM2047" s="143"/>
      <c r="BN2047" s="143"/>
      <c r="BO2047" s="143"/>
      <c r="BP2047" s="143"/>
      <c r="BT2047" s="143"/>
      <c r="BU2047" s="143"/>
      <c r="BV2047" s="143"/>
    </row>
    <row r="2048" spans="1:74" s="142" customFormat="1" x14ac:dyDescent="0.25">
      <c r="A2048" s="206"/>
      <c r="B2048" s="160"/>
      <c r="C2048" s="161"/>
      <c r="D2048" s="206"/>
      <c r="E2048" s="206"/>
      <c r="F2048" s="206"/>
      <c r="G2048" s="206"/>
      <c r="H2048" s="161"/>
      <c r="I2048" s="206"/>
      <c r="J2048" s="206"/>
      <c r="L2048" s="206"/>
      <c r="M2048" s="153"/>
      <c r="N2048" s="126"/>
      <c r="O2048" s="153"/>
      <c r="P2048" s="153"/>
      <c r="Q2048" s="153"/>
      <c r="R2048" s="153"/>
      <c r="AG2048" s="162"/>
      <c r="AH2048" s="162"/>
      <c r="AI2048" s="162"/>
      <c r="AM2048" s="143"/>
      <c r="AN2048" s="143"/>
      <c r="AO2048" s="143"/>
      <c r="AP2048" s="143"/>
      <c r="AQ2048" s="143"/>
      <c r="AR2048" s="143"/>
      <c r="AS2048" s="143"/>
      <c r="AT2048" s="143"/>
      <c r="AU2048" s="143"/>
      <c r="AV2048" s="143"/>
      <c r="AW2048" s="143"/>
      <c r="AX2048" s="143"/>
      <c r="AY2048" s="143"/>
      <c r="AZ2048" s="143"/>
      <c r="BA2048" s="143"/>
      <c r="BB2048" s="143"/>
      <c r="BC2048" s="143"/>
      <c r="BD2048" s="143"/>
      <c r="BE2048" s="143"/>
      <c r="BF2048" s="143"/>
      <c r="BG2048" s="143"/>
      <c r="BH2048" s="143"/>
      <c r="BI2048" s="143"/>
      <c r="BJ2048" s="143"/>
      <c r="BK2048" s="143"/>
      <c r="BL2048" s="143"/>
      <c r="BM2048" s="143"/>
      <c r="BN2048" s="143"/>
      <c r="BO2048" s="143"/>
      <c r="BP2048" s="143"/>
      <c r="BT2048" s="143"/>
      <c r="BU2048" s="143"/>
      <c r="BV2048" s="143"/>
    </row>
    <row r="2049" spans="1:74" s="142" customFormat="1" x14ac:dyDescent="0.25">
      <c r="A2049" s="206"/>
      <c r="B2049" s="160"/>
      <c r="C2049" s="161"/>
      <c r="D2049" s="206"/>
      <c r="E2049" s="206"/>
      <c r="F2049" s="206"/>
      <c r="G2049" s="206"/>
      <c r="H2049" s="161"/>
      <c r="I2049" s="206"/>
      <c r="J2049" s="206"/>
      <c r="L2049" s="206"/>
      <c r="M2049" s="153"/>
      <c r="N2049" s="126"/>
      <c r="O2049" s="153"/>
      <c r="P2049" s="153"/>
      <c r="Q2049" s="153"/>
      <c r="R2049" s="153"/>
      <c r="AG2049" s="162"/>
      <c r="AH2049" s="162"/>
      <c r="AI2049" s="162"/>
      <c r="AM2049" s="143"/>
      <c r="AN2049" s="143"/>
      <c r="AO2049" s="143"/>
      <c r="AP2049" s="143"/>
      <c r="AQ2049" s="143"/>
      <c r="AR2049" s="143"/>
      <c r="AS2049" s="143"/>
      <c r="AT2049" s="143"/>
      <c r="AU2049" s="143"/>
      <c r="AV2049" s="143"/>
      <c r="AW2049" s="143"/>
      <c r="AX2049" s="143"/>
      <c r="AY2049" s="143"/>
      <c r="AZ2049" s="143"/>
      <c r="BA2049" s="143"/>
      <c r="BB2049" s="143"/>
      <c r="BC2049" s="143"/>
      <c r="BD2049" s="143"/>
      <c r="BE2049" s="143"/>
      <c r="BF2049" s="143"/>
      <c r="BG2049" s="143"/>
      <c r="BH2049" s="143"/>
      <c r="BI2049" s="143"/>
      <c r="BJ2049" s="143"/>
      <c r="BK2049" s="143"/>
      <c r="BL2049" s="143"/>
      <c r="BM2049" s="143"/>
      <c r="BN2049" s="143"/>
      <c r="BO2049" s="143"/>
      <c r="BP2049" s="143"/>
      <c r="BT2049" s="143"/>
      <c r="BU2049" s="143"/>
      <c r="BV2049" s="143"/>
    </row>
    <row r="2050" spans="1:74" s="142" customFormat="1" x14ac:dyDescent="0.25">
      <c r="A2050" s="206"/>
      <c r="B2050" s="160"/>
      <c r="C2050" s="161"/>
      <c r="D2050" s="206"/>
      <c r="E2050" s="206"/>
      <c r="F2050" s="206"/>
      <c r="G2050" s="206"/>
      <c r="H2050" s="161"/>
      <c r="I2050" s="206"/>
      <c r="J2050" s="206"/>
      <c r="L2050" s="206"/>
      <c r="M2050" s="153"/>
      <c r="N2050" s="126"/>
      <c r="O2050" s="153"/>
      <c r="P2050" s="153"/>
      <c r="Q2050" s="153"/>
      <c r="R2050" s="153"/>
      <c r="AG2050" s="162"/>
      <c r="AH2050" s="162"/>
      <c r="AI2050" s="162"/>
      <c r="AM2050" s="143"/>
      <c r="AN2050" s="143"/>
      <c r="AO2050" s="143"/>
      <c r="AP2050" s="143"/>
      <c r="AQ2050" s="143"/>
      <c r="AR2050" s="143"/>
      <c r="AS2050" s="143"/>
      <c r="AT2050" s="143"/>
      <c r="AU2050" s="143"/>
      <c r="AV2050" s="143"/>
      <c r="AW2050" s="143"/>
      <c r="AX2050" s="143"/>
      <c r="AY2050" s="143"/>
      <c r="AZ2050" s="143"/>
      <c r="BA2050" s="143"/>
      <c r="BB2050" s="143"/>
      <c r="BC2050" s="143"/>
      <c r="BD2050" s="143"/>
      <c r="BE2050" s="143"/>
      <c r="BF2050" s="143"/>
      <c r="BG2050" s="143"/>
      <c r="BH2050" s="143"/>
      <c r="BI2050" s="143"/>
      <c r="BJ2050" s="143"/>
      <c r="BK2050" s="143"/>
      <c r="BL2050" s="143"/>
      <c r="BM2050" s="143"/>
      <c r="BN2050" s="143"/>
      <c r="BO2050" s="143"/>
      <c r="BP2050" s="143"/>
      <c r="BT2050" s="143"/>
      <c r="BU2050" s="143"/>
      <c r="BV2050" s="143"/>
    </row>
    <row r="2051" spans="1:74" s="142" customFormat="1" x14ac:dyDescent="0.25">
      <c r="A2051" s="206"/>
      <c r="B2051" s="160"/>
      <c r="C2051" s="161"/>
      <c r="D2051" s="206"/>
      <c r="E2051" s="206"/>
      <c r="F2051" s="206"/>
      <c r="G2051" s="206"/>
      <c r="H2051" s="161"/>
      <c r="I2051" s="206"/>
      <c r="J2051" s="206"/>
      <c r="L2051" s="206"/>
      <c r="M2051" s="153"/>
      <c r="N2051" s="126"/>
      <c r="O2051" s="153"/>
      <c r="P2051" s="153"/>
      <c r="Q2051" s="153"/>
      <c r="R2051" s="153"/>
      <c r="AG2051" s="162"/>
      <c r="AH2051" s="162"/>
      <c r="AI2051" s="162"/>
      <c r="AM2051" s="143"/>
      <c r="AN2051" s="143"/>
      <c r="AO2051" s="143"/>
      <c r="AP2051" s="143"/>
      <c r="AQ2051" s="143"/>
      <c r="AR2051" s="143"/>
      <c r="AS2051" s="143"/>
      <c r="AT2051" s="143"/>
      <c r="AU2051" s="143"/>
      <c r="AV2051" s="143"/>
      <c r="AW2051" s="143"/>
      <c r="AX2051" s="143"/>
      <c r="AY2051" s="143"/>
      <c r="AZ2051" s="143"/>
      <c r="BA2051" s="143"/>
      <c r="BB2051" s="143"/>
      <c r="BC2051" s="143"/>
      <c r="BD2051" s="143"/>
      <c r="BE2051" s="143"/>
      <c r="BF2051" s="143"/>
      <c r="BG2051" s="143"/>
      <c r="BH2051" s="143"/>
      <c r="BI2051" s="143"/>
      <c r="BJ2051" s="143"/>
      <c r="BK2051" s="143"/>
      <c r="BL2051" s="143"/>
      <c r="BM2051" s="143"/>
      <c r="BN2051" s="143"/>
      <c r="BO2051" s="143"/>
      <c r="BP2051" s="143"/>
      <c r="BT2051" s="143"/>
      <c r="BU2051" s="143"/>
      <c r="BV2051" s="143"/>
    </row>
    <row r="2052" spans="1:74" s="142" customFormat="1" x14ac:dyDescent="0.25">
      <c r="A2052" s="206"/>
      <c r="B2052" s="160"/>
      <c r="C2052" s="161"/>
      <c r="D2052" s="206"/>
      <c r="E2052" s="206"/>
      <c r="F2052" s="206"/>
      <c r="G2052" s="206"/>
      <c r="H2052" s="161"/>
      <c r="I2052" s="206"/>
      <c r="J2052" s="206"/>
      <c r="L2052" s="206"/>
      <c r="M2052" s="153"/>
      <c r="N2052" s="126"/>
      <c r="O2052" s="153"/>
      <c r="P2052" s="153"/>
      <c r="Q2052" s="153"/>
      <c r="R2052" s="153"/>
      <c r="AG2052" s="162"/>
      <c r="AH2052" s="162"/>
      <c r="AI2052" s="162"/>
      <c r="AM2052" s="143"/>
      <c r="AN2052" s="143"/>
      <c r="AO2052" s="143"/>
      <c r="AP2052" s="143"/>
      <c r="AQ2052" s="143"/>
      <c r="AR2052" s="143"/>
      <c r="AS2052" s="143"/>
      <c r="AT2052" s="143"/>
      <c r="AU2052" s="143"/>
      <c r="AV2052" s="143"/>
      <c r="AW2052" s="143"/>
      <c r="AX2052" s="143"/>
      <c r="AY2052" s="143"/>
      <c r="AZ2052" s="143"/>
      <c r="BA2052" s="143"/>
      <c r="BB2052" s="143"/>
      <c r="BC2052" s="143"/>
      <c r="BD2052" s="143"/>
      <c r="BE2052" s="143"/>
      <c r="BF2052" s="143"/>
      <c r="BG2052" s="143"/>
      <c r="BH2052" s="143"/>
      <c r="BI2052" s="143"/>
      <c r="BJ2052" s="143"/>
      <c r="BK2052" s="143"/>
      <c r="BL2052" s="143"/>
      <c r="BM2052" s="143"/>
      <c r="BN2052" s="143"/>
      <c r="BO2052" s="143"/>
      <c r="BP2052" s="143"/>
      <c r="BT2052" s="143"/>
      <c r="BU2052" s="143"/>
      <c r="BV2052" s="143"/>
    </row>
    <row r="2053" spans="1:74" s="142" customFormat="1" x14ac:dyDescent="0.25">
      <c r="A2053" s="206"/>
      <c r="B2053" s="160"/>
      <c r="C2053" s="161"/>
      <c r="D2053" s="206"/>
      <c r="E2053" s="206"/>
      <c r="F2053" s="206"/>
      <c r="G2053" s="206"/>
      <c r="H2053" s="161"/>
      <c r="I2053" s="206"/>
      <c r="J2053" s="206"/>
      <c r="L2053" s="206"/>
      <c r="M2053" s="153"/>
      <c r="N2053" s="126"/>
      <c r="O2053" s="153"/>
      <c r="P2053" s="153"/>
      <c r="Q2053" s="153"/>
      <c r="R2053" s="153"/>
      <c r="AG2053" s="162"/>
      <c r="AH2053" s="162"/>
      <c r="AI2053" s="162"/>
      <c r="AM2053" s="143"/>
      <c r="AN2053" s="143"/>
      <c r="AO2053" s="143"/>
      <c r="AP2053" s="143"/>
      <c r="AQ2053" s="143"/>
      <c r="AR2053" s="143"/>
      <c r="AS2053" s="143"/>
      <c r="AT2053" s="143"/>
      <c r="AU2053" s="143"/>
      <c r="AV2053" s="143"/>
      <c r="AW2053" s="143"/>
      <c r="AX2053" s="143"/>
      <c r="AY2053" s="143"/>
      <c r="AZ2053" s="143"/>
      <c r="BA2053" s="143"/>
      <c r="BB2053" s="143"/>
      <c r="BC2053" s="143"/>
      <c r="BD2053" s="143"/>
      <c r="BE2053" s="143"/>
      <c r="BF2053" s="143"/>
      <c r="BG2053" s="143"/>
      <c r="BH2053" s="143"/>
      <c r="BI2053" s="143"/>
      <c r="BJ2053" s="143"/>
      <c r="BK2053" s="143"/>
      <c r="BL2053" s="143"/>
      <c r="BM2053" s="143"/>
      <c r="BN2053" s="143"/>
      <c r="BO2053" s="143"/>
      <c r="BP2053" s="143"/>
      <c r="BT2053" s="143"/>
      <c r="BU2053" s="143"/>
      <c r="BV2053" s="143"/>
    </row>
    <row r="2054" spans="1:74" s="142" customFormat="1" x14ac:dyDescent="0.25">
      <c r="A2054" s="206"/>
      <c r="B2054" s="160"/>
      <c r="C2054" s="161"/>
      <c r="D2054" s="206"/>
      <c r="E2054" s="206"/>
      <c r="F2054" s="206"/>
      <c r="G2054" s="206"/>
      <c r="H2054" s="161"/>
      <c r="I2054" s="206"/>
      <c r="J2054" s="206"/>
      <c r="L2054" s="206"/>
      <c r="M2054" s="153"/>
      <c r="N2054" s="126"/>
      <c r="O2054" s="153"/>
      <c r="P2054" s="153"/>
      <c r="Q2054" s="153"/>
      <c r="R2054" s="153"/>
      <c r="AG2054" s="162"/>
      <c r="AH2054" s="162"/>
      <c r="AI2054" s="162"/>
      <c r="AM2054" s="143"/>
      <c r="AN2054" s="143"/>
      <c r="AO2054" s="143"/>
      <c r="AP2054" s="143"/>
      <c r="AQ2054" s="143"/>
      <c r="AR2054" s="143"/>
      <c r="AS2054" s="143"/>
      <c r="AT2054" s="143"/>
      <c r="AU2054" s="143"/>
      <c r="AV2054" s="143"/>
      <c r="AW2054" s="143"/>
      <c r="AX2054" s="143"/>
      <c r="AY2054" s="143"/>
      <c r="AZ2054" s="143"/>
      <c r="BA2054" s="143"/>
      <c r="BB2054" s="143"/>
      <c r="BC2054" s="143"/>
      <c r="BD2054" s="143"/>
      <c r="BE2054" s="143"/>
      <c r="BF2054" s="143"/>
      <c r="BG2054" s="143"/>
      <c r="BH2054" s="143"/>
      <c r="BI2054" s="143"/>
      <c r="BJ2054" s="143"/>
      <c r="BK2054" s="143"/>
      <c r="BL2054" s="143"/>
      <c r="BM2054" s="143"/>
      <c r="BN2054" s="143"/>
      <c r="BO2054" s="143"/>
      <c r="BP2054" s="143"/>
      <c r="BT2054" s="143"/>
      <c r="BU2054" s="143"/>
      <c r="BV2054" s="143"/>
    </row>
    <row r="2055" spans="1:74" s="142" customFormat="1" x14ac:dyDescent="0.25">
      <c r="A2055" s="206"/>
      <c r="B2055" s="160"/>
      <c r="C2055" s="161"/>
      <c r="D2055" s="206"/>
      <c r="E2055" s="206"/>
      <c r="F2055" s="206"/>
      <c r="G2055" s="206"/>
      <c r="H2055" s="161"/>
      <c r="I2055" s="206"/>
      <c r="J2055" s="206"/>
      <c r="L2055" s="206"/>
      <c r="M2055" s="153"/>
      <c r="N2055" s="126"/>
      <c r="O2055" s="153"/>
      <c r="P2055" s="153"/>
      <c r="Q2055" s="153"/>
      <c r="R2055" s="153"/>
      <c r="AG2055" s="162"/>
      <c r="AH2055" s="162"/>
      <c r="AI2055" s="162"/>
      <c r="AM2055" s="143"/>
      <c r="AN2055" s="143"/>
      <c r="AO2055" s="143"/>
      <c r="AP2055" s="143"/>
      <c r="AQ2055" s="143"/>
      <c r="AR2055" s="143"/>
      <c r="AS2055" s="143"/>
      <c r="AT2055" s="143"/>
      <c r="AU2055" s="143"/>
      <c r="AV2055" s="143"/>
      <c r="AW2055" s="143"/>
      <c r="AX2055" s="143"/>
      <c r="AY2055" s="143"/>
      <c r="AZ2055" s="143"/>
      <c r="BA2055" s="143"/>
      <c r="BB2055" s="143"/>
      <c r="BC2055" s="143"/>
      <c r="BD2055" s="143"/>
      <c r="BE2055" s="143"/>
      <c r="BF2055" s="143"/>
      <c r="BG2055" s="143"/>
      <c r="BH2055" s="143"/>
      <c r="BI2055" s="143"/>
      <c r="BJ2055" s="143"/>
      <c r="BK2055" s="143"/>
      <c r="BL2055" s="143"/>
      <c r="BM2055" s="143"/>
      <c r="BN2055" s="143"/>
      <c r="BO2055" s="143"/>
      <c r="BP2055" s="143"/>
      <c r="BT2055" s="143"/>
      <c r="BU2055" s="143"/>
      <c r="BV2055" s="143"/>
    </row>
    <row r="2056" spans="1:74" s="142" customFormat="1" x14ac:dyDescent="0.25">
      <c r="A2056" s="206"/>
      <c r="B2056" s="160"/>
      <c r="C2056" s="161"/>
      <c r="D2056" s="206"/>
      <c r="E2056" s="206"/>
      <c r="F2056" s="206"/>
      <c r="G2056" s="206"/>
      <c r="H2056" s="161"/>
      <c r="I2056" s="206"/>
      <c r="J2056" s="206"/>
      <c r="L2056" s="206"/>
      <c r="M2056" s="153"/>
      <c r="N2056" s="126"/>
      <c r="O2056" s="153"/>
      <c r="P2056" s="153"/>
      <c r="Q2056" s="153"/>
      <c r="R2056" s="153"/>
      <c r="AG2056" s="162"/>
      <c r="AH2056" s="162"/>
      <c r="AI2056" s="162"/>
      <c r="AM2056" s="143"/>
      <c r="AN2056" s="143"/>
      <c r="AO2056" s="143"/>
      <c r="AP2056" s="143"/>
      <c r="AQ2056" s="143"/>
      <c r="AR2056" s="143"/>
      <c r="AS2056" s="143"/>
      <c r="AT2056" s="143"/>
      <c r="AU2056" s="143"/>
      <c r="AV2056" s="143"/>
      <c r="AW2056" s="143"/>
      <c r="AX2056" s="143"/>
      <c r="AY2056" s="143"/>
      <c r="AZ2056" s="143"/>
      <c r="BA2056" s="143"/>
      <c r="BB2056" s="143"/>
      <c r="BC2056" s="143"/>
      <c r="BD2056" s="143"/>
      <c r="BE2056" s="143"/>
      <c r="BF2056" s="143"/>
      <c r="BG2056" s="143"/>
      <c r="BH2056" s="143"/>
      <c r="BI2056" s="143"/>
      <c r="BJ2056" s="143"/>
      <c r="BK2056" s="143"/>
      <c r="BL2056" s="143"/>
      <c r="BM2056" s="143"/>
      <c r="BN2056" s="143"/>
      <c r="BO2056" s="143"/>
      <c r="BP2056" s="143"/>
      <c r="BT2056" s="143"/>
      <c r="BU2056" s="143"/>
      <c r="BV2056" s="143"/>
    </row>
    <row r="2057" spans="1:74" s="142" customFormat="1" x14ac:dyDescent="0.25">
      <c r="A2057" s="206"/>
      <c r="B2057" s="160"/>
      <c r="C2057" s="161"/>
      <c r="D2057" s="206"/>
      <c r="E2057" s="206"/>
      <c r="F2057" s="206"/>
      <c r="G2057" s="206"/>
      <c r="H2057" s="161"/>
      <c r="I2057" s="206"/>
      <c r="J2057" s="206"/>
      <c r="L2057" s="206"/>
      <c r="M2057" s="153"/>
      <c r="N2057" s="126"/>
      <c r="O2057" s="153"/>
      <c r="P2057" s="153"/>
      <c r="Q2057" s="153"/>
      <c r="R2057" s="153"/>
      <c r="AG2057" s="162"/>
      <c r="AH2057" s="162"/>
      <c r="AI2057" s="162"/>
      <c r="AM2057" s="143"/>
      <c r="AN2057" s="143"/>
      <c r="AO2057" s="143"/>
      <c r="AP2057" s="143"/>
      <c r="AQ2057" s="143"/>
      <c r="AR2057" s="143"/>
      <c r="AS2057" s="143"/>
      <c r="AT2057" s="143"/>
      <c r="AU2057" s="143"/>
      <c r="AV2057" s="143"/>
      <c r="AW2057" s="143"/>
      <c r="AX2057" s="143"/>
      <c r="AY2057" s="143"/>
      <c r="AZ2057" s="143"/>
      <c r="BA2057" s="143"/>
      <c r="BB2057" s="143"/>
      <c r="BC2057" s="143"/>
      <c r="BD2057" s="143"/>
      <c r="BE2057" s="143"/>
      <c r="BF2057" s="143"/>
      <c r="BG2057" s="143"/>
      <c r="BH2057" s="143"/>
      <c r="BI2057" s="143"/>
      <c r="BJ2057" s="143"/>
      <c r="BK2057" s="143"/>
      <c r="BL2057" s="143"/>
      <c r="BM2057" s="143"/>
      <c r="BN2057" s="143"/>
      <c r="BO2057" s="143"/>
      <c r="BP2057" s="143"/>
      <c r="BT2057" s="143"/>
      <c r="BU2057" s="143"/>
      <c r="BV2057" s="143"/>
    </row>
    <row r="2058" spans="1:74" s="142" customFormat="1" x14ac:dyDescent="0.25">
      <c r="A2058" s="206"/>
      <c r="B2058" s="160"/>
      <c r="C2058" s="161"/>
      <c r="D2058" s="206"/>
      <c r="E2058" s="206"/>
      <c r="F2058" s="206"/>
      <c r="G2058" s="206"/>
      <c r="H2058" s="161"/>
      <c r="I2058" s="206"/>
      <c r="J2058" s="206"/>
      <c r="L2058" s="206"/>
      <c r="M2058" s="153"/>
      <c r="N2058" s="126"/>
      <c r="O2058" s="153"/>
      <c r="P2058" s="153"/>
      <c r="Q2058" s="153"/>
      <c r="R2058" s="153"/>
      <c r="AG2058" s="162"/>
      <c r="AH2058" s="162"/>
      <c r="AI2058" s="162"/>
      <c r="AM2058" s="143"/>
      <c r="AN2058" s="143"/>
      <c r="AO2058" s="143"/>
      <c r="AP2058" s="143"/>
      <c r="AQ2058" s="143"/>
      <c r="AR2058" s="143"/>
      <c r="AS2058" s="143"/>
      <c r="AT2058" s="143"/>
      <c r="AU2058" s="143"/>
      <c r="AV2058" s="143"/>
      <c r="AW2058" s="143"/>
      <c r="AX2058" s="143"/>
      <c r="AY2058" s="143"/>
      <c r="AZ2058" s="143"/>
      <c r="BA2058" s="143"/>
      <c r="BB2058" s="143"/>
      <c r="BC2058" s="143"/>
      <c r="BD2058" s="143"/>
      <c r="BE2058" s="143"/>
      <c r="BF2058" s="143"/>
      <c r="BG2058" s="143"/>
      <c r="BH2058" s="143"/>
      <c r="BI2058" s="143"/>
      <c r="BJ2058" s="143"/>
      <c r="BK2058" s="143"/>
      <c r="BL2058" s="143"/>
      <c r="BM2058" s="143"/>
      <c r="BN2058" s="143"/>
      <c r="BO2058" s="143"/>
      <c r="BP2058" s="143"/>
      <c r="BT2058" s="143"/>
      <c r="BU2058" s="143"/>
      <c r="BV2058" s="143"/>
    </row>
    <row r="2059" spans="1:74" s="142" customFormat="1" x14ac:dyDescent="0.25">
      <c r="A2059" s="206"/>
      <c r="B2059" s="160"/>
      <c r="C2059" s="161"/>
      <c r="D2059" s="206"/>
      <c r="E2059" s="206"/>
      <c r="F2059" s="206"/>
      <c r="G2059" s="206"/>
      <c r="H2059" s="161"/>
      <c r="I2059" s="206"/>
      <c r="J2059" s="206"/>
      <c r="L2059" s="206"/>
      <c r="M2059" s="153"/>
      <c r="N2059" s="126"/>
      <c r="O2059" s="153"/>
      <c r="P2059" s="153"/>
      <c r="Q2059" s="153"/>
      <c r="R2059" s="153"/>
      <c r="AG2059" s="162"/>
      <c r="AH2059" s="162"/>
      <c r="AI2059" s="162"/>
      <c r="AM2059" s="143"/>
      <c r="AN2059" s="143"/>
      <c r="AO2059" s="143"/>
      <c r="AP2059" s="143"/>
      <c r="AQ2059" s="143"/>
      <c r="AR2059" s="143"/>
      <c r="AS2059" s="143"/>
      <c r="AT2059" s="143"/>
      <c r="AU2059" s="143"/>
      <c r="AV2059" s="143"/>
      <c r="AW2059" s="143"/>
      <c r="AX2059" s="143"/>
      <c r="AY2059" s="143"/>
      <c r="AZ2059" s="143"/>
      <c r="BA2059" s="143"/>
      <c r="BB2059" s="143"/>
      <c r="BC2059" s="143"/>
      <c r="BD2059" s="143"/>
      <c r="BE2059" s="143"/>
      <c r="BF2059" s="143"/>
      <c r="BG2059" s="143"/>
      <c r="BH2059" s="143"/>
      <c r="BI2059" s="143"/>
      <c r="BJ2059" s="143"/>
      <c r="BK2059" s="143"/>
      <c r="BL2059" s="143"/>
      <c r="BM2059" s="143"/>
      <c r="BN2059" s="143"/>
      <c r="BO2059" s="143"/>
      <c r="BP2059" s="143"/>
      <c r="BT2059" s="143"/>
      <c r="BU2059" s="143"/>
      <c r="BV2059" s="143"/>
    </row>
    <row r="2060" spans="1:74" s="142" customFormat="1" x14ac:dyDescent="0.25">
      <c r="A2060" s="206"/>
      <c r="B2060" s="160"/>
      <c r="C2060" s="161"/>
      <c r="D2060" s="206"/>
      <c r="E2060" s="206"/>
      <c r="F2060" s="206"/>
      <c r="G2060" s="206"/>
      <c r="H2060" s="161"/>
      <c r="I2060" s="206"/>
      <c r="J2060" s="206"/>
      <c r="L2060" s="206"/>
      <c r="M2060" s="153"/>
      <c r="N2060" s="126"/>
      <c r="O2060" s="153"/>
      <c r="P2060" s="153"/>
      <c r="Q2060" s="153"/>
      <c r="R2060" s="153"/>
      <c r="AG2060" s="162"/>
      <c r="AH2060" s="162"/>
      <c r="AI2060" s="162"/>
      <c r="AM2060" s="143"/>
      <c r="AN2060" s="143"/>
      <c r="AO2060" s="143"/>
      <c r="AP2060" s="143"/>
      <c r="AQ2060" s="143"/>
      <c r="AR2060" s="143"/>
      <c r="AS2060" s="143"/>
      <c r="AT2060" s="143"/>
      <c r="AU2060" s="143"/>
      <c r="AV2060" s="143"/>
      <c r="AW2060" s="143"/>
      <c r="AX2060" s="143"/>
      <c r="AY2060" s="143"/>
      <c r="AZ2060" s="143"/>
      <c r="BA2060" s="143"/>
      <c r="BB2060" s="143"/>
      <c r="BC2060" s="143"/>
      <c r="BD2060" s="143"/>
      <c r="BE2060" s="143"/>
      <c r="BF2060" s="143"/>
      <c r="BG2060" s="143"/>
      <c r="BH2060" s="143"/>
      <c r="BI2060" s="143"/>
      <c r="BJ2060" s="143"/>
      <c r="BK2060" s="143"/>
      <c r="BL2060" s="143"/>
      <c r="BM2060" s="143"/>
      <c r="BN2060" s="143"/>
      <c r="BO2060" s="143"/>
      <c r="BP2060" s="143"/>
      <c r="BT2060" s="143"/>
      <c r="BU2060" s="143"/>
      <c r="BV2060" s="143"/>
    </row>
    <row r="2061" spans="1:74" s="142" customFormat="1" x14ac:dyDescent="0.25">
      <c r="A2061" s="206"/>
      <c r="B2061" s="160"/>
      <c r="C2061" s="161"/>
      <c r="D2061" s="206"/>
      <c r="E2061" s="206"/>
      <c r="F2061" s="206"/>
      <c r="G2061" s="206"/>
      <c r="H2061" s="161"/>
      <c r="I2061" s="206"/>
      <c r="J2061" s="206"/>
      <c r="L2061" s="206"/>
      <c r="M2061" s="153"/>
      <c r="N2061" s="126"/>
      <c r="O2061" s="153"/>
      <c r="P2061" s="153"/>
      <c r="Q2061" s="153"/>
      <c r="R2061" s="153"/>
      <c r="AG2061" s="162"/>
      <c r="AH2061" s="162"/>
      <c r="AI2061" s="162"/>
      <c r="AM2061" s="143"/>
      <c r="AN2061" s="143"/>
      <c r="AO2061" s="143"/>
      <c r="AP2061" s="143"/>
      <c r="AQ2061" s="143"/>
      <c r="AR2061" s="143"/>
      <c r="AS2061" s="143"/>
      <c r="AT2061" s="143"/>
      <c r="AU2061" s="143"/>
      <c r="AV2061" s="143"/>
      <c r="AW2061" s="143"/>
      <c r="AX2061" s="143"/>
      <c r="AY2061" s="143"/>
      <c r="AZ2061" s="143"/>
      <c r="BA2061" s="143"/>
      <c r="BB2061" s="143"/>
      <c r="BC2061" s="143"/>
      <c r="BD2061" s="143"/>
      <c r="BE2061" s="143"/>
      <c r="BF2061" s="143"/>
      <c r="BG2061" s="143"/>
      <c r="BH2061" s="143"/>
      <c r="BI2061" s="143"/>
      <c r="BJ2061" s="143"/>
      <c r="BK2061" s="143"/>
      <c r="BL2061" s="143"/>
      <c r="BM2061" s="143"/>
      <c r="BN2061" s="143"/>
      <c r="BO2061" s="143"/>
      <c r="BP2061" s="143"/>
      <c r="BT2061" s="143"/>
      <c r="BU2061" s="143"/>
      <c r="BV2061" s="143"/>
    </row>
    <row r="2062" spans="1:74" s="142" customFormat="1" x14ac:dyDescent="0.25">
      <c r="A2062" s="206"/>
      <c r="B2062" s="160"/>
      <c r="C2062" s="161"/>
      <c r="D2062" s="206"/>
      <c r="E2062" s="206"/>
      <c r="F2062" s="206"/>
      <c r="G2062" s="206"/>
      <c r="H2062" s="161"/>
      <c r="I2062" s="206"/>
      <c r="J2062" s="206"/>
      <c r="L2062" s="206"/>
      <c r="M2062" s="153"/>
      <c r="N2062" s="126"/>
      <c r="O2062" s="153"/>
      <c r="P2062" s="153"/>
      <c r="Q2062" s="153"/>
      <c r="R2062" s="153"/>
      <c r="AG2062" s="162"/>
      <c r="AH2062" s="162"/>
      <c r="AI2062" s="162"/>
      <c r="AM2062" s="143"/>
      <c r="AN2062" s="143"/>
      <c r="AO2062" s="143"/>
      <c r="AP2062" s="143"/>
      <c r="AQ2062" s="143"/>
      <c r="AR2062" s="143"/>
      <c r="AS2062" s="143"/>
      <c r="AT2062" s="143"/>
      <c r="AU2062" s="143"/>
      <c r="AV2062" s="143"/>
      <c r="AW2062" s="143"/>
      <c r="AX2062" s="143"/>
      <c r="AY2062" s="143"/>
      <c r="AZ2062" s="143"/>
      <c r="BA2062" s="143"/>
      <c r="BB2062" s="143"/>
      <c r="BC2062" s="143"/>
      <c r="BD2062" s="143"/>
      <c r="BE2062" s="143"/>
      <c r="BF2062" s="143"/>
      <c r="BG2062" s="143"/>
      <c r="BH2062" s="143"/>
      <c r="BI2062" s="143"/>
      <c r="BJ2062" s="143"/>
      <c r="BK2062" s="143"/>
      <c r="BL2062" s="143"/>
      <c r="BM2062" s="143"/>
      <c r="BN2062" s="143"/>
      <c r="BO2062" s="143"/>
      <c r="BP2062" s="143"/>
      <c r="BT2062" s="143"/>
      <c r="BU2062" s="143"/>
      <c r="BV2062" s="143"/>
    </row>
    <row r="2063" spans="1:74" s="142" customFormat="1" x14ac:dyDescent="0.25">
      <c r="A2063" s="206"/>
      <c r="B2063" s="160"/>
      <c r="C2063" s="161"/>
      <c r="D2063" s="206"/>
      <c r="E2063" s="206"/>
      <c r="F2063" s="206"/>
      <c r="G2063" s="206"/>
      <c r="H2063" s="161"/>
      <c r="I2063" s="206"/>
      <c r="J2063" s="206"/>
      <c r="L2063" s="206"/>
      <c r="M2063" s="153"/>
      <c r="N2063" s="126"/>
      <c r="O2063" s="153"/>
      <c r="P2063" s="153"/>
      <c r="Q2063" s="153"/>
      <c r="R2063" s="153"/>
      <c r="AG2063" s="162"/>
      <c r="AH2063" s="162"/>
      <c r="AI2063" s="162"/>
      <c r="AM2063" s="143"/>
      <c r="AN2063" s="143"/>
      <c r="AO2063" s="143"/>
      <c r="AP2063" s="143"/>
      <c r="AQ2063" s="143"/>
      <c r="AR2063" s="143"/>
      <c r="AS2063" s="143"/>
      <c r="AT2063" s="143"/>
      <c r="AU2063" s="143"/>
      <c r="AV2063" s="143"/>
      <c r="AW2063" s="143"/>
      <c r="AX2063" s="143"/>
      <c r="AY2063" s="143"/>
      <c r="AZ2063" s="143"/>
      <c r="BA2063" s="143"/>
      <c r="BB2063" s="143"/>
      <c r="BC2063" s="143"/>
      <c r="BD2063" s="143"/>
      <c r="BE2063" s="143"/>
      <c r="BF2063" s="143"/>
      <c r="BG2063" s="143"/>
      <c r="BH2063" s="143"/>
      <c r="BI2063" s="143"/>
      <c r="BJ2063" s="143"/>
      <c r="BK2063" s="143"/>
      <c r="BL2063" s="143"/>
      <c r="BM2063" s="143"/>
      <c r="BN2063" s="143"/>
      <c r="BO2063" s="143"/>
      <c r="BP2063" s="143"/>
      <c r="BT2063" s="143"/>
      <c r="BU2063" s="143"/>
      <c r="BV2063" s="143"/>
    </row>
    <row r="2064" spans="1:74" s="142" customFormat="1" x14ac:dyDescent="0.25">
      <c r="A2064" s="206"/>
      <c r="B2064" s="160"/>
      <c r="C2064" s="161"/>
      <c r="D2064" s="206"/>
      <c r="E2064" s="206"/>
      <c r="F2064" s="206"/>
      <c r="G2064" s="206"/>
      <c r="H2064" s="161"/>
      <c r="I2064" s="206"/>
      <c r="J2064" s="206"/>
      <c r="L2064" s="206"/>
      <c r="M2064" s="153"/>
      <c r="N2064" s="126"/>
      <c r="O2064" s="153"/>
      <c r="P2064" s="153"/>
      <c r="Q2064" s="153"/>
      <c r="R2064" s="153"/>
      <c r="AG2064" s="162"/>
      <c r="AH2064" s="162"/>
      <c r="AI2064" s="162"/>
      <c r="AM2064" s="143"/>
      <c r="AN2064" s="143"/>
      <c r="AO2064" s="143"/>
      <c r="AP2064" s="143"/>
      <c r="AQ2064" s="143"/>
      <c r="AR2064" s="143"/>
      <c r="AS2064" s="143"/>
      <c r="AT2064" s="143"/>
      <c r="AU2064" s="143"/>
      <c r="AV2064" s="143"/>
      <c r="AW2064" s="143"/>
      <c r="AX2064" s="143"/>
      <c r="AY2064" s="143"/>
      <c r="AZ2064" s="143"/>
      <c r="BA2064" s="143"/>
      <c r="BB2064" s="143"/>
      <c r="BC2064" s="143"/>
      <c r="BD2064" s="143"/>
      <c r="BE2064" s="143"/>
      <c r="BF2064" s="143"/>
      <c r="BG2064" s="143"/>
      <c r="BH2064" s="143"/>
      <c r="BI2064" s="143"/>
      <c r="BJ2064" s="143"/>
      <c r="BK2064" s="143"/>
      <c r="BL2064" s="143"/>
      <c r="BM2064" s="143"/>
      <c r="BN2064" s="143"/>
      <c r="BO2064" s="143"/>
      <c r="BP2064" s="143"/>
      <c r="BT2064" s="143"/>
      <c r="BU2064" s="143"/>
      <c r="BV2064" s="143"/>
    </row>
    <row r="2065" spans="1:74" s="142" customFormat="1" x14ac:dyDescent="0.25">
      <c r="A2065" s="206"/>
      <c r="B2065" s="160"/>
      <c r="C2065" s="161"/>
      <c r="D2065" s="206"/>
      <c r="E2065" s="206"/>
      <c r="F2065" s="206"/>
      <c r="G2065" s="206"/>
      <c r="H2065" s="161"/>
      <c r="I2065" s="206"/>
      <c r="J2065" s="206"/>
      <c r="L2065" s="206"/>
      <c r="M2065" s="153"/>
      <c r="N2065" s="126"/>
      <c r="O2065" s="153"/>
      <c r="P2065" s="153"/>
      <c r="Q2065" s="153"/>
      <c r="R2065" s="153"/>
      <c r="AG2065" s="162"/>
      <c r="AH2065" s="162"/>
      <c r="AI2065" s="162"/>
      <c r="AM2065" s="143"/>
      <c r="AN2065" s="143"/>
      <c r="AO2065" s="143"/>
      <c r="AP2065" s="143"/>
      <c r="AQ2065" s="143"/>
      <c r="AR2065" s="143"/>
      <c r="AS2065" s="143"/>
      <c r="AT2065" s="143"/>
      <c r="AU2065" s="143"/>
      <c r="AV2065" s="143"/>
      <c r="AW2065" s="143"/>
      <c r="AX2065" s="143"/>
      <c r="AY2065" s="143"/>
      <c r="AZ2065" s="143"/>
      <c r="BA2065" s="143"/>
      <c r="BB2065" s="143"/>
      <c r="BC2065" s="143"/>
      <c r="BD2065" s="143"/>
      <c r="BE2065" s="143"/>
      <c r="BF2065" s="143"/>
      <c r="BG2065" s="143"/>
      <c r="BH2065" s="143"/>
      <c r="BI2065" s="143"/>
      <c r="BJ2065" s="143"/>
      <c r="BK2065" s="143"/>
      <c r="BL2065" s="143"/>
      <c r="BM2065" s="143"/>
      <c r="BN2065" s="143"/>
      <c r="BO2065" s="143"/>
      <c r="BP2065" s="143"/>
      <c r="BT2065" s="143"/>
      <c r="BU2065" s="143"/>
      <c r="BV2065" s="143"/>
    </row>
    <row r="2066" spans="1:74" s="142" customFormat="1" x14ac:dyDescent="0.25">
      <c r="A2066" s="206"/>
      <c r="B2066" s="160"/>
      <c r="C2066" s="161"/>
      <c r="D2066" s="206"/>
      <c r="E2066" s="206"/>
      <c r="F2066" s="206"/>
      <c r="G2066" s="206"/>
      <c r="H2066" s="161"/>
      <c r="I2066" s="206"/>
      <c r="J2066" s="206"/>
      <c r="L2066" s="206"/>
      <c r="M2066" s="153"/>
      <c r="N2066" s="126"/>
      <c r="O2066" s="153"/>
      <c r="P2066" s="153"/>
      <c r="Q2066" s="153"/>
      <c r="R2066" s="153"/>
      <c r="AG2066" s="162"/>
      <c r="AH2066" s="162"/>
      <c r="AI2066" s="162"/>
      <c r="AM2066" s="143"/>
      <c r="AN2066" s="143"/>
      <c r="AO2066" s="143"/>
      <c r="AP2066" s="143"/>
      <c r="AQ2066" s="143"/>
      <c r="AR2066" s="143"/>
      <c r="AS2066" s="143"/>
      <c r="AT2066" s="143"/>
      <c r="AU2066" s="143"/>
      <c r="AV2066" s="143"/>
      <c r="AW2066" s="143"/>
      <c r="AX2066" s="143"/>
      <c r="AY2066" s="143"/>
      <c r="AZ2066" s="143"/>
      <c r="BA2066" s="143"/>
      <c r="BB2066" s="143"/>
      <c r="BC2066" s="143"/>
      <c r="BD2066" s="143"/>
      <c r="BE2066" s="143"/>
      <c r="BF2066" s="143"/>
      <c r="BG2066" s="143"/>
      <c r="BH2066" s="143"/>
      <c r="BI2066" s="143"/>
      <c r="BJ2066" s="143"/>
      <c r="BK2066" s="143"/>
      <c r="BL2066" s="143"/>
      <c r="BM2066" s="143"/>
      <c r="BN2066" s="143"/>
      <c r="BO2066" s="143"/>
      <c r="BP2066" s="143"/>
      <c r="BT2066" s="143"/>
      <c r="BU2066" s="143"/>
      <c r="BV2066" s="143"/>
    </row>
    <row r="2067" spans="1:74" s="142" customFormat="1" x14ac:dyDescent="0.25">
      <c r="A2067" s="206"/>
      <c r="B2067" s="160"/>
      <c r="C2067" s="161"/>
      <c r="D2067" s="206"/>
      <c r="E2067" s="206"/>
      <c r="F2067" s="206"/>
      <c r="G2067" s="206"/>
      <c r="H2067" s="161"/>
      <c r="I2067" s="206"/>
      <c r="J2067" s="206"/>
      <c r="L2067" s="206"/>
      <c r="M2067" s="153"/>
      <c r="N2067" s="126"/>
      <c r="O2067" s="153"/>
      <c r="P2067" s="153"/>
      <c r="Q2067" s="153"/>
      <c r="R2067" s="153"/>
      <c r="AG2067" s="162"/>
      <c r="AH2067" s="162"/>
      <c r="AI2067" s="162"/>
      <c r="AM2067" s="143"/>
      <c r="AN2067" s="143"/>
      <c r="AO2067" s="143"/>
      <c r="AP2067" s="143"/>
      <c r="AQ2067" s="143"/>
      <c r="AR2067" s="143"/>
      <c r="AS2067" s="143"/>
      <c r="AT2067" s="143"/>
      <c r="AU2067" s="143"/>
      <c r="AV2067" s="143"/>
      <c r="AW2067" s="143"/>
      <c r="AX2067" s="143"/>
      <c r="AY2067" s="143"/>
      <c r="AZ2067" s="143"/>
      <c r="BA2067" s="143"/>
      <c r="BB2067" s="143"/>
      <c r="BC2067" s="143"/>
      <c r="BD2067" s="143"/>
      <c r="BE2067" s="143"/>
      <c r="BF2067" s="143"/>
      <c r="BG2067" s="143"/>
      <c r="BH2067" s="143"/>
      <c r="BI2067" s="143"/>
      <c r="BJ2067" s="143"/>
      <c r="BK2067" s="143"/>
      <c r="BL2067" s="143"/>
      <c r="BM2067" s="143"/>
      <c r="BN2067" s="143"/>
      <c r="BO2067" s="143"/>
      <c r="BP2067" s="143"/>
      <c r="BT2067" s="143"/>
      <c r="BU2067" s="143"/>
      <c r="BV2067" s="143"/>
    </row>
    <row r="2068" spans="1:74" s="142" customFormat="1" x14ac:dyDescent="0.25">
      <c r="A2068" s="206"/>
      <c r="B2068" s="160"/>
      <c r="C2068" s="161"/>
      <c r="D2068" s="206"/>
      <c r="E2068" s="206"/>
      <c r="F2068" s="206"/>
      <c r="G2068" s="206"/>
      <c r="H2068" s="161"/>
      <c r="I2068" s="206"/>
      <c r="J2068" s="206"/>
      <c r="L2068" s="206"/>
      <c r="M2068" s="153"/>
      <c r="N2068" s="126"/>
      <c r="O2068" s="153"/>
      <c r="P2068" s="153"/>
      <c r="Q2068" s="153"/>
      <c r="R2068" s="153"/>
      <c r="AG2068" s="162"/>
      <c r="AH2068" s="162"/>
      <c r="AI2068" s="162"/>
      <c r="AM2068" s="143"/>
      <c r="AN2068" s="143"/>
      <c r="AO2068" s="143"/>
      <c r="AP2068" s="143"/>
      <c r="AQ2068" s="143"/>
      <c r="AR2068" s="143"/>
      <c r="AS2068" s="143"/>
      <c r="AT2068" s="143"/>
      <c r="AU2068" s="143"/>
      <c r="AV2068" s="143"/>
      <c r="AW2068" s="143"/>
      <c r="AX2068" s="143"/>
      <c r="AY2068" s="143"/>
      <c r="AZ2068" s="143"/>
      <c r="BA2068" s="143"/>
      <c r="BB2068" s="143"/>
      <c r="BC2068" s="143"/>
      <c r="BD2068" s="143"/>
      <c r="BE2068" s="143"/>
      <c r="BF2068" s="143"/>
      <c r="BG2068" s="143"/>
      <c r="BH2068" s="143"/>
      <c r="BI2068" s="143"/>
      <c r="BJ2068" s="143"/>
      <c r="BK2068" s="143"/>
      <c r="BL2068" s="143"/>
      <c r="BM2068" s="143"/>
      <c r="BN2068" s="143"/>
      <c r="BO2068" s="143"/>
      <c r="BP2068" s="143"/>
      <c r="BT2068" s="143"/>
      <c r="BU2068" s="143"/>
      <c r="BV2068" s="143"/>
    </row>
    <row r="2069" spans="1:74" s="142" customFormat="1" x14ac:dyDescent="0.25">
      <c r="A2069" s="206"/>
      <c r="B2069" s="160"/>
      <c r="C2069" s="161"/>
      <c r="D2069" s="206"/>
      <c r="E2069" s="206"/>
      <c r="F2069" s="206"/>
      <c r="G2069" s="206"/>
      <c r="H2069" s="161"/>
      <c r="I2069" s="206"/>
      <c r="J2069" s="206"/>
      <c r="L2069" s="206"/>
      <c r="M2069" s="153"/>
      <c r="N2069" s="126"/>
      <c r="O2069" s="153"/>
      <c r="P2069" s="153"/>
      <c r="Q2069" s="153"/>
      <c r="R2069" s="153"/>
      <c r="AG2069" s="162"/>
      <c r="AH2069" s="162"/>
      <c r="AI2069" s="162"/>
      <c r="AM2069" s="143"/>
      <c r="AN2069" s="143"/>
      <c r="AO2069" s="143"/>
      <c r="AP2069" s="143"/>
      <c r="AQ2069" s="143"/>
      <c r="AR2069" s="143"/>
      <c r="AS2069" s="143"/>
      <c r="AT2069" s="143"/>
      <c r="AU2069" s="143"/>
      <c r="AV2069" s="143"/>
      <c r="AW2069" s="143"/>
      <c r="AX2069" s="143"/>
      <c r="AY2069" s="143"/>
      <c r="AZ2069" s="143"/>
      <c r="BA2069" s="143"/>
      <c r="BB2069" s="143"/>
      <c r="BC2069" s="143"/>
      <c r="BD2069" s="143"/>
      <c r="BE2069" s="143"/>
      <c r="BF2069" s="143"/>
      <c r="BG2069" s="143"/>
      <c r="BH2069" s="143"/>
      <c r="BI2069" s="143"/>
      <c r="BJ2069" s="143"/>
      <c r="BK2069" s="143"/>
      <c r="BL2069" s="143"/>
      <c r="BM2069" s="143"/>
      <c r="BN2069" s="143"/>
      <c r="BO2069" s="143"/>
      <c r="BP2069" s="143"/>
      <c r="BT2069" s="143"/>
      <c r="BU2069" s="143"/>
      <c r="BV2069" s="143"/>
    </row>
    <row r="2070" spans="1:74" s="142" customFormat="1" x14ac:dyDescent="0.25">
      <c r="A2070" s="206"/>
      <c r="B2070" s="160"/>
      <c r="C2070" s="161"/>
      <c r="D2070" s="206"/>
      <c r="E2070" s="206"/>
      <c r="F2070" s="206"/>
      <c r="G2070" s="206"/>
      <c r="H2070" s="161"/>
      <c r="I2070" s="206"/>
      <c r="J2070" s="206"/>
      <c r="L2070" s="206"/>
      <c r="M2070" s="153"/>
      <c r="N2070" s="126"/>
      <c r="O2070" s="153"/>
      <c r="P2070" s="153"/>
      <c r="Q2070" s="153"/>
      <c r="R2070" s="153"/>
      <c r="AG2070" s="162"/>
      <c r="AH2070" s="162"/>
      <c r="AI2070" s="162"/>
      <c r="AM2070" s="143"/>
      <c r="AN2070" s="143"/>
      <c r="AO2070" s="143"/>
      <c r="AP2070" s="143"/>
      <c r="AQ2070" s="143"/>
      <c r="AR2070" s="143"/>
      <c r="AS2070" s="143"/>
      <c r="AT2070" s="143"/>
      <c r="AU2070" s="143"/>
      <c r="AV2070" s="143"/>
      <c r="AW2070" s="143"/>
      <c r="AX2070" s="143"/>
      <c r="AY2070" s="143"/>
      <c r="AZ2070" s="143"/>
      <c r="BA2070" s="143"/>
      <c r="BB2070" s="143"/>
      <c r="BC2070" s="143"/>
      <c r="BD2070" s="143"/>
      <c r="BE2070" s="143"/>
      <c r="BF2070" s="143"/>
      <c r="BG2070" s="143"/>
      <c r="BH2070" s="143"/>
      <c r="BI2070" s="143"/>
      <c r="BJ2070" s="143"/>
      <c r="BK2070" s="143"/>
      <c r="BL2070" s="143"/>
      <c r="BM2070" s="143"/>
      <c r="BN2070" s="143"/>
      <c r="BO2070" s="143"/>
      <c r="BP2070" s="143"/>
      <c r="BT2070" s="143"/>
      <c r="BU2070" s="143"/>
      <c r="BV2070" s="143"/>
    </row>
    <row r="2071" spans="1:74" s="142" customFormat="1" x14ac:dyDescent="0.25">
      <c r="A2071" s="206"/>
      <c r="B2071" s="160"/>
      <c r="C2071" s="161"/>
      <c r="D2071" s="206"/>
      <c r="E2071" s="206"/>
      <c r="F2071" s="206"/>
      <c r="G2071" s="206"/>
      <c r="H2071" s="161"/>
      <c r="I2071" s="206"/>
      <c r="J2071" s="206"/>
      <c r="L2071" s="206"/>
      <c r="M2071" s="153"/>
      <c r="N2071" s="126"/>
      <c r="O2071" s="153"/>
      <c r="P2071" s="153"/>
      <c r="Q2071" s="153"/>
      <c r="R2071" s="153"/>
      <c r="AG2071" s="162"/>
      <c r="AH2071" s="162"/>
      <c r="AI2071" s="162"/>
      <c r="AM2071" s="143"/>
      <c r="AN2071" s="143"/>
      <c r="AO2071" s="143"/>
      <c r="AP2071" s="143"/>
      <c r="AQ2071" s="143"/>
      <c r="AR2071" s="143"/>
      <c r="AS2071" s="143"/>
      <c r="AT2071" s="143"/>
      <c r="AU2071" s="143"/>
      <c r="AV2071" s="143"/>
      <c r="AW2071" s="143"/>
      <c r="AX2071" s="143"/>
      <c r="AY2071" s="143"/>
      <c r="AZ2071" s="143"/>
      <c r="BA2071" s="143"/>
      <c r="BB2071" s="143"/>
      <c r="BC2071" s="143"/>
      <c r="BD2071" s="143"/>
      <c r="BE2071" s="143"/>
      <c r="BF2071" s="143"/>
      <c r="BG2071" s="143"/>
      <c r="BH2071" s="143"/>
      <c r="BI2071" s="143"/>
      <c r="BJ2071" s="143"/>
      <c r="BK2071" s="143"/>
      <c r="BL2071" s="143"/>
      <c r="BM2071" s="143"/>
      <c r="BN2071" s="143"/>
      <c r="BO2071" s="143"/>
      <c r="BP2071" s="143"/>
      <c r="BT2071" s="143"/>
      <c r="BU2071" s="143"/>
      <c r="BV2071" s="143"/>
    </row>
    <row r="2072" spans="1:74" s="142" customFormat="1" x14ac:dyDescent="0.25">
      <c r="A2072" s="206"/>
      <c r="B2072" s="160"/>
      <c r="C2072" s="161"/>
      <c r="D2072" s="206"/>
      <c r="E2072" s="206"/>
      <c r="F2072" s="206"/>
      <c r="G2072" s="206"/>
      <c r="H2072" s="161"/>
      <c r="I2072" s="206"/>
      <c r="J2072" s="206"/>
      <c r="L2072" s="206"/>
      <c r="M2072" s="153"/>
      <c r="N2072" s="126"/>
      <c r="O2072" s="153"/>
      <c r="P2072" s="153"/>
      <c r="Q2072" s="153"/>
      <c r="R2072" s="153"/>
      <c r="AG2072" s="162"/>
      <c r="AH2072" s="162"/>
      <c r="AI2072" s="162"/>
      <c r="AM2072" s="143"/>
      <c r="AN2072" s="143"/>
      <c r="AO2072" s="143"/>
      <c r="AP2072" s="143"/>
      <c r="AQ2072" s="143"/>
      <c r="AR2072" s="143"/>
      <c r="AS2072" s="143"/>
      <c r="AT2072" s="143"/>
      <c r="AU2072" s="143"/>
      <c r="AV2072" s="143"/>
      <c r="AW2072" s="143"/>
      <c r="AX2072" s="143"/>
      <c r="AY2072" s="143"/>
      <c r="AZ2072" s="143"/>
      <c r="BA2072" s="143"/>
      <c r="BB2072" s="143"/>
      <c r="BC2072" s="143"/>
      <c r="BD2072" s="143"/>
      <c r="BE2072" s="143"/>
      <c r="BF2072" s="143"/>
      <c r="BG2072" s="143"/>
      <c r="BH2072" s="143"/>
      <c r="BI2072" s="143"/>
      <c r="BJ2072" s="143"/>
      <c r="BK2072" s="143"/>
      <c r="BL2072" s="143"/>
      <c r="BM2072" s="143"/>
      <c r="BN2072" s="143"/>
      <c r="BO2072" s="143"/>
      <c r="BP2072" s="143"/>
      <c r="BT2072" s="143"/>
      <c r="BU2072" s="143"/>
      <c r="BV2072" s="143"/>
    </row>
    <row r="2073" spans="1:74" s="142" customFormat="1" x14ac:dyDescent="0.25">
      <c r="A2073" s="206"/>
      <c r="B2073" s="160"/>
      <c r="C2073" s="161"/>
      <c r="D2073" s="206"/>
      <c r="E2073" s="206"/>
      <c r="F2073" s="206"/>
      <c r="G2073" s="206"/>
      <c r="H2073" s="161"/>
      <c r="I2073" s="206"/>
      <c r="J2073" s="206"/>
      <c r="L2073" s="206"/>
      <c r="M2073" s="153"/>
      <c r="N2073" s="126"/>
      <c r="O2073" s="153"/>
      <c r="P2073" s="153"/>
      <c r="Q2073" s="153"/>
      <c r="R2073" s="153"/>
      <c r="AG2073" s="162"/>
      <c r="AH2073" s="162"/>
      <c r="AI2073" s="162"/>
      <c r="AM2073" s="143"/>
      <c r="AN2073" s="143"/>
      <c r="AO2073" s="143"/>
      <c r="AP2073" s="143"/>
      <c r="AQ2073" s="143"/>
      <c r="AR2073" s="143"/>
      <c r="AS2073" s="143"/>
      <c r="AT2073" s="143"/>
      <c r="AU2073" s="143"/>
      <c r="AV2073" s="143"/>
      <c r="AW2073" s="143"/>
      <c r="AX2073" s="143"/>
      <c r="AY2073" s="143"/>
      <c r="AZ2073" s="143"/>
      <c r="BA2073" s="143"/>
      <c r="BB2073" s="143"/>
      <c r="BC2073" s="143"/>
      <c r="BD2073" s="143"/>
      <c r="BE2073" s="143"/>
      <c r="BF2073" s="143"/>
      <c r="BG2073" s="143"/>
      <c r="BH2073" s="143"/>
      <c r="BI2073" s="143"/>
      <c r="BJ2073" s="143"/>
      <c r="BK2073" s="143"/>
      <c r="BL2073" s="143"/>
      <c r="BM2073" s="143"/>
      <c r="BN2073" s="143"/>
      <c r="BO2073" s="143"/>
      <c r="BP2073" s="143"/>
      <c r="BT2073" s="143"/>
      <c r="BU2073" s="143"/>
      <c r="BV2073" s="143"/>
    </row>
    <row r="2074" spans="1:74" s="142" customFormat="1" x14ac:dyDescent="0.25">
      <c r="A2074" s="206"/>
      <c r="B2074" s="160"/>
      <c r="C2074" s="161"/>
      <c r="D2074" s="206"/>
      <c r="E2074" s="206"/>
      <c r="F2074" s="206"/>
      <c r="G2074" s="206"/>
      <c r="H2074" s="161"/>
      <c r="I2074" s="206"/>
      <c r="J2074" s="206"/>
      <c r="L2074" s="206"/>
      <c r="M2074" s="153"/>
      <c r="N2074" s="126"/>
      <c r="O2074" s="153"/>
      <c r="P2074" s="153"/>
      <c r="Q2074" s="153"/>
      <c r="R2074" s="153"/>
      <c r="AG2074" s="162"/>
      <c r="AH2074" s="162"/>
      <c r="AI2074" s="162"/>
      <c r="AM2074" s="143"/>
      <c r="AN2074" s="143"/>
      <c r="AO2074" s="143"/>
      <c r="AP2074" s="143"/>
      <c r="AQ2074" s="143"/>
      <c r="AR2074" s="143"/>
      <c r="AS2074" s="143"/>
      <c r="AT2074" s="143"/>
      <c r="AU2074" s="143"/>
      <c r="AV2074" s="143"/>
      <c r="AW2074" s="143"/>
      <c r="AX2074" s="143"/>
      <c r="AY2074" s="143"/>
      <c r="AZ2074" s="143"/>
      <c r="BA2074" s="143"/>
      <c r="BB2074" s="143"/>
      <c r="BC2074" s="143"/>
      <c r="BD2074" s="143"/>
      <c r="BE2074" s="143"/>
      <c r="BF2074" s="143"/>
      <c r="BG2074" s="143"/>
      <c r="BH2074" s="143"/>
      <c r="BI2074" s="143"/>
      <c r="BJ2074" s="143"/>
      <c r="BK2074" s="143"/>
      <c r="BL2074" s="143"/>
      <c r="BM2074" s="143"/>
      <c r="BN2074" s="143"/>
      <c r="BO2074" s="143"/>
      <c r="BP2074" s="143"/>
      <c r="BT2074" s="143"/>
      <c r="BU2074" s="143"/>
      <c r="BV2074" s="143"/>
    </row>
    <row r="2075" spans="1:74" s="142" customFormat="1" x14ac:dyDescent="0.25">
      <c r="A2075" s="206"/>
      <c r="B2075" s="160"/>
      <c r="C2075" s="161"/>
      <c r="D2075" s="206"/>
      <c r="E2075" s="206"/>
      <c r="F2075" s="206"/>
      <c r="G2075" s="206"/>
      <c r="H2075" s="161"/>
      <c r="I2075" s="206"/>
      <c r="J2075" s="206"/>
      <c r="L2075" s="206"/>
      <c r="M2075" s="153"/>
      <c r="N2075" s="126"/>
      <c r="O2075" s="153"/>
      <c r="P2075" s="153"/>
      <c r="Q2075" s="153"/>
      <c r="R2075" s="153"/>
      <c r="AG2075" s="162"/>
      <c r="AH2075" s="162"/>
      <c r="AI2075" s="162"/>
      <c r="AM2075" s="143"/>
      <c r="AN2075" s="143"/>
      <c r="AO2075" s="143"/>
      <c r="AP2075" s="143"/>
      <c r="AQ2075" s="143"/>
      <c r="AR2075" s="143"/>
      <c r="AS2075" s="143"/>
      <c r="AT2075" s="143"/>
      <c r="AU2075" s="143"/>
      <c r="AV2075" s="143"/>
      <c r="AW2075" s="143"/>
      <c r="AX2075" s="143"/>
      <c r="AY2075" s="143"/>
      <c r="AZ2075" s="143"/>
      <c r="BA2075" s="143"/>
      <c r="BB2075" s="143"/>
      <c r="BC2075" s="143"/>
      <c r="BD2075" s="143"/>
      <c r="BE2075" s="143"/>
      <c r="BF2075" s="143"/>
      <c r="BG2075" s="143"/>
      <c r="BH2075" s="143"/>
      <c r="BI2075" s="143"/>
      <c r="BJ2075" s="143"/>
      <c r="BK2075" s="143"/>
      <c r="BL2075" s="143"/>
      <c r="BM2075" s="143"/>
      <c r="BN2075" s="143"/>
      <c r="BO2075" s="143"/>
      <c r="BP2075" s="143"/>
      <c r="BT2075" s="143"/>
      <c r="BU2075" s="143"/>
      <c r="BV2075" s="143"/>
    </row>
    <row r="2076" spans="1:74" s="142" customFormat="1" x14ac:dyDescent="0.25">
      <c r="A2076" s="206"/>
      <c r="B2076" s="160"/>
      <c r="C2076" s="161"/>
      <c r="D2076" s="206"/>
      <c r="E2076" s="206"/>
      <c r="F2076" s="206"/>
      <c r="G2076" s="206"/>
      <c r="H2076" s="161"/>
      <c r="I2076" s="206"/>
      <c r="J2076" s="206"/>
      <c r="L2076" s="206"/>
      <c r="M2076" s="153"/>
      <c r="N2076" s="126"/>
      <c r="O2076" s="153"/>
      <c r="P2076" s="153"/>
      <c r="Q2076" s="153"/>
      <c r="R2076" s="153"/>
      <c r="AG2076" s="162"/>
      <c r="AH2076" s="162"/>
      <c r="AI2076" s="162"/>
      <c r="AM2076" s="143"/>
      <c r="AN2076" s="143"/>
      <c r="AO2076" s="143"/>
      <c r="AP2076" s="143"/>
      <c r="AQ2076" s="143"/>
      <c r="AR2076" s="143"/>
      <c r="AS2076" s="143"/>
      <c r="AT2076" s="143"/>
      <c r="AU2076" s="143"/>
      <c r="AV2076" s="143"/>
      <c r="AW2076" s="143"/>
      <c r="AX2076" s="143"/>
      <c r="AY2076" s="143"/>
      <c r="AZ2076" s="143"/>
      <c r="BA2076" s="143"/>
      <c r="BB2076" s="143"/>
      <c r="BC2076" s="143"/>
      <c r="BD2076" s="143"/>
      <c r="BE2076" s="143"/>
      <c r="BF2076" s="143"/>
      <c r="BG2076" s="143"/>
      <c r="BH2076" s="143"/>
      <c r="BI2076" s="143"/>
      <c r="BJ2076" s="143"/>
      <c r="BK2076" s="143"/>
      <c r="BL2076" s="143"/>
      <c r="BM2076" s="143"/>
      <c r="BN2076" s="143"/>
      <c r="BO2076" s="143"/>
      <c r="BP2076" s="143"/>
      <c r="BT2076" s="143"/>
      <c r="BU2076" s="143"/>
      <c r="BV2076" s="143"/>
    </row>
    <row r="2077" spans="1:74" s="142" customFormat="1" x14ac:dyDescent="0.25">
      <c r="A2077" s="206"/>
      <c r="B2077" s="160"/>
      <c r="C2077" s="161"/>
      <c r="D2077" s="206"/>
      <c r="E2077" s="206"/>
      <c r="F2077" s="206"/>
      <c r="G2077" s="206"/>
      <c r="H2077" s="161"/>
      <c r="I2077" s="206"/>
      <c r="J2077" s="206"/>
      <c r="L2077" s="206"/>
      <c r="M2077" s="153"/>
      <c r="N2077" s="126"/>
      <c r="O2077" s="153"/>
      <c r="P2077" s="153"/>
      <c r="Q2077" s="153"/>
      <c r="R2077" s="153"/>
      <c r="AG2077" s="162"/>
      <c r="AH2077" s="162"/>
      <c r="AI2077" s="162"/>
      <c r="AM2077" s="143"/>
      <c r="AN2077" s="143"/>
      <c r="AO2077" s="143"/>
      <c r="AP2077" s="143"/>
      <c r="AQ2077" s="143"/>
      <c r="AR2077" s="143"/>
      <c r="AS2077" s="143"/>
      <c r="AT2077" s="143"/>
      <c r="AU2077" s="143"/>
      <c r="AV2077" s="143"/>
      <c r="AW2077" s="143"/>
      <c r="AX2077" s="143"/>
      <c r="AY2077" s="143"/>
      <c r="AZ2077" s="143"/>
      <c r="BA2077" s="143"/>
      <c r="BB2077" s="143"/>
      <c r="BC2077" s="143"/>
      <c r="BD2077" s="143"/>
      <c r="BE2077" s="143"/>
      <c r="BF2077" s="143"/>
      <c r="BG2077" s="143"/>
      <c r="BH2077" s="143"/>
      <c r="BI2077" s="143"/>
      <c r="BJ2077" s="143"/>
      <c r="BK2077" s="143"/>
      <c r="BL2077" s="143"/>
      <c r="BM2077" s="143"/>
      <c r="BN2077" s="143"/>
      <c r="BO2077" s="143"/>
      <c r="BP2077" s="143"/>
      <c r="BT2077" s="143"/>
      <c r="BU2077" s="143"/>
      <c r="BV2077" s="143"/>
    </row>
    <row r="2078" spans="1:74" s="142" customFormat="1" x14ac:dyDescent="0.25">
      <c r="A2078" s="206"/>
      <c r="B2078" s="160"/>
      <c r="C2078" s="161"/>
      <c r="D2078" s="206"/>
      <c r="E2078" s="206"/>
      <c r="F2078" s="206"/>
      <c r="G2078" s="206"/>
      <c r="H2078" s="161"/>
      <c r="I2078" s="206"/>
      <c r="J2078" s="206"/>
      <c r="L2078" s="206"/>
      <c r="M2078" s="153"/>
      <c r="N2078" s="126"/>
      <c r="O2078" s="153"/>
      <c r="P2078" s="153"/>
      <c r="Q2078" s="153"/>
      <c r="R2078" s="153"/>
      <c r="AG2078" s="162"/>
      <c r="AH2078" s="162"/>
      <c r="AI2078" s="162"/>
      <c r="AM2078" s="143"/>
      <c r="AN2078" s="143"/>
      <c r="AO2078" s="143"/>
      <c r="AP2078" s="143"/>
      <c r="AQ2078" s="143"/>
      <c r="AR2078" s="143"/>
      <c r="AS2078" s="143"/>
      <c r="AT2078" s="143"/>
      <c r="AU2078" s="143"/>
      <c r="AV2078" s="143"/>
      <c r="AW2078" s="143"/>
      <c r="AX2078" s="143"/>
      <c r="AY2078" s="143"/>
      <c r="AZ2078" s="143"/>
      <c r="BA2078" s="143"/>
      <c r="BB2078" s="143"/>
      <c r="BC2078" s="143"/>
      <c r="BD2078" s="143"/>
      <c r="BE2078" s="143"/>
      <c r="BF2078" s="143"/>
      <c r="BG2078" s="143"/>
      <c r="BH2078" s="143"/>
      <c r="BI2078" s="143"/>
      <c r="BJ2078" s="143"/>
      <c r="BK2078" s="143"/>
      <c r="BL2078" s="143"/>
      <c r="BM2078" s="143"/>
      <c r="BN2078" s="143"/>
      <c r="BO2078" s="143"/>
      <c r="BP2078" s="143"/>
      <c r="BT2078" s="143"/>
      <c r="BU2078" s="143"/>
      <c r="BV2078" s="143"/>
    </row>
    <row r="2079" spans="1:74" s="142" customFormat="1" x14ac:dyDescent="0.25">
      <c r="A2079" s="206"/>
      <c r="B2079" s="160"/>
      <c r="C2079" s="161"/>
      <c r="D2079" s="206"/>
      <c r="E2079" s="206"/>
      <c r="F2079" s="206"/>
      <c r="G2079" s="206"/>
      <c r="H2079" s="161"/>
      <c r="I2079" s="206"/>
      <c r="J2079" s="206"/>
      <c r="L2079" s="206"/>
      <c r="M2079" s="153"/>
      <c r="N2079" s="126"/>
      <c r="O2079" s="153"/>
      <c r="P2079" s="153"/>
      <c r="Q2079" s="153"/>
      <c r="R2079" s="153"/>
      <c r="AG2079" s="162"/>
      <c r="AH2079" s="162"/>
      <c r="AI2079" s="162"/>
      <c r="AM2079" s="143"/>
      <c r="AN2079" s="143"/>
      <c r="AO2079" s="143"/>
      <c r="AP2079" s="143"/>
      <c r="AQ2079" s="143"/>
      <c r="AR2079" s="143"/>
      <c r="AS2079" s="143"/>
      <c r="AT2079" s="143"/>
      <c r="AU2079" s="143"/>
      <c r="AV2079" s="143"/>
      <c r="AW2079" s="143"/>
      <c r="AX2079" s="143"/>
      <c r="AY2079" s="143"/>
      <c r="AZ2079" s="143"/>
      <c r="BA2079" s="143"/>
      <c r="BB2079" s="143"/>
      <c r="BC2079" s="143"/>
      <c r="BD2079" s="143"/>
      <c r="BE2079" s="143"/>
      <c r="BF2079" s="143"/>
      <c r="BG2079" s="143"/>
      <c r="BH2079" s="143"/>
      <c r="BI2079" s="143"/>
      <c r="BJ2079" s="143"/>
      <c r="BK2079" s="143"/>
      <c r="BL2079" s="143"/>
      <c r="BM2079" s="143"/>
      <c r="BN2079" s="143"/>
      <c r="BO2079" s="143"/>
      <c r="BP2079" s="143"/>
      <c r="BT2079" s="143"/>
      <c r="BU2079" s="143"/>
      <c r="BV2079" s="143"/>
    </row>
    <row r="2080" spans="1:74" s="142" customFormat="1" x14ac:dyDescent="0.25">
      <c r="A2080" s="206"/>
      <c r="B2080" s="160"/>
      <c r="C2080" s="161"/>
      <c r="D2080" s="206"/>
      <c r="E2080" s="206"/>
      <c r="F2080" s="206"/>
      <c r="G2080" s="206"/>
      <c r="H2080" s="161"/>
      <c r="I2080" s="206"/>
      <c r="J2080" s="206"/>
      <c r="L2080" s="206"/>
      <c r="M2080" s="153"/>
      <c r="N2080" s="126"/>
      <c r="O2080" s="153"/>
      <c r="P2080" s="153"/>
      <c r="Q2080" s="153"/>
      <c r="R2080" s="153"/>
      <c r="AG2080" s="162"/>
      <c r="AH2080" s="162"/>
      <c r="AI2080" s="162"/>
      <c r="AM2080" s="143"/>
      <c r="AN2080" s="143"/>
      <c r="AO2080" s="143"/>
      <c r="AP2080" s="143"/>
      <c r="AQ2080" s="143"/>
      <c r="AR2080" s="143"/>
      <c r="AS2080" s="143"/>
      <c r="AT2080" s="143"/>
      <c r="AU2080" s="143"/>
      <c r="AV2080" s="143"/>
      <c r="AW2080" s="143"/>
      <c r="AX2080" s="143"/>
      <c r="AY2080" s="143"/>
      <c r="AZ2080" s="143"/>
      <c r="BA2080" s="143"/>
      <c r="BB2080" s="143"/>
      <c r="BC2080" s="143"/>
      <c r="BD2080" s="143"/>
      <c r="BE2080" s="143"/>
      <c r="BF2080" s="143"/>
      <c r="BG2080" s="143"/>
      <c r="BH2080" s="143"/>
      <c r="BI2080" s="143"/>
      <c r="BJ2080" s="143"/>
      <c r="BK2080" s="143"/>
      <c r="BL2080" s="143"/>
      <c r="BM2080" s="143"/>
      <c r="BN2080" s="143"/>
      <c r="BO2080" s="143"/>
      <c r="BP2080" s="143"/>
      <c r="BT2080" s="143"/>
      <c r="BU2080" s="143"/>
      <c r="BV2080" s="143"/>
    </row>
    <row r="2081" spans="1:74" s="142" customFormat="1" x14ac:dyDescent="0.25">
      <c r="A2081" s="206"/>
      <c r="B2081" s="160"/>
      <c r="C2081" s="161"/>
      <c r="D2081" s="206"/>
      <c r="E2081" s="206"/>
      <c r="F2081" s="206"/>
      <c r="G2081" s="206"/>
      <c r="H2081" s="161"/>
      <c r="I2081" s="206"/>
      <c r="J2081" s="206"/>
      <c r="L2081" s="206"/>
      <c r="M2081" s="153"/>
      <c r="N2081" s="126"/>
      <c r="O2081" s="153"/>
      <c r="P2081" s="153"/>
      <c r="Q2081" s="153"/>
      <c r="R2081" s="153"/>
      <c r="AG2081" s="162"/>
      <c r="AH2081" s="162"/>
      <c r="AI2081" s="162"/>
      <c r="AM2081" s="143"/>
      <c r="AN2081" s="143"/>
      <c r="AO2081" s="143"/>
      <c r="AP2081" s="143"/>
      <c r="AQ2081" s="143"/>
      <c r="AR2081" s="143"/>
      <c r="AS2081" s="143"/>
      <c r="AT2081" s="143"/>
      <c r="AU2081" s="143"/>
      <c r="AV2081" s="143"/>
      <c r="AW2081" s="143"/>
      <c r="AX2081" s="143"/>
      <c r="AY2081" s="143"/>
      <c r="AZ2081" s="143"/>
      <c r="BA2081" s="143"/>
      <c r="BB2081" s="143"/>
      <c r="BC2081" s="143"/>
      <c r="BD2081" s="143"/>
      <c r="BE2081" s="143"/>
      <c r="BF2081" s="143"/>
      <c r="BG2081" s="143"/>
      <c r="BH2081" s="143"/>
      <c r="BI2081" s="143"/>
      <c r="BJ2081" s="143"/>
      <c r="BK2081" s="143"/>
      <c r="BL2081" s="143"/>
      <c r="BM2081" s="143"/>
      <c r="BN2081" s="143"/>
      <c r="BO2081" s="143"/>
      <c r="BP2081" s="143"/>
      <c r="BT2081" s="143"/>
      <c r="BU2081" s="143"/>
      <c r="BV2081" s="143"/>
    </row>
    <row r="2082" spans="1:74" s="142" customFormat="1" x14ac:dyDescent="0.25">
      <c r="A2082" s="206"/>
      <c r="B2082" s="160"/>
      <c r="C2082" s="161"/>
      <c r="D2082" s="206"/>
      <c r="E2082" s="206"/>
      <c r="F2082" s="206"/>
      <c r="G2082" s="206"/>
      <c r="H2082" s="161"/>
      <c r="I2082" s="206"/>
      <c r="J2082" s="206"/>
      <c r="L2082" s="206"/>
      <c r="M2082" s="153"/>
      <c r="N2082" s="126"/>
      <c r="O2082" s="153"/>
      <c r="P2082" s="153"/>
      <c r="Q2082" s="153"/>
      <c r="R2082" s="153"/>
      <c r="AG2082" s="162"/>
      <c r="AH2082" s="162"/>
      <c r="AI2082" s="162"/>
      <c r="AM2082" s="143"/>
      <c r="AN2082" s="143"/>
      <c r="AO2082" s="143"/>
      <c r="AP2082" s="143"/>
      <c r="AQ2082" s="143"/>
      <c r="AR2082" s="143"/>
      <c r="AS2082" s="143"/>
      <c r="AT2082" s="143"/>
      <c r="AU2082" s="143"/>
      <c r="AV2082" s="143"/>
      <c r="AW2082" s="143"/>
      <c r="AX2082" s="143"/>
      <c r="AY2082" s="143"/>
      <c r="AZ2082" s="143"/>
      <c r="BA2082" s="143"/>
      <c r="BB2082" s="143"/>
      <c r="BC2082" s="143"/>
      <c r="BD2082" s="143"/>
      <c r="BE2082" s="143"/>
      <c r="BF2082" s="143"/>
      <c r="BG2082" s="143"/>
      <c r="BH2082" s="143"/>
      <c r="BI2082" s="143"/>
      <c r="BJ2082" s="143"/>
      <c r="BK2082" s="143"/>
      <c r="BL2082" s="143"/>
      <c r="BM2082" s="143"/>
      <c r="BN2082" s="143"/>
      <c r="BO2082" s="143"/>
      <c r="BP2082" s="143"/>
      <c r="BT2082" s="143"/>
      <c r="BU2082" s="143"/>
      <c r="BV2082" s="143"/>
    </row>
    <row r="2083" spans="1:74" s="142" customFormat="1" x14ac:dyDescent="0.25">
      <c r="A2083" s="206"/>
      <c r="B2083" s="160"/>
      <c r="C2083" s="161"/>
      <c r="D2083" s="206"/>
      <c r="E2083" s="206"/>
      <c r="F2083" s="206"/>
      <c r="G2083" s="206"/>
      <c r="H2083" s="161"/>
      <c r="I2083" s="206"/>
      <c r="J2083" s="206"/>
      <c r="L2083" s="206"/>
      <c r="M2083" s="153"/>
      <c r="N2083" s="126"/>
      <c r="O2083" s="153"/>
      <c r="P2083" s="153"/>
      <c r="Q2083" s="153"/>
      <c r="R2083" s="153"/>
      <c r="AG2083" s="162"/>
      <c r="AH2083" s="162"/>
      <c r="AI2083" s="162"/>
      <c r="AM2083" s="143"/>
      <c r="AN2083" s="143"/>
      <c r="AO2083" s="143"/>
      <c r="AP2083" s="143"/>
      <c r="AQ2083" s="143"/>
      <c r="AR2083" s="143"/>
      <c r="AS2083" s="143"/>
      <c r="AT2083" s="143"/>
      <c r="AU2083" s="143"/>
      <c r="AV2083" s="143"/>
      <c r="AW2083" s="143"/>
      <c r="AX2083" s="143"/>
      <c r="AY2083" s="143"/>
      <c r="AZ2083" s="143"/>
      <c r="BA2083" s="143"/>
      <c r="BB2083" s="143"/>
      <c r="BC2083" s="143"/>
      <c r="BD2083" s="143"/>
      <c r="BE2083" s="143"/>
      <c r="BF2083" s="143"/>
      <c r="BG2083" s="143"/>
      <c r="BH2083" s="143"/>
      <c r="BI2083" s="143"/>
      <c r="BJ2083" s="143"/>
      <c r="BK2083" s="143"/>
      <c r="BL2083" s="143"/>
      <c r="BM2083" s="143"/>
      <c r="BN2083" s="143"/>
      <c r="BO2083" s="143"/>
      <c r="BP2083" s="143"/>
      <c r="BT2083" s="143"/>
      <c r="BU2083" s="143"/>
      <c r="BV2083" s="143"/>
    </row>
    <row r="2084" spans="1:74" s="142" customFormat="1" x14ac:dyDescent="0.25">
      <c r="A2084" s="206"/>
      <c r="B2084" s="160"/>
      <c r="C2084" s="161"/>
      <c r="D2084" s="206"/>
      <c r="E2084" s="206"/>
      <c r="F2084" s="206"/>
      <c r="G2084" s="206"/>
      <c r="H2084" s="161"/>
      <c r="I2084" s="206"/>
      <c r="J2084" s="206"/>
      <c r="L2084" s="206"/>
      <c r="M2084" s="153"/>
      <c r="N2084" s="126"/>
      <c r="O2084" s="153"/>
      <c r="P2084" s="153"/>
      <c r="Q2084" s="153"/>
      <c r="R2084" s="153"/>
      <c r="AG2084" s="162"/>
      <c r="AH2084" s="162"/>
      <c r="AI2084" s="162"/>
      <c r="AM2084" s="143"/>
      <c r="AN2084" s="143"/>
      <c r="AO2084" s="143"/>
      <c r="AP2084" s="143"/>
      <c r="AQ2084" s="143"/>
      <c r="AR2084" s="143"/>
      <c r="AS2084" s="143"/>
      <c r="AT2084" s="143"/>
      <c r="AU2084" s="143"/>
      <c r="AV2084" s="143"/>
      <c r="AW2084" s="143"/>
      <c r="AX2084" s="143"/>
      <c r="AY2084" s="143"/>
      <c r="AZ2084" s="143"/>
      <c r="BA2084" s="143"/>
      <c r="BB2084" s="143"/>
      <c r="BC2084" s="143"/>
      <c r="BD2084" s="143"/>
      <c r="BE2084" s="143"/>
      <c r="BF2084" s="143"/>
      <c r="BG2084" s="143"/>
      <c r="BH2084" s="143"/>
      <c r="BI2084" s="143"/>
      <c r="BJ2084" s="143"/>
      <c r="BK2084" s="143"/>
      <c r="BL2084" s="143"/>
      <c r="BM2084" s="143"/>
      <c r="BN2084" s="143"/>
      <c r="BO2084" s="143"/>
      <c r="BP2084" s="143"/>
      <c r="BT2084" s="143"/>
      <c r="BU2084" s="143"/>
      <c r="BV2084" s="143"/>
    </row>
    <row r="2085" spans="1:74" s="142" customFormat="1" x14ac:dyDescent="0.25">
      <c r="A2085" s="206"/>
      <c r="B2085" s="160"/>
      <c r="C2085" s="161"/>
      <c r="D2085" s="206"/>
      <c r="E2085" s="206"/>
      <c r="F2085" s="206"/>
      <c r="G2085" s="206"/>
      <c r="H2085" s="161"/>
      <c r="I2085" s="206"/>
      <c r="J2085" s="206"/>
      <c r="L2085" s="206"/>
      <c r="M2085" s="153"/>
      <c r="N2085" s="126"/>
      <c r="O2085" s="153"/>
      <c r="P2085" s="153"/>
      <c r="Q2085" s="153"/>
      <c r="R2085" s="153"/>
      <c r="AG2085" s="162"/>
      <c r="AH2085" s="162"/>
      <c r="AI2085" s="162"/>
      <c r="AM2085" s="143"/>
      <c r="AN2085" s="143"/>
      <c r="AO2085" s="143"/>
      <c r="AP2085" s="143"/>
      <c r="AQ2085" s="143"/>
      <c r="AR2085" s="143"/>
      <c r="AS2085" s="143"/>
      <c r="AT2085" s="143"/>
      <c r="AU2085" s="143"/>
      <c r="AV2085" s="143"/>
      <c r="AW2085" s="143"/>
      <c r="AX2085" s="143"/>
      <c r="AY2085" s="143"/>
      <c r="AZ2085" s="143"/>
      <c r="BA2085" s="143"/>
      <c r="BB2085" s="143"/>
      <c r="BC2085" s="143"/>
      <c r="BD2085" s="143"/>
      <c r="BE2085" s="143"/>
      <c r="BF2085" s="143"/>
      <c r="BG2085" s="143"/>
      <c r="BH2085" s="143"/>
      <c r="BI2085" s="143"/>
      <c r="BJ2085" s="143"/>
      <c r="BK2085" s="143"/>
      <c r="BL2085" s="143"/>
      <c r="BM2085" s="143"/>
      <c r="BN2085" s="143"/>
      <c r="BO2085" s="143"/>
      <c r="BP2085" s="143"/>
      <c r="BT2085" s="143"/>
      <c r="BU2085" s="143"/>
      <c r="BV2085" s="143"/>
    </row>
    <row r="2086" spans="1:74" s="142" customFormat="1" x14ac:dyDescent="0.25">
      <c r="A2086" s="206"/>
      <c r="B2086" s="160"/>
      <c r="C2086" s="161"/>
      <c r="D2086" s="206"/>
      <c r="E2086" s="206"/>
      <c r="F2086" s="206"/>
      <c r="G2086" s="206"/>
      <c r="H2086" s="161"/>
      <c r="I2086" s="206"/>
      <c r="J2086" s="206"/>
      <c r="L2086" s="206"/>
      <c r="M2086" s="153"/>
      <c r="N2086" s="126"/>
      <c r="O2086" s="153"/>
      <c r="P2086" s="153"/>
      <c r="Q2086" s="153"/>
      <c r="R2086" s="153"/>
      <c r="AG2086" s="162"/>
      <c r="AH2086" s="162"/>
      <c r="AI2086" s="162"/>
      <c r="AM2086" s="143"/>
      <c r="AN2086" s="143"/>
      <c r="AO2086" s="143"/>
      <c r="AP2086" s="143"/>
      <c r="AQ2086" s="143"/>
      <c r="AR2086" s="143"/>
      <c r="AS2086" s="143"/>
      <c r="AT2086" s="143"/>
      <c r="AU2086" s="143"/>
      <c r="AV2086" s="143"/>
      <c r="AW2086" s="143"/>
      <c r="AX2086" s="143"/>
      <c r="AY2086" s="143"/>
      <c r="AZ2086" s="143"/>
      <c r="BA2086" s="143"/>
      <c r="BB2086" s="143"/>
      <c r="BC2086" s="143"/>
      <c r="BD2086" s="143"/>
      <c r="BE2086" s="143"/>
      <c r="BF2086" s="143"/>
      <c r="BG2086" s="143"/>
      <c r="BH2086" s="143"/>
      <c r="BI2086" s="143"/>
      <c r="BJ2086" s="143"/>
      <c r="BK2086" s="143"/>
      <c r="BL2086" s="143"/>
      <c r="BM2086" s="143"/>
      <c r="BN2086" s="143"/>
      <c r="BO2086" s="143"/>
      <c r="BP2086" s="143"/>
      <c r="BT2086" s="143"/>
      <c r="BU2086" s="143"/>
      <c r="BV2086" s="143"/>
    </row>
    <row r="2087" spans="1:74" s="142" customFormat="1" x14ac:dyDescent="0.25">
      <c r="A2087" s="206"/>
      <c r="B2087" s="160"/>
      <c r="C2087" s="161"/>
      <c r="D2087" s="206"/>
      <c r="E2087" s="206"/>
      <c r="F2087" s="206"/>
      <c r="G2087" s="206"/>
      <c r="H2087" s="161"/>
      <c r="I2087" s="206"/>
      <c r="J2087" s="206"/>
      <c r="L2087" s="206"/>
      <c r="M2087" s="153"/>
      <c r="N2087" s="126"/>
      <c r="O2087" s="153"/>
      <c r="P2087" s="153"/>
      <c r="Q2087" s="153"/>
      <c r="R2087" s="153"/>
      <c r="AG2087" s="162"/>
      <c r="AH2087" s="162"/>
      <c r="AI2087" s="162"/>
      <c r="AM2087" s="143"/>
      <c r="AN2087" s="143"/>
      <c r="AO2087" s="143"/>
      <c r="AP2087" s="143"/>
      <c r="AQ2087" s="143"/>
      <c r="AR2087" s="143"/>
      <c r="AS2087" s="143"/>
      <c r="AT2087" s="143"/>
      <c r="AU2087" s="143"/>
      <c r="AV2087" s="143"/>
      <c r="AW2087" s="143"/>
      <c r="AX2087" s="143"/>
      <c r="AY2087" s="143"/>
      <c r="AZ2087" s="143"/>
      <c r="BA2087" s="143"/>
      <c r="BB2087" s="143"/>
      <c r="BC2087" s="143"/>
      <c r="BD2087" s="143"/>
      <c r="BE2087" s="143"/>
      <c r="BF2087" s="143"/>
      <c r="BG2087" s="143"/>
      <c r="BH2087" s="143"/>
      <c r="BI2087" s="143"/>
      <c r="BJ2087" s="143"/>
      <c r="BK2087" s="143"/>
      <c r="BL2087" s="143"/>
      <c r="BM2087" s="143"/>
      <c r="BN2087" s="143"/>
      <c r="BO2087" s="143"/>
      <c r="BP2087" s="143"/>
      <c r="BT2087" s="143"/>
      <c r="BU2087" s="143"/>
      <c r="BV2087" s="143"/>
    </row>
    <row r="2088" spans="1:74" s="142" customFormat="1" x14ac:dyDescent="0.25">
      <c r="A2088" s="206"/>
      <c r="B2088" s="160"/>
      <c r="C2088" s="161"/>
      <c r="D2088" s="206"/>
      <c r="E2088" s="206"/>
      <c r="F2088" s="206"/>
      <c r="G2088" s="206"/>
      <c r="H2088" s="161"/>
      <c r="I2088" s="206"/>
      <c r="J2088" s="206"/>
      <c r="L2088" s="206"/>
      <c r="M2088" s="153"/>
      <c r="N2088" s="126"/>
      <c r="O2088" s="153"/>
      <c r="P2088" s="153"/>
      <c r="Q2088" s="153"/>
      <c r="R2088" s="153"/>
      <c r="AG2088" s="162"/>
      <c r="AH2088" s="162"/>
      <c r="AI2088" s="162"/>
      <c r="AM2088" s="143"/>
      <c r="AN2088" s="143"/>
      <c r="AO2088" s="143"/>
      <c r="AP2088" s="143"/>
      <c r="AQ2088" s="143"/>
      <c r="AR2088" s="143"/>
      <c r="AS2088" s="143"/>
      <c r="AT2088" s="143"/>
      <c r="AU2088" s="143"/>
      <c r="AV2088" s="143"/>
      <c r="AW2088" s="143"/>
      <c r="AX2088" s="143"/>
      <c r="AY2088" s="143"/>
      <c r="AZ2088" s="143"/>
      <c r="BA2088" s="143"/>
      <c r="BB2088" s="143"/>
      <c r="BC2088" s="143"/>
      <c r="BD2088" s="143"/>
      <c r="BE2088" s="143"/>
      <c r="BF2088" s="143"/>
      <c r="BG2088" s="143"/>
      <c r="BH2088" s="143"/>
      <c r="BI2088" s="143"/>
      <c r="BJ2088" s="143"/>
      <c r="BK2088" s="143"/>
      <c r="BL2088" s="143"/>
      <c r="BM2088" s="143"/>
      <c r="BN2088" s="143"/>
      <c r="BO2088" s="143"/>
      <c r="BP2088" s="143"/>
      <c r="BT2088" s="143"/>
      <c r="BU2088" s="143"/>
      <c r="BV2088" s="143"/>
    </row>
    <row r="2089" spans="1:74" s="142" customFormat="1" x14ac:dyDescent="0.25">
      <c r="A2089" s="206"/>
      <c r="B2089" s="160"/>
      <c r="C2089" s="161"/>
      <c r="D2089" s="206"/>
      <c r="E2089" s="206"/>
      <c r="F2089" s="206"/>
      <c r="G2089" s="206"/>
      <c r="H2089" s="161"/>
      <c r="I2089" s="206"/>
      <c r="J2089" s="206"/>
      <c r="L2089" s="206"/>
      <c r="M2089" s="153"/>
      <c r="N2089" s="126"/>
      <c r="O2089" s="153"/>
      <c r="P2089" s="153"/>
      <c r="Q2089" s="153"/>
      <c r="R2089" s="153"/>
      <c r="AG2089" s="162"/>
      <c r="AH2089" s="162"/>
      <c r="AI2089" s="162"/>
      <c r="AM2089" s="143"/>
      <c r="AN2089" s="143"/>
      <c r="AO2089" s="143"/>
      <c r="AP2089" s="143"/>
      <c r="AQ2089" s="143"/>
      <c r="AR2089" s="143"/>
      <c r="AS2089" s="143"/>
      <c r="AT2089" s="143"/>
      <c r="AU2089" s="143"/>
      <c r="AV2089" s="143"/>
      <c r="AW2089" s="143"/>
      <c r="AX2089" s="143"/>
      <c r="AY2089" s="143"/>
      <c r="AZ2089" s="143"/>
      <c r="BA2089" s="143"/>
      <c r="BB2089" s="143"/>
      <c r="BC2089" s="143"/>
      <c r="BD2089" s="143"/>
      <c r="BE2089" s="143"/>
      <c r="BF2089" s="143"/>
      <c r="BG2089" s="143"/>
      <c r="BH2089" s="143"/>
      <c r="BI2089" s="143"/>
      <c r="BJ2089" s="143"/>
      <c r="BK2089" s="143"/>
      <c r="BL2089" s="143"/>
      <c r="BM2089" s="143"/>
      <c r="BN2089" s="143"/>
      <c r="BO2089" s="143"/>
      <c r="BP2089" s="143"/>
      <c r="BT2089" s="143"/>
      <c r="BU2089" s="143"/>
      <c r="BV2089" s="143"/>
    </row>
    <row r="2090" spans="1:74" s="142" customFormat="1" x14ac:dyDescent="0.25">
      <c r="A2090" s="206"/>
      <c r="B2090" s="160"/>
      <c r="C2090" s="161"/>
      <c r="D2090" s="206"/>
      <c r="E2090" s="206"/>
      <c r="F2090" s="206"/>
      <c r="G2090" s="206"/>
      <c r="H2090" s="161"/>
      <c r="I2090" s="206"/>
      <c r="J2090" s="206"/>
      <c r="L2090" s="206"/>
      <c r="M2090" s="153"/>
      <c r="N2090" s="126"/>
      <c r="O2090" s="153"/>
      <c r="P2090" s="153"/>
      <c r="Q2090" s="153"/>
      <c r="R2090" s="153"/>
      <c r="AG2090" s="162"/>
      <c r="AH2090" s="162"/>
      <c r="AI2090" s="162"/>
      <c r="AM2090" s="143"/>
      <c r="AN2090" s="143"/>
      <c r="AO2090" s="143"/>
      <c r="AP2090" s="143"/>
      <c r="AQ2090" s="143"/>
      <c r="AR2090" s="143"/>
      <c r="AS2090" s="143"/>
      <c r="AT2090" s="143"/>
      <c r="AU2090" s="143"/>
      <c r="AV2090" s="143"/>
      <c r="AW2090" s="143"/>
      <c r="AX2090" s="143"/>
      <c r="AY2090" s="143"/>
      <c r="AZ2090" s="143"/>
      <c r="BA2090" s="143"/>
      <c r="BB2090" s="143"/>
      <c r="BC2090" s="143"/>
      <c r="BD2090" s="143"/>
      <c r="BE2090" s="143"/>
      <c r="BF2090" s="143"/>
      <c r="BG2090" s="143"/>
      <c r="BH2090" s="143"/>
      <c r="BI2090" s="143"/>
      <c r="BJ2090" s="143"/>
      <c r="BK2090" s="143"/>
      <c r="BL2090" s="143"/>
      <c r="BM2090" s="143"/>
      <c r="BN2090" s="143"/>
      <c r="BO2090" s="143"/>
      <c r="BP2090" s="143"/>
      <c r="BT2090" s="143"/>
      <c r="BU2090" s="143"/>
      <c r="BV2090" s="143"/>
    </row>
    <row r="2091" spans="1:74" s="142" customFormat="1" x14ac:dyDescent="0.25">
      <c r="A2091" s="206"/>
      <c r="B2091" s="160"/>
      <c r="C2091" s="161"/>
      <c r="D2091" s="206"/>
      <c r="E2091" s="206"/>
      <c r="F2091" s="206"/>
      <c r="G2091" s="206"/>
      <c r="H2091" s="161"/>
      <c r="I2091" s="206"/>
      <c r="J2091" s="206"/>
      <c r="L2091" s="206"/>
      <c r="M2091" s="153"/>
      <c r="N2091" s="126"/>
      <c r="O2091" s="153"/>
      <c r="P2091" s="153"/>
      <c r="Q2091" s="153"/>
      <c r="R2091" s="153"/>
      <c r="AG2091" s="162"/>
      <c r="AH2091" s="162"/>
      <c r="AI2091" s="162"/>
      <c r="AM2091" s="143"/>
      <c r="AN2091" s="143"/>
      <c r="AO2091" s="143"/>
      <c r="AP2091" s="143"/>
      <c r="AQ2091" s="143"/>
      <c r="AR2091" s="143"/>
      <c r="AS2091" s="143"/>
      <c r="AT2091" s="143"/>
      <c r="AU2091" s="143"/>
      <c r="AV2091" s="143"/>
      <c r="AW2091" s="143"/>
      <c r="AX2091" s="143"/>
      <c r="AY2091" s="143"/>
      <c r="AZ2091" s="143"/>
      <c r="BA2091" s="143"/>
      <c r="BB2091" s="143"/>
      <c r="BC2091" s="143"/>
      <c r="BD2091" s="143"/>
      <c r="BE2091" s="143"/>
      <c r="BF2091" s="143"/>
      <c r="BG2091" s="143"/>
      <c r="BH2091" s="143"/>
      <c r="BI2091" s="143"/>
      <c r="BJ2091" s="143"/>
      <c r="BK2091" s="143"/>
      <c r="BL2091" s="143"/>
      <c r="BM2091" s="143"/>
      <c r="BN2091" s="143"/>
      <c r="BO2091" s="143"/>
      <c r="BP2091" s="143"/>
      <c r="BT2091" s="143"/>
      <c r="BU2091" s="143"/>
      <c r="BV2091" s="143"/>
    </row>
    <row r="2092" spans="1:74" s="142" customFormat="1" x14ac:dyDescent="0.25">
      <c r="A2092" s="206"/>
      <c r="B2092" s="160"/>
      <c r="C2092" s="161"/>
      <c r="D2092" s="206"/>
      <c r="E2092" s="206"/>
      <c r="F2092" s="206"/>
      <c r="G2092" s="206"/>
      <c r="H2092" s="161"/>
      <c r="I2092" s="206"/>
      <c r="J2092" s="206"/>
      <c r="L2092" s="206"/>
      <c r="M2092" s="153"/>
      <c r="N2092" s="126"/>
      <c r="O2092" s="153"/>
      <c r="P2092" s="153"/>
      <c r="Q2092" s="153"/>
      <c r="R2092" s="153"/>
      <c r="AG2092" s="162"/>
      <c r="AH2092" s="162"/>
      <c r="AI2092" s="162"/>
      <c r="AM2092" s="143"/>
      <c r="AN2092" s="143"/>
      <c r="AO2092" s="143"/>
      <c r="AP2092" s="143"/>
      <c r="AQ2092" s="143"/>
      <c r="AR2092" s="143"/>
      <c r="AS2092" s="143"/>
      <c r="AT2092" s="143"/>
      <c r="AU2092" s="143"/>
      <c r="AV2092" s="143"/>
      <c r="AW2092" s="143"/>
      <c r="AX2092" s="143"/>
      <c r="AY2092" s="143"/>
      <c r="AZ2092" s="143"/>
      <c r="BA2092" s="143"/>
      <c r="BB2092" s="143"/>
      <c r="BC2092" s="143"/>
      <c r="BD2092" s="143"/>
      <c r="BE2092" s="143"/>
      <c r="BF2092" s="143"/>
      <c r="BG2092" s="143"/>
      <c r="BH2092" s="143"/>
      <c r="BI2092" s="143"/>
      <c r="BJ2092" s="143"/>
      <c r="BK2092" s="143"/>
      <c r="BL2092" s="143"/>
      <c r="BM2092" s="143"/>
      <c r="BN2092" s="143"/>
      <c r="BO2092" s="143"/>
      <c r="BP2092" s="143"/>
      <c r="BT2092" s="143"/>
      <c r="BU2092" s="143"/>
      <c r="BV2092" s="143"/>
    </row>
    <row r="2093" spans="1:74" s="142" customFormat="1" x14ac:dyDescent="0.25">
      <c r="A2093" s="206"/>
      <c r="B2093" s="160"/>
      <c r="C2093" s="161"/>
      <c r="D2093" s="206"/>
      <c r="E2093" s="206"/>
      <c r="F2093" s="206"/>
      <c r="G2093" s="206"/>
      <c r="H2093" s="161"/>
      <c r="I2093" s="206"/>
      <c r="J2093" s="206"/>
      <c r="L2093" s="206"/>
      <c r="M2093" s="153"/>
      <c r="N2093" s="126"/>
      <c r="O2093" s="153"/>
      <c r="P2093" s="153"/>
      <c r="Q2093" s="153"/>
      <c r="R2093" s="153"/>
      <c r="AG2093" s="162"/>
      <c r="AH2093" s="162"/>
      <c r="AI2093" s="162"/>
      <c r="AM2093" s="143"/>
      <c r="AN2093" s="143"/>
      <c r="AO2093" s="143"/>
      <c r="AP2093" s="143"/>
      <c r="AQ2093" s="143"/>
      <c r="AR2093" s="143"/>
      <c r="AS2093" s="143"/>
      <c r="AT2093" s="143"/>
      <c r="AU2093" s="143"/>
      <c r="AV2093" s="143"/>
      <c r="AW2093" s="143"/>
      <c r="AX2093" s="143"/>
      <c r="AY2093" s="143"/>
      <c r="AZ2093" s="143"/>
      <c r="BA2093" s="143"/>
      <c r="BB2093" s="143"/>
      <c r="BC2093" s="143"/>
      <c r="BD2093" s="143"/>
      <c r="BE2093" s="143"/>
      <c r="BF2093" s="143"/>
      <c r="BG2093" s="143"/>
      <c r="BH2093" s="143"/>
      <c r="BI2093" s="143"/>
      <c r="BJ2093" s="143"/>
      <c r="BK2093" s="143"/>
      <c r="BL2093" s="143"/>
      <c r="BM2093" s="143"/>
      <c r="BN2093" s="143"/>
      <c r="BO2093" s="143"/>
      <c r="BP2093" s="143"/>
      <c r="BT2093" s="143"/>
      <c r="BU2093" s="143"/>
      <c r="BV2093" s="143"/>
    </row>
    <row r="2094" spans="1:74" s="142" customFormat="1" x14ac:dyDescent="0.25">
      <c r="A2094" s="206"/>
      <c r="B2094" s="160"/>
      <c r="C2094" s="161"/>
      <c r="D2094" s="206"/>
      <c r="E2094" s="206"/>
      <c r="F2094" s="206"/>
      <c r="G2094" s="206"/>
      <c r="H2094" s="161"/>
      <c r="I2094" s="206"/>
      <c r="J2094" s="206"/>
      <c r="L2094" s="206"/>
      <c r="M2094" s="153"/>
      <c r="N2094" s="126"/>
      <c r="O2094" s="153"/>
      <c r="P2094" s="153"/>
      <c r="Q2094" s="153"/>
      <c r="R2094" s="153"/>
      <c r="AG2094" s="162"/>
      <c r="AH2094" s="162"/>
      <c r="AI2094" s="162"/>
      <c r="AM2094" s="143"/>
      <c r="AN2094" s="143"/>
      <c r="AO2094" s="143"/>
      <c r="AP2094" s="143"/>
      <c r="AQ2094" s="143"/>
      <c r="AR2094" s="143"/>
      <c r="AS2094" s="143"/>
      <c r="AT2094" s="143"/>
      <c r="AU2094" s="143"/>
      <c r="AV2094" s="143"/>
      <c r="AW2094" s="143"/>
      <c r="AX2094" s="143"/>
      <c r="AY2094" s="143"/>
      <c r="AZ2094" s="143"/>
      <c r="BA2094" s="143"/>
      <c r="BB2094" s="143"/>
      <c r="BC2094" s="143"/>
      <c r="BD2094" s="143"/>
      <c r="BE2094" s="143"/>
      <c r="BF2094" s="143"/>
      <c r="BG2094" s="143"/>
      <c r="BH2094" s="143"/>
      <c r="BI2094" s="143"/>
      <c r="BJ2094" s="143"/>
      <c r="BK2094" s="143"/>
      <c r="BL2094" s="143"/>
      <c r="BM2094" s="143"/>
      <c r="BN2094" s="143"/>
      <c r="BO2094" s="143"/>
      <c r="BP2094" s="143"/>
      <c r="BT2094" s="143"/>
      <c r="BU2094" s="143"/>
      <c r="BV2094" s="143"/>
    </row>
    <row r="2095" spans="1:74" s="142" customFormat="1" x14ac:dyDescent="0.25">
      <c r="A2095" s="206"/>
      <c r="B2095" s="160"/>
      <c r="C2095" s="161"/>
      <c r="D2095" s="206"/>
      <c r="E2095" s="206"/>
      <c r="F2095" s="206"/>
      <c r="G2095" s="206"/>
      <c r="H2095" s="161"/>
      <c r="I2095" s="206"/>
      <c r="J2095" s="206"/>
      <c r="L2095" s="206"/>
      <c r="M2095" s="153"/>
      <c r="N2095" s="126"/>
      <c r="O2095" s="153"/>
      <c r="P2095" s="153"/>
      <c r="Q2095" s="153"/>
      <c r="R2095" s="153"/>
      <c r="AG2095" s="162"/>
      <c r="AH2095" s="162"/>
      <c r="AI2095" s="162"/>
      <c r="AM2095" s="143"/>
      <c r="AN2095" s="143"/>
      <c r="AO2095" s="143"/>
      <c r="AP2095" s="143"/>
      <c r="AQ2095" s="143"/>
      <c r="AR2095" s="143"/>
      <c r="AS2095" s="143"/>
      <c r="AT2095" s="143"/>
      <c r="AU2095" s="143"/>
      <c r="AV2095" s="143"/>
      <c r="AW2095" s="143"/>
      <c r="AX2095" s="143"/>
      <c r="AY2095" s="143"/>
      <c r="AZ2095" s="143"/>
      <c r="BA2095" s="143"/>
      <c r="BB2095" s="143"/>
      <c r="BC2095" s="143"/>
      <c r="BD2095" s="143"/>
      <c r="BE2095" s="143"/>
      <c r="BF2095" s="143"/>
      <c r="BG2095" s="143"/>
      <c r="BH2095" s="143"/>
      <c r="BI2095" s="143"/>
      <c r="BJ2095" s="143"/>
      <c r="BK2095" s="143"/>
      <c r="BL2095" s="143"/>
      <c r="BM2095" s="143"/>
      <c r="BN2095" s="143"/>
      <c r="BO2095" s="143"/>
      <c r="BP2095" s="143"/>
      <c r="BT2095" s="143"/>
      <c r="BU2095" s="143"/>
      <c r="BV2095" s="143"/>
    </row>
    <row r="2096" spans="1:74" s="142" customFormat="1" x14ac:dyDescent="0.25">
      <c r="A2096" s="206"/>
      <c r="B2096" s="160"/>
      <c r="C2096" s="161"/>
      <c r="D2096" s="206"/>
      <c r="E2096" s="206"/>
      <c r="F2096" s="206"/>
      <c r="G2096" s="206"/>
      <c r="H2096" s="161"/>
      <c r="I2096" s="206"/>
      <c r="J2096" s="206"/>
      <c r="L2096" s="206"/>
      <c r="M2096" s="153"/>
      <c r="N2096" s="126"/>
      <c r="O2096" s="153"/>
      <c r="P2096" s="153"/>
      <c r="Q2096" s="153"/>
      <c r="R2096" s="153"/>
      <c r="AG2096" s="162"/>
      <c r="AH2096" s="162"/>
      <c r="AI2096" s="162"/>
      <c r="AM2096" s="143"/>
      <c r="AN2096" s="143"/>
      <c r="AO2096" s="143"/>
      <c r="AP2096" s="143"/>
      <c r="AQ2096" s="143"/>
      <c r="AR2096" s="143"/>
      <c r="AS2096" s="143"/>
      <c r="AT2096" s="143"/>
      <c r="AU2096" s="143"/>
      <c r="AV2096" s="143"/>
      <c r="AW2096" s="143"/>
      <c r="AX2096" s="143"/>
      <c r="AY2096" s="143"/>
      <c r="AZ2096" s="143"/>
      <c r="BA2096" s="143"/>
      <c r="BB2096" s="143"/>
      <c r="BC2096" s="143"/>
      <c r="BD2096" s="143"/>
      <c r="BE2096" s="143"/>
      <c r="BF2096" s="143"/>
      <c r="BG2096" s="143"/>
      <c r="BH2096" s="143"/>
      <c r="BI2096" s="143"/>
      <c r="BJ2096" s="143"/>
      <c r="BK2096" s="143"/>
      <c r="BL2096" s="143"/>
      <c r="BM2096" s="143"/>
      <c r="BN2096" s="143"/>
      <c r="BO2096" s="143"/>
      <c r="BP2096" s="143"/>
      <c r="BT2096" s="143"/>
      <c r="BU2096" s="143"/>
      <c r="BV2096" s="143"/>
    </row>
    <row r="2097" spans="1:74" s="142" customFormat="1" x14ac:dyDescent="0.25">
      <c r="A2097" s="206"/>
      <c r="B2097" s="160"/>
      <c r="C2097" s="161"/>
      <c r="D2097" s="206"/>
      <c r="E2097" s="206"/>
      <c r="F2097" s="206"/>
      <c r="G2097" s="206"/>
      <c r="H2097" s="161"/>
      <c r="I2097" s="206"/>
      <c r="J2097" s="206"/>
      <c r="L2097" s="206"/>
      <c r="M2097" s="153"/>
      <c r="N2097" s="126"/>
      <c r="O2097" s="153"/>
      <c r="P2097" s="153"/>
      <c r="Q2097" s="153"/>
      <c r="R2097" s="153"/>
      <c r="AG2097" s="162"/>
      <c r="AH2097" s="162"/>
      <c r="AI2097" s="162"/>
      <c r="AM2097" s="143"/>
      <c r="AN2097" s="143"/>
      <c r="AO2097" s="143"/>
      <c r="AP2097" s="143"/>
      <c r="AQ2097" s="143"/>
      <c r="AR2097" s="143"/>
      <c r="AS2097" s="143"/>
      <c r="AT2097" s="143"/>
      <c r="AU2097" s="143"/>
      <c r="AV2097" s="143"/>
      <c r="AW2097" s="143"/>
      <c r="AX2097" s="143"/>
      <c r="AY2097" s="143"/>
      <c r="AZ2097" s="143"/>
      <c r="BA2097" s="143"/>
      <c r="BB2097" s="143"/>
      <c r="BC2097" s="143"/>
      <c r="BD2097" s="143"/>
      <c r="BE2097" s="143"/>
      <c r="BF2097" s="143"/>
      <c r="BG2097" s="143"/>
      <c r="BH2097" s="143"/>
      <c r="BI2097" s="143"/>
      <c r="BJ2097" s="143"/>
      <c r="BK2097" s="143"/>
      <c r="BL2097" s="143"/>
      <c r="BM2097" s="143"/>
      <c r="BN2097" s="143"/>
      <c r="BO2097" s="143"/>
      <c r="BP2097" s="143"/>
      <c r="BT2097" s="143"/>
      <c r="BU2097" s="143"/>
      <c r="BV2097" s="143"/>
    </row>
    <row r="2098" spans="1:74" s="142" customFormat="1" x14ac:dyDescent="0.25">
      <c r="A2098" s="206"/>
      <c r="B2098" s="160"/>
      <c r="C2098" s="161"/>
      <c r="D2098" s="206"/>
      <c r="E2098" s="206"/>
      <c r="F2098" s="206"/>
      <c r="G2098" s="206"/>
      <c r="H2098" s="161"/>
      <c r="I2098" s="206"/>
      <c r="J2098" s="206"/>
      <c r="L2098" s="206"/>
      <c r="M2098" s="153"/>
      <c r="N2098" s="126"/>
      <c r="O2098" s="153"/>
      <c r="P2098" s="153"/>
      <c r="Q2098" s="153"/>
      <c r="R2098" s="153"/>
      <c r="AG2098" s="162"/>
      <c r="AH2098" s="162"/>
      <c r="AI2098" s="162"/>
      <c r="AM2098" s="143"/>
      <c r="AN2098" s="143"/>
      <c r="AO2098" s="143"/>
      <c r="AP2098" s="143"/>
      <c r="AQ2098" s="143"/>
      <c r="AR2098" s="143"/>
      <c r="AS2098" s="143"/>
      <c r="AT2098" s="143"/>
      <c r="AU2098" s="143"/>
      <c r="AV2098" s="143"/>
      <c r="AW2098" s="143"/>
      <c r="AX2098" s="143"/>
      <c r="AY2098" s="143"/>
      <c r="AZ2098" s="143"/>
      <c r="BA2098" s="143"/>
      <c r="BB2098" s="143"/>
      <c r="BC2098" s="143"/>
      <c r="BD2098" s="143"/>
      <c r="BE2098" s="143"/>
      <c r="BF2098" s="143"/>
      <c r="BG2098" s="143"/>
      <c r="BH2098" s="143"/>
      <c r="BI2098" s="143"/>
      <c r="BJ2098" s="143"/>
      <c r="BK2098" s="143"/>
      <c r="BL2098" s="143"/>
      <c r="BM2098" s="143"/>
      <c r="BN2098" s="143"/>
      <c r="BO2098" s="143"/>
      <c r="BP2098" s="143"/>
      <c r="BT2098" s="143"/>
      <c r="BU2098" s="143"/>
      <c r="BV2098" s="143"/>
    </row>
    <row r="2099" spans="1:74" s="142" customFormat="1" x14ac:dyDescent="0.25">
      <c r="A2099" s="206"/>
      <c r="B2099" s="160"/>
      <c r="C2099" s="161"/>
      <c r="D2099" s="206"/>
      <c r="E2099" s="206"/>
      <c r="F2099" s="206"/>
      <c r="G2099" s="206"/>
      <c r="H2099" s="161"/>
      <c r="I2099" s="206"/>
      <c r="J2099" s="206"/>
      <c r="L2099" s="206"/>
      <c r="M2099" s="153"/>
      <c r="N2099" s="126"/>
      <c r="O2099" s="153"/>
      <c r="P2099" s="153"/>
      <c r="Q2099" s="153"/>
      <c r="R2099" s="153"/>
      <c r="AG2099" s="162"/>
      <c r="AH2099" s="162"/>
      <c r="AI2099" s="162"/>
      <c r="AM2099" s="143"/>
      <c r="AN2099" s="143"/>
      <c r="AO2099" s="143"/>
      <c r="AP2099" s="143"/>
      <c r="AQ2099" s="143"/>
      <c r="AR2099" s="143"/>
      <c r="AS2099" s="143"/>
      <c r="AT2099" s="143"/>
      <c r="AU2099" s="143"/>
      <c r="AV2099" s="143"/>
      <c r="AW2099" s="143"/>
      <c r="AX2099" s="143"/>
      <c r="AY2099" s="143"/>
      <c r="AZ2099" s="143"/>
      <c r="BA2099" s="143"/>
      <c r="BB2099" s="143"/>
      <c r="BC2099" s="143"/>
      <c r="BD2099" s="143"/>
      <c r="BE2099" s="143"/>
      <c r="BF2099" s="143"/>
      <c r="BG2099" s="143"/>
      <c r="BH2099" s="143"/>
      <c r="BI2099" s="143"/>
      <c r="BJ2099" s="143"/>
      <c r="BK2099" s="143"/>
      <c r="BL2099" s="143"/>
      <c r="BM2099" s="143"/>
      <c r="BN2099" s="143"/>
      <c r="BO2099" s="143"/>
      <c r="BP2099" s="143"/>
      <c r="BT2099" s="143"/>
      <c r="BU2099" s="143"/>
      <c r="BV2099" s="143"/>
    </row>
    <row r="2100" spans="1:74" s="142" customFormat="1" x14ac:dyDescent="0.25">
      <c r="A2100" s="206"/>
      <c r="B2100" s="160"/>
      <c r="C2100" s="161"/>
      <c r="D2100" s="206"/>
      <c r="E2100" s="206"/>
      <c r="F2100" s="206"/>
      <c r="G2100" s="206"/>
      <c r="H2100" s="161"/>
      <c r="I2100" s="206"/>
      <c r="J2100" s="206"/>
      <c r="L2100" s="206"/>
      <c r="M2100" s="153"/>
      <c r="N2100" s="126"/>
      <c r="O2100" s="153"/>
      <c r="P2100" s="153"/>
      <c r="Q2100" s="153"/>
      <c r="R2100" s="153"/>
      <c r="AG2100" s="162"/>
      <c r="AH2100" s="162"/>
      <c r="AI2100" s="162"/>
      <c r="AM2100" s="143"/>
      <c r="AN2100" s="143"/>
      <c r="AO2100" s="143"/>
      <c r="AP2100" s="143"/>
      <c r="AQ2100" s="143"/>
      <c r="AR2100" s="143"/>
      <c r="AS2100" s="143"/>
      <c r="AT2100" s="143"/>
      <c r="AU2100" s="143"/>
      <c r="AV2100" s="143"/>
      <c r="AW2100" s="143"/>
      <c r="AX2100" s="143"/>
      <c r="AY2100" s="143"/>
      <c r="AZ2100" s="143"/>
      <c r="BA2100" s="143"/>
      <c r="BB2100" s="143"/>
      <c r="BC2100" s="143"/>
      <c r="BD2100" s="143"/>
      <c r="BE2100" s="143"/>
      <c r="BF2100" s="143"/>
      <c r="BG2100" s="143"/>
      <c r="BH2100" s="143"/>
      <c r="BI2100" s="143"/>
      <c r="BJ2100" s="143"/>
      <c r="BK2100" s="143"/>
      <c r="BL2100" s="143"/>
      <c r="BM2100" s="143"/>
      <c r="BN2100" s="143"/>
      <c r="BO2100" s="143"/>
      <c r="BP2100" s="143"/>
      <c r="BT2100" s="143"/>
      <c r="BU2100" s="143"/>
      <c r="BV2100" s="143"/>
    </row>
    <row r="2101" spans="1:74" s="142" customFormat="1" x14ac:dyDescent="0.25">
      <c r="A2101" s="206"/>
      <c r="B2101" s="160"/>
      <c r="C2101" s="161"/>
      <c r="D2101" s="206"/>
      <c r="E2101" s="206"/>
      <c r="F2101" s="206"/>
      <c r="G2101" s="206"/>
      <c r="H2101" s="161"/>
      <c r="I2101" s="206"/>
      <c r="J2101" s="206"/>
      <c r="L2101" s="206"/>
      <c r="M2101" s="153"/>
      <c r="N2101" s="126"/>
      <c r="O2101" s="153"/>
      <c r="P2101" s="153"/>
      <c r="Q2101" s="153"/>
      <c r="R2101" s="153"/>
      <c r="AG2101" s="162"/>
      <c r="AH2101" s="162"/>
      <c r="AI2101" s="162"/>
      <c r="AM2101" s="143"/>
      <c r="AN2101" s="143"/>
      <c r="AO2101" s="143"/>
      <c r="AP2101" s="143"/>
      <c r="AQ2101" s="143"/>
      <c r="AR2101" s="143"/>
      <c r="AS2101" s="143"/>
      <c r="AT2101" s="143"/>
      <c r="AU2101" s="143"/>
      <c r="AV2101" s="143"/>
      <c r="AW2101" s="143"/>
      <c r="AX2101" s="143"/>
      <c r="AY2101" s="143"/>
      <c r="AZ2101" s="143"/>
      <c r="BA2101" s="143"/>
      <c r="BB2101" s="143"/>
      <c r="BC2101" s="143"/>
      <c r="BD2101" s="143"/>
      <c r="BE2101" s="143"/>
      <c r="BF2101" s="143"/>
      <c r="BG2101" s="143"/>
      <c r="BH2101" s="143"/>
      <c r="BI2101" s="143"/>
      <c r="BJ2101" s="143"/>
      <c r="BK2101" s="143"/>
      <c r="BL2101" s="143"/>
      <c r="BM2101" s="143"/>
      <c r="BN2101" s="143"/>
      <c r="BO2101" s="143"/>
      <c r="BP2101" s="143"/>
      <c r="BT2101" s="143"/>
      <c r="BU2101" s="143"/>
      <c r="BV2101" s="143"/>
    </row>
    <row r="2102" spans="1:74" s="142" customFormat="1" x14ac:dyDescent="0.25">
      <c r="A2102" s="206"/>
      <c r="B2102" s="160"/>
      <c r="C2102" s="161"/>
      <c r="D2102" s="206"/>
      <c r="E2102" s="206"/>
      <c r="F2102" s="206"/>
      <c r="G2102" s="206"/>
      <c r="H2102" s="161"/>
      <c r="I2102" s="206"/>
      <c r="J2102" s="206"/>
      <c r="L2102" s="206"/>
      <c r="M2102" s="153"/>
      <c r="N2102" s="126"/>
      <c r="O2102" s="153"/>
      <c r="P2102" s="153"/>
      <c r="Q2102" s="153"/>
      <c r="R2102" s="153"/>
      <c r="AG2102" s="162"/>
      <c r="AH2102" s="162"/>
      <c r="AI2102" s="162"/>
      <c r="AM2102" s="143"/>
      <c r="AN2102" s="143"/>
      <c r="AO2102" s="143"/>
      <c r="AP2102" s="143"/>
      <c r="AQ2102" s="143"/>
      <c r="AR2102" s="143"/>
      <c r="AS2102" s="143"/>
      <c r="AT2102" s="143"/>
      <c r="AU2102" s="143"/>
      <c r="AV2102" s="143"/>
      <c r="AW2102" s="143"/>
      <c r="AX2102" s="143"/>
      <c r="AY2102" s="143"/>
      <c r="AZ2102" s="143"/>
      <c r="BA2102" s="143"/>
      <c r="BB2102" s="143"/>
      <c r="BC2102" s="143"/>
      <c r="BD2102" s="143"/>
      <c r="BE2102" s="143"/>
      <c r="BF2102" s="143"/>
      <c r="BG2102" s="143"/>
      <c r="BH2102" s="143"/>
      <c r="BI2102" s="143"/>
      <c r="BJ2102" s="143"/>
      <c r="BK2102" s="143"/>
      <c r="BL2102" s="143"/>
      <c r="BM2102" s="143"/>
      <c r="BN2102" s="143"/>
      <c r="BO2102" s="143"/>
      <c r="BP2102" s="143"/>
      <c r="BT2102" s="143"/>
      <c r="BU2102" s="143"/>
      <c r="BV2102" s="143"/>
    </row>
    <row r="2103" spans="1:74" s="142" customFormat="1" x14ac:dyDescent="0.25">
      <c r="A2103" s="206"/>
      <c r="B2103" s="160"/>
      <c r="C2103" s="161"/>
      <c r="D2103" s="206"/>
      <c r="E2103" s="206"/>
      <c r="F2103" s="206"/>
      <c r="G2103" s="206"/>
      <c r="H2103" s="161"/>
      <c r="I2103" s="206"/>
      <c r="J2103" s="206"/>
      <c r="L2103" s="206"/>
      <c r="M2103" s="153"/>
      <c r="N2103" s="126"/>
      <c r="O2103" s="153"/>
      <c r="P2103" s="153"/>
      <c r="Q2103" s="153"/>
      <c r="R2103" s="153"/>
      <c r="AG2103" s="162"/>
      <c r="AH2103" s="162"/>
      <c r="AI2103" s="162"/>
      <c r="AM2103" s="143"/>
      <c r="AN2103" s="143"/>
      <c r="AO2103" s="143"/>
      <c r="AP2103" s="143"/>
      <c r="AQ2103" s="143"/>
      <c r="AR2103" s="143"/>
      <c r="AS2103" s="143"/>
      <c r="AT2103" s="143"/>
      <c r="AU2103" s="143"/>
      <c r="AV2103" s="143"/>
      <c r="AW2103" s="143"/>
      <c r="AX2103" s="143"/>
      <c r="AY2103" s="143"/>
      <c r="AZ2103" s="143"/>
      <c r="BA2103" s="143"/>
      <c r="BB2103" s="143"/>
      <c r="BC2103" s="143"/>
      <c r="BD2103" s="143"/>
      <c r="BE2103" s="143"/>
      <c r="BF2103" s="143"/>
      <c r="BG2103" s="143"/>
      <c r="BH2103" s="143"/>
      <c r="BI2103" s="143"/>
      <c r="BJ2103" s="143"/>
      <c r="BK2103" s="143"/>
      <c r="BL2103" s="143"/>
      <c r="BM2103" s="143"/>
      <c r="BN2103" s="143"/>
      <c r="BO2103" s="143"/>
      <c r="BP2103" s="143"/>
      <c r="BT2103" s="143"/>
      <c r="BU2103" s="143"/>
      <c r="BV2103" s="143"/>
    </row>
    <row r="2104" spans="1:74" s="142" customFormat="1" x14ac:dyDescent="0.25">
      <c r="A2104" s="206"/>
      <c r="B2104" s="160"/>
      <c r="C2104" s="161"/>
      <c r="D2104" s="206"/>
      <c r="E2104" s="206"/>
      <c r="F2104" s="206"/>
      <c r="G2104" s="206"/>
      <c r="H2104" s="161"/>
      <c r="I2104" s="206"/>
      <c r="J2104" s="206"/>
      <c r="L2104" s="206"/>
      <c r="M2104" s="153"/>
      <c r="N2104" s="126"/>
      <c r="O2104" s="153"/>
      <c r="P2104" s="153"/>
      <c r="Q2104" s="153"/>
      <c r="R2104" s="153"/>
      <c r="AG2104" s="162"/>
      <c r="AH2104" s="162"/>
      <c r="AI2104" s="162"/>
      <c r="AM2104" s="143"/>
      <c r="AN2104" s="143"/>
      <c r="AO2104" s="143"/>
      <c r="AP2104" s="143"/>
      <c r="AQ2104" s="143"/>
      <c r="AR2104" s="143"/>
      <c r="AS2104" s="143"/>
      <c r="AT2104" s="143"/>
      <c r="AU2104" s="143"/>
      <c r="AV2104" s="143"/>
      <c r="AW2104" s="143"/>
      <c r="AX2104" s="143"/>
      <c r="AY2104" s="143"/>
      <c r="AZ2104" s="143"/>
      <c r="BA2104" s="143"/>
      <c r="BB2104" s="143"/>
      <c r="BC2104" s="143"/>
      <c r="BD2104" s="143"/>
      <c r="BE2104" s="143"/>
      <c r="BF2104" s="143"/>
      <c r="BG2104" s="143"/>
      <c r="BH2104" s="143"/>
      <c r="BI2104" s="143"/>
      <c r="BJ2104" s="143"/>
      <c r="BK2104" s="143"/>
      <c r="BL2104" s="143"/>
      <c r="BM2104" s="143"/>
      <c r="BN2104" s="143"/>
      <c r="BO2104" s="143"/>
      <c r="BP2104" s="143"/>
      <c r="BT2104" s="143"/>
      <c r="BU2104" s="143"/>
      <c r="BV2104" s="143"/>
    </row>
    <row r="2105" spans="1:74" s="142" customFormat="1" x14ac:dyDescent="0.25">
      <c r="A2105" s="206"/>
      <c r="B2105" s="160"/>
      <c r="C2105" s="161"/>
      <c r="D2105" s="206"/>
      <c r="E2105" s="206"/>
      <c r="F2105" s="206"/>
      <c r="G2105" s="206"/>
      <c r="H2105" s="161"/>
      <c r="I2105" s="206"/>
      <c r="J2105" s="206"/>
      <c r="L2105" s="206"/>
      <c r="M2105" s="153"/>
      <c r="N2105" s="126"/>
      <c r="O2105" s="153"/>
      <c r="P2105" s="153"/>
      <c r="Q2105" s="153"/>
      <c r="R2105" s="153"/>
      <c r="AG2105" s="162"/>
      <c r="AH2105" s="162"/>
      <c r="AI2105" s="162"/>
      <c r="AM2105" s="143"/>
      <c r="AN2105" s="143"/>
      <c r="AO2105" s="143"/>
      <c r="AP2105" s="143"/>
      <c r="AQ2105" s="143"/>
      <c r="AR2105" s="143"/>
      <c r="AS2105" s="143"/>
      <c r="AT2105" s="143"/>
      <c r="AU2105" s="143"/>
      <c r="AV2105" s="143"/>
      <c r="AW2105" s="143"/>
      <c r="AX2105" s="143"/>
      <c r="AY2105" s="143"/>
      <c r="AZ2105" s="143"/>
      <c r="BA2105" s="143"/>
      <c r="BB2105" s="143"/>
      <c r="BC2105" s="143"/>
      <c r="BD2105" s="143"/>
      <c r="BE2105" s="143"/>
      <c r="BF2105" s="143"/>
      <c r="BG2105" s="143"/>
      <c r="BH2105" s="143"/>
      <c r="BI2105" s="143"/>
      <c r="BJ2105" s="143"/>
      <c r="BK2105" s="143"/>
      <c r="BL2105" s="143"/>
      <c r="BM2105" s="143"/>
      <c r="BN2105" s="143"/>
      <c r="BO2105" s="143"/>
      <c r="BP2105" s="143"/>
      <c r="BT2105" s="143"/>
      <c r="BU2105" s="143"/>
      <c r="BV2105" s="143"/>
    </row>
    <row r="2106" spans="1:74" s="142" customFormat="1" x14ac:dyDescent="0.25">
      <c r="A2106" s="206"/>
      <c r="B2106" s="160"/>
      <c r="C2106" s="161"/>
      <c r="D2106" s="206"/>
      <c r="E2106" s="206"/>
      <c r="F2106" s="206"/>
      <c r="G2106" s="206"/>
      <c r="H2106" s="161"/>
      <c r="I2106" s="206"/>
      <c r="J2106" s="206"/>
      <c r="L2106" s="206"/>
      <c r="M2106" s="153"/>
      <c r="N2106" s="126"/>
      <c r="O2106" s="153"/>
      <c r="P2106" s="153"/>
      <c r="Q2106" s="153"/>
      <c r="R2106" s="153"/>
      <c r="AG2106" s="162"/>
      <c r="AH2106" s="162"/>
      <c r="AI2106" s="162"/>
      <c r="AM2106" s="143"/>
      <c r="AN2106" s="143"/>
      <c r="AO2106" s="143"/>
      <c r="AP2106" s="143"/>
      <c r="AQ2106" s="143"/>
      <c r="AR2106" s="143"/>
      <c r="AS2106" s="143"/>
      <c r="AT2106" s="143"/>
      <c r="AU2106" s="143"/>
      <c r="AV2106" s="143"/>
      <c r="AW2106" s="143"/>
      <c r="AX2106" s="143"/>
      <c r="AY2106" s="143"/>
      <c r="AZ2106" s="143"/>
      <c r="BA2106" s="143"/>
      <c r="BB2106" s="143"/>
      <c r="BC2106" s="143"/>
      <c r="BD2106" s="143"/>
      <c r="BE2106" s="143"/>
      <c r="BF2106" s="143"/>
      <c r="BG2106" s="143"/>
      <c r="BH2106" s="143"/>
      <c r="BI2106" s="143"/>
      <c r="BJ2106" s="143"/>
      <c r="BK2106" s="143"/>
      <c r="BL2106" s="143"/>
      <c r="BM2106" s="143"/>
      <c r="BN2106" s="143"/>
      <c r="BO2106" s="143"/>
      <c r="BP2106" s="143"/>
      <c r="BT2106" s="143"/>
      <c r="BU2106" s="143"/>
      <c r="BV2106" s="143"/>
    </row>
    <row r="2107" spans="1:74" s="142" customFormat="1" x14ac:dyDescent="0.25">
      <c r="A2107" s="206"/>
      <c r="B2107" s="160"/>
      <c r="C2107" s="161"/>
      <c r="D2107" s="206"/>
      <c r="E2107" s="206"/>
      <c r="F2107" s="206"/>
      <c r="G2107" s="206"/>
      <c r="H2107" s="161"/>
      <c r="I2107" s="206"/>
      <c r="J2107" s="206"/>
      <c r="L2107" s="206"/>
      <c r="M2107" s="153"/>
      <c r="N2107" s="126"/>
      <c r="O2107" s="153"/>
      <c r="P2107" s="153"/>
      <c r="Q2107" s="153"/>
      <c r="R2107" s="153"/>
      <c r="AG2107" s="162"/>
      <c r="AH2107" s="162"/>
      <c r="AI2107" s="162"/>
      <c r="AM2107" s="143"/>
      <c r="AN2107" s="143"/>
      <c r="AO2107" s="143"/>
      <c r="AP2107" s="143"/>
      <c r="AQ2107" s="143"/>
      <c r="AR2107" s="143"/>
      <c r="AS2107" s="143"/>
      <c r="AT2107" s="143"/>
      <c r="AU2107" s="143"/>
      <c r="AV2107" s="143"/>
      <c r="AW2107" s="143"/>
      <c r="AX2107" s="143"/>
      <c r="AY2107" s="143"/>
      <c r="AZ2107" s="143"/>
      <c r="BA2107" s="143"/>
      <c r="BB2107" s="143"/>
      <c r="BC2107" s="143"/>
      <c r="BD2107" s="143"/>
      <c r="BE2107" s="143"/>
      <c r="BF2107" s="143"/>
      <c r="BG2107" s="143"/>
      <c r="BH2107" s="143"/>
      <c r="BI2107" s="143"/>
      <c r="BJ2107" s="143"/>
      <c r="BK2107" s="143"/>
      <c r="BL2107" s="143"/>
      <c r="BM2107" s="143"/>
      <c r="BN2107" s="143"/>
      <c r="BO2107" s="143"/>
      <c r="BP2107" s="143"/>
      <c r="BT2107" s="143"/>
      <c r="BU2107" s="143"/>
      <c r="BV2107" s="143"/>
    </row>
    <row r="2108" spans="1:74" s="142" customFormat="1" x14ac:dyDescent="0.25">
      <c r="A2108" s="206"/>
      <c r="B2108" s="160"/>
      <c r="C2108" s="161"/>
      <c r="D2108" s="206"/>
      <c r="E2108" s="206"/>
      <c r="F2108" s="206"/>
      <c r="G2108" s="206"/>
      <c r="H2108" s="161"/>
      <c r="I2108" s="206"/>
      <c r="J2108" s="206"/>
      <c r="L2108" s="206"/>
      <c r="M2108" s="153"/>
      <c r="N2108" s="126"/>
      <c r="O2108" s="153"/>
      <c r="P2108" s="153"/>
      <c r="Q2108" s="153"/>
      <c r="R2108" s="153"/>
      <c r="AG2108" s="162"/>
      <c r="AH2108" s="162"/>
      <c r="AI2108" s="162"/>
      <c r="AM2108" s="143"/>
      <c r="AN2108" s="143"/>
      <c r="AO2108" s="143"/>
      <c r="AP2108" s="143"/>
      <c r="AQ2108" s="143"/>
      <c r="AR2108" s="143"/>
      <c r="AS2108" s="143"/>
      <c r="AT2108" s="143"/>
      <c r="AU2108" s="143"/>
      <c r="AV2108" s="143"/>
      <c r="AW2108" s="143"/>
      <c r="AX2108" s="143"/>
      <c r="AY2108" s="143"/>
      <c r="AZ2108" s="143"/>
      <c r="BA2108" s="143"/>
      <c r="BB2108" s="143"/>
      <c r="BC2108" s="143"/>
      <c r="BD2108" s="143"/>
      <c r="BE2108" s="143"/>
      <c r="BF2108" s="143"/>
      <c r="BG2108" s="143"/>
      <c r="BH2108" s="143"/>
      <c r="BI2108" s="143"/>
      <c r="BJ2108" s="143"/>
      <c r="BK2108" s="143"/>
      <c r="BL2108" s="143"/>
      <c r="BM2108" s="143"/>
      <c r="BN2108" s="143"/>
      <c r="BO2108" s="143"/>
      <c r="BP2108" s="143"/>
      <c r="BT2108" s="143"/>
      <c r="BU2108" s="143"/>
      <c r="BV2108" s="143"/>
    </row>
    <row r="2109" spans="1:74" s="142" customFormat="1" x14ac:dyDescent="0.25">
      <c r="A2109" s="206"/>
      <c r="B2109" s="160"/>
      <c r="C2109" s="161"/>
      <c r="D2109" s="206"/>
      <c r="E2109" s="206"/>
      <c r="F2109" s="206"/>
      <c r="G2109" s="206"/>
      <c r="H2109" s="161"/>
      <c r="I2109" s="206"/>
      <c r="J2109" s="206"/>
      <c r="L2109" s="206"/>
      <c r="M2109" s="153"/>
      <c r="N2109" s="126"/>
      <c r="O2109" s="153"/>
      <c r="P2109" s="153"/>
      <c r="Q2109" s="153"/>
      <c r="R2109" s="153"/>
      <c r="AG2109" s="162"/>
      <c r="AH2109" s="162"/>
      <c r="AI2109" s="162"/>
      <c r="AM2109" s="143"/>
      <c r="AN2109" s="143"/>
      <c r="AO2109" s="143"/>
      <c r="AP2109" s="143"/>
      <c r="AQ2109" s="143"/>
      <c r="AR2109" s="143"/>
      <c r="AS2109" s="143"/>
      <c r="AT2109" s="143"/>
      <c r="AU2109" s="143"/>
      <c r="AV2109" s="143"/>
      <c r="AW2109" s="143"/>
      <c r="AX2109" s="143"/>
      <c r="AY2109" s="143"/>
      <c r="AZ2109" s="143"/>
      <c r="BA2109" s="143"/>
      <c r="BB2109" s="143"/>
      <c r="BC2109" s="143"/>
      <c r="BD2109" s="143"/>
      <c r="BE2109" s="143"/>
      <c r="BF2109" s="143"/>
      <c r="BG2109" s="143"/>
      <c r="BH2109" s="143"/>
      <c r="BI2109" s="143"/>
      <c r="BJ2109" s="143"/>
      <c r="BK2109" s="143"/>
      <c r="BL2109" s="143"/>
      <c r="BM2109" s="143"/>
      <c r="BN2109" s="143"/>
      <c r="BO2109" s="143"/>
      <c r="BP2109" s="143"/>
      <c r="BT2109" s="143"/>
      <c r="BU2109" s="143"/>
      <c r="BV2109" s="143"/>
    </row>
    <row r="2110" spans="1:74" s="142" customFormat="1" x14ac:dyDescent="0.25">
      <c r="A2110" s="206"/>
      <c r="B2110" s="160"/>
      <c r="C2110" s="161"/>
      <c r="D2110" s="206"/>
      <c r="E2110" s="206"/>
      <c r="F2110" s="206"/>
      <c r="G2110" s="206"/>
      <c r="H2110" s="161"/>
      <c r="I2110" s="206"/>
      <c r="J2110" s="206"/>
      <c r="L2110" s="206"/>
      <c r="M2110" s="153"/>
      <c r="N2110" s="126"/>
      <c r="O2110" s="153"/>
      <c r="P2110" s="153"/>
      <c r="Q2110" s="153"/>
      <c r="R2110" s="153"/>
      <c r="AG2110" s="162"/>
      <c r="AH2110" s="162"/>
      <c r="AI2110" s="162"/>
      <c r="AM2110" s="143"/>
      <c r="AN2110" s="143"/>
      <c r="AO2110" s="143"/>
      <c r="AP2110" s="143"/>
      <c r="AQ2110" s="143"/>
      <c r="AR2110" s="143"/>
      <c r="AS2110" s="143"/>
      <c r="AT2110" s="143"/>
      <c r="AU2110" s="143"/>
      <c r="AV2110" s="143"/>
      <c r="AW2110" s="143"/>
      <c r="AX2110" s="143"/>
      <c r="AY2110" s="143"/>
      <c r="AZ2110" s="143"/>
      <c r="BA2110" s="143"/>
      <c r="BB2110" s="143"/>
      <c r="BC2110" s="143"/>
      <c r="BD2110" s="143"/>
      <c r="BE2110" s="143"/>
      <c r="BF2110" s="143"/>
      <c r="BG2110" s="143"/>
      <c r="BH2110" s="143"/>
      <c r="BI2110" s="143"/>
      <c r="BJ2110" s="143"/>
      <c r="BK2110" s="143"/>
      <c r="BL2110" s="143"/>
      <c r="BM2110" s="143"/>
      <c r="BN2110" s="143"/>
      <c r="BO2110" s="143"/>
      <c r="BP2110" s="143"/>
      <c r="BT2110" s="143"/>
      <c r="BU2110" s="143"/>
      <c r="BV2110" s="143"/>
    </row>
    <row r="2111" spans="1:74" s="142" customFormat="1" x14ac:dyDescent="0.25">
      <c r="A2111" s="206"/>
      <c r="B2111" s="160"/>
      <c r="C2111" s="161"/>
      <c r="D2111" s="206"/>
      <c r="E2111" s="206"/>
      <c r="F2111" s="206"/>
      <c r="G2111" s="206"/>
      <c r="H2111" s="161"/>
      <c r="I2111" s="206"/>
      <c r="J2111" s="206"/>
      <c r="L2111" s="206"/>
      <c r="M2111" s="153"/>
      <c r="N2111" s="126"/>
      <c r="O2111" s="153"/>
      <c r="P2111" s="153"/>
      <c r="Q2111" s="153"/>
      <c r="R2111" s="153"/>
      <c r="AG2111" s="162"/>
      <c r="AH2111" s="162"/>
      <c r="AI2111" s="162"/>
      <c r="AM2111" s="143"/>
      <c r="AN2111" s="143"/>
      <c r="AO2111" s="143"/>
      <c r="AP2111" s="143"/>
      <c r="AQ2111" s="143"/>
      <c r="AR2111" s="143"/>
      <c r="AS2111" s="143"/>
      <c r="AT2111" s="143"/>
      <c r="AU2111" s="143"/>
      <c r="AV2111" s="143"/>
      <c r="AW2111" s="143"/>
      <c r="AX2111" s="143"/>
      <c r="AY2111" s="143"/>
      <c r="AZ2111" s="143"/>
      <c r="BA2111" s="143"/>
      <c r="BB2111" s="143"/>
      <c r="BC2111" s="143"/>
      <c r="BD2111" s="143"/>
      <c r="BE2111" s="143"/>
      <c r="BF2111" s="143"/>
      <c r="BG2111" s="143"/>
      <c r="BH2111" s="143"/>
      <c r="BI2111" s="143"/>
      <c r="BJ2111" s="143"/>
      <c r="BK2111" s="143"/>
      <c r="BL2111" s="143"/>
      <c r="BM2111" s="143"/>
      <c r="BN2111" s="143"/>
      <c r="BO2111" s="143"/>
      <c r="BP2111" s="143"/>
      <c r="BT2111" s="143"/>
      <c r="BU2111" s="143"/>
      <c r="BV2111" s="143"/>
    </row>
    <row r="2112" spans="1:74" s="142" customFormat="1" x14ac:dyDescent="0.25">
      <c r="A2112" s="206"/>
      <c r="B2112" s="160"/>
      <c r="C2112" s="161"/>
      <c r="D2112" s="206"/>
      <c r="E2112" s="206"/>
      <c r="F2112" s="206"/>
      <c r="G2112" s="206"/>
      <c r="H2112" s="161"/>
      <c r="I2112" s="206"/>
      <c r="J2112" s="206"/>
      <c r="L2112" s="206"/>
      <c r="M2112" s="153"/>
      <c r="N2112" s="126"/>
      <c r="O2112" s="153"/>
      <c r="P2112" s="153"/>
      <c r="Q2112" s="153"/>
      <c r="R2112" s="153"/>
      <c r="AG2112" s="162"/>
      <c r="AH2112" s="162"/>
      <c r="AI2112" s="162"/>
      <c r="AM2112" s="143"/>
      <c r="AN2112" s="143"/>
      <c r="AO2112" s="143"/>
      <c r="AP2112" s="143"/>
      <c r="AQ2112" s="143"/>
      <c r="AR2112" s="143"/>
      <c r="AS2112" s="143"/>
      <c r="AT2112" s="143"/>
      <c r="AU2112" s="143"/>
      <c r="AV2112" s="143"/>
      <c r="AW2112" s="143"/>
      <c r="AX2112" s="143"/>
      <c r="AY2112" s="143"/>
      <c r="AZ2112" s="143"/>
      <c r="BA2112" s="143"/>
      <c r="BB2112" s="143"/>
      <c r="BC2112" s="143"/>
      <c r="BD2112" s="143"/>
      <c r="BE2112" s="143"/>
      <c r="BF2112" s="143"/>
      <c r="BG2112" s="143"/>
      <c r="BH2112" s="143"/>
      <c r="BI2112" s="143"/>
      <c r="BJ2112" s="143"/>
      <c r="BK2112" s="143"/>
      <c r="BL2112" s="143"/>
      <c r="BM2112" s="143"/>
      <c r="BN2112" s="143"/>
      <c r="BO2112" s="143"/>
      <c r="BP2112" s="143"/>
      <c r="BT2112" s="143"/>
      <c r="BU2112" s="143"/>
      <c r="BV2112" s="143"/>
    </row>
    <row r="2113" spans="1:74" s="142" customFormat="1" x14ac:dyDescent="0.25">
      <c r="A2113" s="206"/>
      <c r="B2113" s="160"/>
      <c r="C2113" s="161"/>
      <c r="D2113" s="206"/>
      <c r="E2113" s="206"/>
      <c r="F2113" s="206"/>
      <c r="G2113" s="206"/>
      <c r="H2113" s="161"/>
      <c r="I2113" s="206"/>
      <c r="J2113" s="206"/>
      <c r="L2113" s="206"/>
      <c r="M2113" s="153"/>
      <c r="N2113" s="126"/>
      <c r="O2113" s="153"/>
      <c r="P2113" s="153"/>
      <c r="Q2113" s="153"/>
      <c r="R2113" s="153"/>
      <c r="AG2113" s="162"/>
      <c r="AH2113" s="162"/>
      <c r="AI2113" s="162"/>
      <c r="AM2113" s="143"/>
      <c r="AN2113" s="143"/>
      <c r="AO2113" s="143"/>
      <c r="AP2113" s="143"/>
      <c r="AQ2113" s="143"/>
      <c r="AR2113" s="143"/>
      <c r="AS2113" s="143"/>
      <c r="AT2113" s="143"/>
      <c r="AU2113" s="143"/>
      <c r="AV2113" s="143"/>
      <c r="AW2113" s="143"/>
      <c r="AX2113" s="143"/>
      <c r="AY2113" s="143"/>
      <c r="AZ2113" s="143"/>
      <c r="BA2113" s="143"/>
      <c r="BB2113" s="143"/>
      <c r="BC2113" s="143"/>
      <c r="BD2113" s="143"/>
      <c r="BE2113" s="143"/>
      <c r="BF2113" s="143"/>
      <c r="BG2113" s="143"/>
      <c r="BH2113" s="143"/>
      <c r="BI2113" s="143"/>
      <c r="BJ2113" s="143"/>
      <c r="BK2113" s="143"/>
      <c r="BL2113" s="143"/>
      <c r="BM2113" s="143"/>
      <c r="BN2113" s="143"/>
      <c r="BO2113" s="143"/>
      <c r="BP2113" s="143"/>
      <c r="BT2113" s="143"/>
      <c r="BU2113" s="143"/>
      <c r="BV2113" s="143"/>
    </row>
    <row r="2114" spans="1:74" s="142" customFormat="1" x14ac:dyDescent="0.25">
      <c r="A2114" s="206"/>
      <c r="B2114" s="160"/>
      <c r="C2114" s="161"/>
      <c r="D2114" s="206"/>
      <c r="E2114" s="206"/>
      <c r="F2114" s="206"/>
      <c r="G2114" s="206"/>
      <c r="H2114" s="161"/>
      <c r="I2114" s="206"/>
      <c r="J2114" s="206"/>
      <c r="L2114" s="206"/>
      <c r="M2114" s="153"/>
      <c r="N2114" s="126"/>
      <c r="O2114" s="153"/>
      <c r="P2114" s="153"/>
      <c r="Q2114" s="153"/>
      <c r="R2114" s="153"/>
      <c r="AG2114" s="162"/>
      <c r="AH2114" s="162"/>
      <c r="AI2114" s="162"/>
      <c r="AM2114" s="143"/>
      <c r="AN2114" s="143"/>
      <c r="AO2114" s="143"/>
      <c r="AP2114" s="143"/>
      <c r="AQ2114" s="143"/>
      <c r="AR2114" s="143"/>
      <c r="AS2114" s="143"/>
      <c r="AT2114" s="143"/>
      <c r="AU2114" s="143"/>
      <c r="AV2114" s="143"/>
      <c r="AW2114" s="143"/>
      <c r="AX2114" s="143"/>
      <c r="AY2114" s="143"/>
      <c r="AZ2114" s="143"/>
      <c r="BA2114" s="143"/>
      <c r="BB2114" s="143"/>
      <c r="BC2114" s="143"/>
      <c r="BD2114" s="143"/>
      <c r="BE2114" s="143"/>
      <c r="BF2114" s="143"/>
      <c r="BG2114" s="143"/>
      <c r="BH2114" s="143"/>
      <c r="BI2114" s="143"/>
      <c r="BJ2114" s="143"/>
      <c r="BK2114" s="143"/>
      <c r="BL2114" s="143"/>
      <c r="BM2114" s="143"/>
      <c r="BN2114" s="143"/>
      <c r="BO2114" s="143"/>
      <c r="BP2114" s="143"/>
      <c r="BT2114" s="143"/>
      <c r="BU2114" s="143"/>
      <c r="BV2114" s="143"/>
    </row>
    <row r="2115" spans="1:74" s="142" customFormat="1" x14ac:dyDescent="0.25">
      <c r="A2115" s="206"/>
      <c r="B2115" s="160"/>
      <c r="C2115" s="161"/>
      <c r="D2115" s="206"/>
      <c r="E2115" s="206"/>
      <c r="F2115" s="206"/>
      <c r="G2115" s="206"/>
      <c r="H2115" s="161"/>
      <c r="I2115" s="206"/>
      <c r="J2115" s="206"/>
      <c r="L2115" s="206"/>
      <c r="M2115" s="153"/>
      <c r="N2115" s="126"/>
      <c r="O2115" s="153"/>
      <c r="P2115" s="153"/>
      <c r="Q2115" s="153"/>
      <c r="R2115" s="153"/>
      <c r="AG2115" s="162"/>
      <c r="AH2115" s="162"/>
      <c r="AI2115" s="162"/>
      <c r="AM2115" s="143"/>
      <c r="AN2115" s="143"/>
      <c r="AO2115" s="143"/>
      <c r="AP2115" s="143"/>
      <c r="AQ2115" s="143"/>
      <c r="AR2115" s="143"/>
      <c r="AS2115" s="143"/>
      <c r="AT2115" s="143"/>
      <c r="AU2115" s="143"/>
      <c r="AV2115" s="143"/>
      <c r="AW2115" s="143"/>
      <c r="AX2115" s="143"/>
      <c r="AY2115" s="143"/>
      <c r="AZ2115" s="143"/>
      <c r="BA2115" s="143"/>
      <c r="BB2115" s="143"/>
      <c r="BC2115" s="143"/>
      <c r="BD2115" s="143"/>
      <c r="BE2115" s="143"/>
      <c r="BF2115" s="143"/>
      <c r="BG2115" s="143"/>
      <c r="BH2115" s="143"/>
      <c r="BI2115" s="143"/>
      <c r="BJ2115" s="143"/>
      <c r="BK2115" s="143"/>
      <c r="BL2115" s="143"/>
      <c r="BM2115" s="143"/>
      <c r="BN2115" s="143"/>
      <c r="BO2115" s="143"/>
      <c r="BP2115" s="143"/>
      <c r="BT2115" s="143"/>
      <c r="BU2115" s="143"/>
      <c r="BV2115" s="143"/>
    </row>
    <row r="2116" spans="1:74" s="142" customFormat="1" x14ac:dyDescent="0.25">
      <c r="A2116" s="206"/>
      <c r="B2116" s="160"/>
      <c r="C2116" s="161"/>
      <c r="D2116" s="206"/>
      <c r="E2116" s="206"/>
      <c r="F2116" s="206"/>
      <c r="G2116" s="206"/>
      <c r="H2116" s="161"/>
      <c r="I2116" s="206"/>
      <c r="J2116" s="206"/>
      <c r="L2116" s="206"/>
      <c r="M2116" s="153"/>
      <c r="N2116" s="126"/>
      <c r="O2116" s="153"/>
      <c r="P2116" s="153"/>
      <c r="Q2116" s="153"/>
      <c r="R2116" s="153"/>
      <c r="AG2116" s="162"/>
      <c r="AH2116" s="162"/>
      <c r="AI2116" s="162"/>
      <c r="AM2116" s="143"/>
      <c r="AN2116" s="143"/>
      <c r="AO2116" s="143"/>
      <c r="AP2116" s="143"/>
      <c r="AQ2116" s="143"/>
      <c r="AR2116" s="143"/>
      <c r="AS2116" s="143"/>
      <c r="AT2116" s="143"/>
      <c r="AU2116" s="143"/>
      <c r="AV2116" s="143"/>
      <c r="AW2116" s="143"/>
      <c r="AX2116" s="143"/>
      <c r="AY2116" s="143"/>
      <c r="AZ2116" s="143"/>
      <c r="BA2116" s="143"/>
      <c r="BB2116" s="143"/>
      <c r="BC2116" s="143"/>
      <c r="BD2116" s="143"/>
      <c r="BE2116" s="143"/>
      <c r="BF2116" s="143"/>
      <c r="BG2116" s="143"/>
      <c r="BH2116" s="143"/>
      <c r="BI2116" s="143"/>
      <c r="BJ2116" s="143"/>
      <c r="BK2116" s="143"/>
      <c r="BL2116" s="143"/>
      <c r="BM2116" s="143"/>
      <c r="BN2116" s="143"/>
      <c r="BO2116" s="143"/>
      <c r="BP2116" s="143"/>
      <c r="BT2116" s="143"/>
      <c r="BU2116" s="143"/>
      <c r="BV2116" s="143"/>
    </row>
    <row r="2117" spans="1:74" s="142" customFormat="1" x14ac:dyDescent="0.25">
      <c r="A2117" s="206"/>
      <c r="B2117" s="160"/>
      <c r="C2117" s="161"/>
      <c r="D2117" s="206"/>
      <c r="E2117" s="206"/>
      <c r="F2117" s="206"/>
      <c r="G2117" s="206"/>
      <c r="H2117" s="161"/>
      <c r="I2117" s="206"/>
      <c r="J2117" s="206"/>
      <c r="L2117" s="206"/>
      <c r="M2117" s="153"/>
      <c r="N2117" s="126"/>
      <c r="O2117" s="153"/>
      <c r="P2117" s="153"/>
      <c r="Q2117" s="153"/>
      <c r="R2117" s="153"/>
      <c r="AG2117" s="162"/>
      <c r="AH2117" s="162"/>
      <c r="AI2117" s="162"/>
      <c r="AM2117" s="143"/>
      <c r="AN2117" s="143"/>
      <c r="AO2117" s="143"/>
      <c r="AP2117" s="143"/>
      <c r="AQ2117" s="143"/>
      <c r="AR2117" s="143"/>
      <c r="AS2117" s="143"/>
      <c r="AT2117" s="143"/>
      <c r="AU2117" s="143"/>
      <c r="AV2117" s="143"/>
      <c r="AW2117" s="143"/>
      <c r="AX2117" s="143"/>
      <c r="AY2117" s="143"/>
      <c r="AZ2117" s="143"/>
      <c r="BA2117" s="143"/>
      <c r="BB2117" s="143"/>
      <c r="BC2117" s="143"/>
      <c r="BD2117" s="143"/>
      <c r="BE2117" s="143"/>
      <c r="BF2117" s="143"/>
      <c r="BG2117" s="143"/>
      <c r="BH2117" s="143"/>
      <c r="BI2117" s="143"/>
      <c r="BJ2117" s="143"/>
      <c r="BK2117" s="143"/>
      <c r="BL2117" s="143"/>
      <c r="BM2117" s="143"/>
      <c r="BN2117" s="143"/>
      <c r="BO2117" s="143"/>
      <c r="BP2117" s="143"/>
      <c r="BT2117" s="143"/>
      <c r="BU2117" s="143"/>
      <c r="BV2117" s="143"/>
    </row>
    <row r="2118" spans="1:74" s="142" customFormat="1" x14ac:dyDescent="0.25">
      <c r="A2118" s="206"/>
      <c r="B2118" s="160"/>
      <c r="C2118" s="161"/>
      <c r="D2118" s="206"/>
      <c r="E2118" s="206"/>
      <c r="F2118" s="206"/>
      <c r="G2118" s="206"/>
      <c r="H2118" s="161"/>
      <c r="I2118" s="206"/>
      <c r="J2118" s="206"/>
      <c r="L2118" s="206"/>
      <c r="M2118" s="153"/>
      <c r="N2118" s="126"/>
      <c r="O2118" s="153"/>
      <c r="P2118" s="153"/>
      <c r="Q2118" s="153"/>
      <c r="R2118" s="153"/>
      <c r="AG2118" s="162"/>
      <c r="AH2118" s="162"/>
      <c r="AI2118" s="162"/>
      <c r="AM2118" s="143"/>
      <c r="AN2118" s="143"/>
      <c r="AO2118" s="143"/>
      <c r="AP2118" s="143"/>
      <c r="AQ2118" s="143"/>
      <c r="AR2118" s="143"/>
      <c r="AS2118" s="143"/>
      <c r="AT2118" s="143"/>
      <c r="AU2118" s="143"/>
      <c r="AV2118" s="143"/>
      <c r="AW2118" s="143"/>
      <c r="AX2118" s="143"/>
      <c r="AY2118" s="143"/>
      <c r="AZ2118" s="143"/>
      <c r="BA2118" s="143"/>
      <c r="BB2118" s="143"/>
      <c r="BC2118" s="143"/>
      <c r="BD2118" s="143"/>
      <c r="BE2118" s="143"/>
      <c r="BF2118" s="143"/>
      <c r="BG2118" s="143"/>
      <c r="BH2118" s="143"/>
      <c r="BI2118" s="143"/>
      <c r="BJ2118" s="143"/>
      <c r="BK2118" s="143"/>
      <c r="BL2118" s="143"/>
      <c r="BM2118" s="143"/>
      <c r="BN2118" s="143"/>
      <c r="BO2118" s="143"/>
      <c r="BP2118" s="143"/>
      <c r="BT2118" s="143"/>
      <c r="BU2118" s="143"/>
      <c r="BV2118" s="143"/>
    </row>
    <row r="2119" spans="1:74" s="142" customFormat="1" x14ac:dyDescent="0.25">
      <c r="A2119" s="206"/>
      <c r="B2119" s="160"/>
      <c r="C2119" s="161"/>
      <c r="D2119" s="206"/>
      <c r="E2119" s="206"/>
      <c r="F2119" s="206"/>
      <c r="G2119" s="206"/>
      <c r="H2119" s="161"/>
      <c r="I2119" s="206"/>
      <c r="J2119" s="206"/>
      <c r="L2119" s="206"/>
      <c r="M2119" s="153"/>
      <c r="N2119" s="126"/>
      <c r="O2119" s="153"/>
      <c r="P2119" s="153"/>
      <c r="Q2119" s="153"/>
      <c r="R2119" s="153"/>
      <c r="AG2119" s="162"/>
      <c r="AH2119" s="162"/>
      <c r="AI2119" s="162"/>
      <c r="AM2119" s="143"/>
      <c r="AN2119" s="143"/>
      <c r="AO2119" s="143"/>
      <c r="AP2119" s="143"/>
      <c r="AQ2119" s="143"/>
      <c r="AR2119" s="143"/>
      <c r="AS2119" s="143"/>
      <c r="AT2119" s="143"/>
      <c r="AU2119" s="143"/>
      <c r="AV2119" s="143"/>
      <c r="AW2119" s="143"/>
      <c r="AX2119" s="143"/>
      <c r="AY2119" s="143"/>
      <c r="AZ2119" s="143"/>
      <c r="BA2119" s="143"/>
      <c r="BB2119" s="143"/>
      <c r="BC2119" s="143"/>
      <c r="BD2119" s="143"/>
      <c r="BE2119" s="143"/>
      <c r="BF2119" s="143"/>
      <c r="BG2119" s="143"/>
      <c r="BH2119" s="143"/>
      <c r="BI2119" s="143"/>
      <c r="BJ2119" s="143"/>
      <c r="BK2119" s="143"/>
      <c r="BL2119" s="143"/>
      <c r="BM2119" s="143"/>
      <c r="BN2119" s="143"/>
      <c r="BO2119" s="143"/>
      <c r="BP2119" s="143"/>
      <c r="BT2119" s="143"/>
      <c r="BU2119" s="143"/>
      <c r="BV2119" s="143"/>
    </row>
    <row r="2120" spans="1:74" s="142" customFormat="1" x14ac:dyDescent="0.25">
      <c r="A2120" s="206"/>
      <c r="B2120" s="160"/>
      <c r="C2120" s="161"/>
      <c r="D2120" s="206"/>
      <c r="E2120" s="206"/>
      <c r="F2120" s="206"/>
      <c r="G2120" s="206"/>
      <c r="H2120" s="161"/>
      <c r="I2120" s="206"/>
      <c r="J2120" s="206"/>
      <c r="L2120" s="206"/>
      <c r="M2120" s="153"/>
      <c r="N2120" s="126"/>
      <c r="O2120" s="153"/>
      <c r="P2120" s="153"/>
      <c r="Q2120" s="153"/>
      <c r="R2120" s="153"/>
      <c r="AG2120" s="162"/>
      <c r="AH2120" s="162"/>
      <c r="AI2120" s="162"/>
      <c r="AM2120" s="143"/>
      <c r="AN2120" s="143"/>
      <c r="AO2120" s="143"/>
      <c r="AP2120" s="143"/>
      <c r="AQ2120" s="143"/>
      <c r="AR2120" s="143"/>
      <c r="AS2120" s="143"/>
      <c r="AT2120" s="143"/>
      <c r="AU2120" s="143"/>
      <c r="AV2120" s="143"/>
      <c r="AW2120" s="143"/>
      <c r="AX2120" s="143"/>
      <c r="AY2120" s="143"/>
      <c r="AZ2120" s="143"/>
      <c r="BA2120" s="143"/>
      <c r="BB2120" s="143"/>
      <c r="BC2120" s="143"/>
      <c r="BD2120" s="143"/>
      <c r="BE2120" s="143"/>
      <c r="BF2120" s="143"/>
      <c r="BG2120" s="143"/>
      <c r="BH2120" s="143"/>
      <c r="BI2120" s="143"/>
      <c r="BJ2120" s="143"/>
      <c r="BK2120" s="143"/>
      <c r="BL2120" s="143"/>
      <c r="BM2120" s="143"/>
      <c r="BN2120" s="143"/>
      <c r="BO2120" s="143"/>
      <c r="BP2120" s="143"/>
      <c r="BT2120" s="143"/>
      <c r="BU2120" s="143"/>
      <c r="BV2120" s="143"/>
    </row>
    <row r="2121" spans="1:74" s="142" customFormat="1" x14ac:dyDescent="0.25">
      <c r="A2121" s="206"/>
      <c r="B2121" s="160"/>
      <c r="C2121" s="161"/>
      <c r="D2121" s="206"/>
      <c r="E2121" s="206"/>
      <c r="F2121" s="206"/>
      <c r="G2121" s="206"/>
      <c r="H2121" s="161"/>
      <c r="I2121" s="206"/>
      <c r="J2121" s="206"/>
      <c r="L2121" s="206"/>
      <c r="M2121" s="153"/>
      <c r="N2121" s="126"/>
      <c r="O2121" s="153"/>
      <c r="P2121" s="153"/>
      <c r="Q2121" s="153"/>
      <c r="R2121" s="153"/>
      <c r="AG2121" s="162"/>
      <c r="AH2121" s="162"/>
      <c r="AI2121" s="162"/>
      <c r="AM2121" s="143"/>
      <c r="AN2121" s="143"/>
      <c r="AO2121" s="143"/>
      <c r="AP2121" s="143"/>
      <c r="AQ2121" s="143"/>
      <c r="AR2121" s="143"/>
      <c r="AS2121" s="143"/>
      <c r="AT2121" s="143"/>
      <c r="AU2121" s="143"/>
      <c r="AV2121" s="143"/>
      <c r="AW2121" s="143"/>
      <c r="AX2121" s="143"/>
      <c r="AY2121" s="143"/>
      <c r="AZ2121" s="143"/>
      <c r="BA2121" s="143"/>
      <c r="BB2121" s="143"/>
      <c r="BC2121" s="143"/>
      <c r="BD2121" s="143"/>
      <c r="BE2121" s="143"/>
      <c r="BF2121" s="143"/>
      <c r="BG2121" s="143"/>
      <c r="BH2121" s="143"/>
      <c r="BI2121" s="143"/>
      <c r="BJ2121" s="143"/>
      <c r="BK2121" s="143"/>
      <c r="BL2121" s="143"/>
      <c r="BM2121" s="143"/>
      <c r="BN2121" s="143"/>
      <c r="BO2121" s="143"/>
      <c r="BP2121" s="143"/>
      <c r="BT2121" s="143"/>
      <c r="BU2121" s="143"/>
      <c r="BV2121" s="143"/>
    </row>
    <row r="2122" spans="1:74" s="142" customFormat="1" x14ac:dyDescent="0.25">
      <c r="A2122" s="206"/>
      <c r="B2122" s="160"/>
      <c r="C2122" s="161"/>
      <c r="D2122" s="206"/>
      <c r="E2122" s="206"/>
      <c r="F2122" s="206"/>
      <c r="G2122" s="206"/>
      <c r="H2122" s="161"/>
      <c r="I2122" s="206"/>
      <c r="J2122" s="206"/>
      <c r="L2122" s="206"/>
      <c r="M2122" s="153"/>
      <c r="N2122" s="126"/>
      <c r="O2122" s="153"/>
      <c r="P2122" s="153"/>
      <c r="Q2122" s="153"/>
      <c r="R2122" s="153"/>
      <c r="AG2122" s="162"/>
      <c r="AH2122" s="162"/>
      <c r="AI2122" s="162"/>
      <c r="AM2122" s="143"/>
      <c r="AN2122" s="143"/>
      <c r="AO2122" s="143"/>
      <c r="AP2122" s="143"/>
      <c r="AQ2122" s="143"/>
      <c r="AR2122" s="143"/>
      <c r="AS2122" s="143"/>
      <c r="AT2122" s="143"/>
      <c r="AU2122" s="143"/>
      <c r="AV2122" s="143"/>
      <c r="AW2122" s="143"/>
      <c r="AX2122" s="143"/>
      <c r="AY2122" s="143"/>
      <c r="AZ2122" s="143"/>
      <c r="BA2122" s="143"/>
      <c r="BB2122" s="143"/>
      <c r="BC2122" s="143"/>
      <c r="BD2122" s="143"/>
      <c r="BE2122" s="143"/>
      <c r="BF2122" s="143"/>
      <c r="BG2122" s="143"/>
      <c r="BH2122" s="143"/>
      <c r="BI2122" s="143"/>
      <c r="BJ2122" s="143"/>
      <c r="BK2122" s="143"/>
      <c r="BL2122" s="143"/>
      <c r="BM2122" s="143"/>
      <c r="BN2122" s="143"/>
      <c r="BO2122" s="143"/>
      <c r="BP2122" s="143"/>
      <c r="BT2122" s="143"/>
      <c r="BU2122" s="143"/>
      <c r="BV2122" s="143"/>
    </row>
    <row r="2123" spans="1:74" s="142" customFormat="1" x14ac:dyDescent="0.25">
      <c r="A2123" s="206"/>
      <c r="B2123" s="160"/>
      <c r="C2123" s="161"/>
      <c r="D2123" s="206"/>
      <c r="E2123" s="206"/>
      <c r="F2123" s="206"/>
      <c r="G2123" s="206"/>
      <c r="H2123" s="161"/>
      <c r="I2123" s="206"/>
      <c r="J2123" s="206"/>
      <c r="L2123" s="206"/>
      <c r="M2123" s="153"/>
      <c r="N2123" s="126"/>
      <c r="O2123" s="153"/>
      <c r="P2123" s="153"/>
      <c r="Q2123" s="153"/>
      <c r="R2123" s="153"/>
      <c r="AG2123" s="162"/>
      <c r="AH2123" s="162"/>
      <c r="AI2123" s="162"/>
      <c r="AM2123" s="143"/>
      <c r="AN2123" s="143"/>
      <c r="AO2123" s="143"/>
      <c r="AP2123" s="143"/>
      <c r="AQ2123" s="143"/>
      <c r="AR2123" s="143"/>
      <c r="AS2123" s="143"/>
      <c r="AT2123" s="143"/>
      <c r="AU2123" s="143"/>
      <c r="AV2123" s="143"/>
      <c r="AW2123" s="143"/>
      <c r="AX2123" s="143"/>
      <c r="AY2123" s="143"/>
      <c r="AZ2123" s="143"/>
      <c r="BA2123" s="143"/>
      <c r="BB2123" s="143"/>
      <c r="BC2123" s="143"/>
      <c r="BD2123" s="143"/>
      <c r="BE2123" s="143"/>
      <c r="BF2123" s="143"/>
      <c r="BG2123" s="143"/>
      <c r="BH2123" s="143"/>
      <c r="BI2123" s="143"/>
      <c r="BJ2123" s="143"/>
      <c r="BK2123" s="143"/>
      <c r="BL2123" s="143"/>
      <c r="BM2123" s="143"/>
      <c r="BN2123" s="143"/>
      <c r="BO2123" s="143"/>
      <c r="BP2123" s="143"/>
      <c r="BT2123" s="143"/>
      <c r="BU2123" s="143"/>
      <c r="BV2123" s="143"/>
    </row>
    <row r="2124" spans="1:74" s="142" customFormat="1" x14ac:dyDescent="0.25">
      <c r="A2124" s="206"/>
      <c r="B2124" s="160"/>
      <c r="C2124" s="161"/>
      <c r="D2124" s="206"/>
      <c r="E2124" s="206"/>
      <c r="F2124" s="206"/>
      <c r="G2124" s="206"/>
      <c r="H2124" s="161"/>
      <c r="I2124" s="206"/>
      <c r="J2124" s="206"/>
      <c r="L2124" s="206"/>
      <c r="M2124" s="153"/>
      <c r="N2124" s="126"/>
      <c r="O2124" s="153"/>
      <c r="P2124" s="153"/>
      <c r="Q2124" s="153"/>
      <c r="R2124" s="153"/>
      <c r="AG2124" s="162"/>
      <c r="AH2124" s="162"/>
      <c r="AI2124" s="162"/>
      <c r="AM2124" s="143"/>
      <c r="AN2124" s="143"/>
      <c r="AO2124" s="143"/>
      <c r="AP2124" s="143"/>
      <c r="AQ2124" s="143"/>
      <c r="AR2124" s="143"/>
      <c r="AS2124" s="143"/>
      <c r="AT2124" s="143"/>
      <c r="AU2124" s="143"/>
      <c r="AV2124" s="143"/>
      <c r="AW2124" s="143"/>
      <c r="AX2124" s="143"/>
      <c r="AY2124" s="143"/>
      <c r="AZ2124" s="143"/>
      <c r="BA2124" s="143"/>
      <c r="BB2124" s="143"/>
      <c r="BC2124" s="143"/>
      <c r="BD2124" s="143"/>
      <c r="BE2124" s="143"/>
      <c r="BF2124" s="143"/>
      <c r="BG2124" s="143"/>
      <c r="BH2124" s="143"/>
      <c r="BI2124" s="143"/>
      <c r="BJ2124" s="143"/>
      <c r="BK2124" s="143"/>
      <c r="BL2124" s="143"/>
      <c r="BM2124" s="143"/>
      <c r="BN2124" s="143"/>
      <c r="BO2124" s="143"/>
      <c r="BP2124" s="143"/>
      <c r="BT2124" s="143"/>
      <c r="BU2124" s="143"/>
      <c r="BV2124" s="143"/>
    </row>
    <row r="2125" spans="1:74" s="142" customFormat="1" x14ac:dyDescent="0.25">
      <c r="A2125" s="206"/>
      <c r="B2125" s="160"/>
      <c r="C2125" s="161"/>
      <c r="D2125" s="206"/>
      <c r="E2125" s="206"/>
      <c r="F2125" s="206"/>
      <c r="G2125" s="206"/>
      <c r="H2125" s="161"/>
      <c r="I2125" s="206"/>
      <c r="J2125" s="206"/>
      <c r="L2125" s="206"/>
      <c r="M2125" s="153"/>
      <c r="N2125" s="126"/>
      <c r="O2125" s="153"/>
      <c r="P2125" s="153"/>
      <c r="Q2125" s="153"/>
      <c r="R2125" s="153"/>
      <c r="AG2125" s="162"/>
      <c r="AH2125" s="162"/>
      <c r="AI2125" s="162"/>
      <c r="AM2125" s="143"/>
      <c r="AN2125" s="143"/>
      <c r="AO2125" s="143"/>
      <c r="AP2125" s="143"/>
      <c r="AQ2125" s="143"/>
      <c r="AR2125" s="143"/>
      <c r="AS2125" s="143"/>
      <c r="AT2125" s="143"/>
      <c r="AU2125" s="143"/>
      <c r="AV2125" s="143"/>
      <c r="AW2125" s="143"/>
      <c r="AX2125" s="143"/>
      <c r="AY2125" s="143"/>
      <c r="AZ2125" s="143"/>
      <c r="BA2125" s="143"/>
      <c r="BB2125" s="143"/>
      <c r="BC2125" s="143"/>
      <c r="BD2125" s="143"/>
      <c r="BE2125" s="143"/>
      <c r="BF2125" s="143"/>
      <c r="BG2125" s="143"/>
      <c r="BH2125" s="143"/>
      <c r="BI2125" s="143"/>
      <c r="BJ2125" s="143"/>
      <c r="BK2125" s="143"/>
      <c r="BL2125" s="143"/>
      <c r="BM2125" s="143"/>
      <c r="BN2125" s="143"/>
      <c r="BO2125" s="143"/>
      <c r="BP2125" s="143"/>
      <c r="BT2125" s="143"/>
      <c r="BU2125" s="143"/>
      <c r="BV2125" s="143"/>
    </row>
    <row r="2126" spans="1:74" s="142" customFormat="1" x14ac:dyDescent="0.25">
      <c r="A2126" s="206"/>
      <c r="B2126" s="160"/>
      <c r="C2126" s="161"/>
      <c r="D2126" s="206"/>
      <c r="E2126" s="206"/>
      <c r="F2126" s="206"/>
      <c r="G2126" s="206"/>
      <c r="H2126" s="161"/>
      <c r="I2126" s="206"/>
      <c r="J2126" s="206"/>
      <c r="L2126" s="206"/>
      <c r="M2126" s="153"/>
      <c r="N2126" s="126"/>
      <c r="O2126" s="153"/>
      <c r="P2126" s="153"/>
      <c r="Q2126" s="153"/>
      <c r="R2126" s="153"/>
      <c r="AG2126" s="162"/>
      <c r="AH2126" s="162"/>
      <c r="AI2126" s="162"/>
      <c r="AM2126" s="143"/>
      <c r="AN2126" s="143"/>
      <c r="AO2126" s="143"/>
      <c r="AP2126" s="143"/>
      <c r="AQ2126" s="143"/>
      <c r="AR2126" s="143"/>
      <c r="AS2126" s="143"/>
      <c r="AT2126" s="143"/>
      <c r="AU2126" s="143"/>
      <c r="AV2126" s="143"/>
      <c r="AW2126" s="143"/>
      <c r="AX2126" s="143"/>
      <c r="AY2126" s="143"/>
      <c r="AZ2126" s="143"/>
      <c r="BA2126" s="143"/>
      <c r="BB2126" s="143"/>
      <c r="BC2126" s="143"/>
      <c r="BD2126" s="143"/>
      <c r="BE2126" s="143"/>
      <c r="BF2126" s="143"/>
      <c r="BG2126" s="143"/>
      <c r="BH2126" s="143"/>
      <c r="BI2126" s="143"/>
      <c r="BJ2126" s="143"/>
      <c r="BK2126" s="143"/>
      <c r="BL2126" s="143"/>
      <c r="BM2126" s="143"/>
      <c r="BN2126" s="143"/>
      <c r="BO2126" s="143"/>
      <c r="BP2126" s="143"/>
      <c r="BT2126" s="143"/>
      <c r="BU2126" s="143"/>
      <c r="BV2126" s="143"/>
    </row>
    <row r="2127" spans="1:74" s="142" customFormat="1" x14ac:dyDescent="0.25">
      <c r="A2127" s="206"/>
      <c r="B2127" s="160"/>
      <c r="C2127" s="161"/>
      <c r="D2127" s="206"/>
      <c r="E2127" s="206"/>
      <c r="F2127" s="206"/>
      <c r="G2127" s="206"/>
      <c r="H2127" s="161"/>
      <c r="I2127" s="206"/>
      <c r="J2127" s="206"/>
      <c r="L2127" s="206"/>
      <c r="M2127" s="153"/>
      <c r="N2127" s="126"/>
      <c r="O2127" s="153"/>
      <c r="P2127" s="153"/>
      <c r="Q2127" s="153"/>
      <c r="R2127" s="153"/>
      <c r="AG2127" s="162"/>
      <c r="AH2127" s="162"/>
      <c r="AI2127" s="162"/>
      <c r="AM2127" s="143"/>
      <c r="AN2127" s="143"/>
      <c r="AO2127" s="143"/>
      <c r="AP2127" s="143"/>
      <c r="AQ2127" s="143"/>
      <c r="AR2127" s="143"/>
      <c r="AS2127" s="143"/>
      <c r="AT2127" s="143"/>
      <c r="AU2127" s="143"/>
      <c r="AV2127" s="143"/>
      <c r="AW2127" s="143"/>
      <c r="AX2127" s="143"/>
      <c r="AY2127" s="143"/>
      <c r="AZ2127" s="143"/>
      <c r="BA2127" s="143"/>
      <c r="BB2127" s="143"/>
      <c r="BC2127" s="143"/>
      <c r="BD2127" s="143"/>
      <c r="BE2127" s="143"/>
      <c r="BF2127" s="143"/>
      <c r="BG2127" s="143"/>
      <c r="BH2127" s="143"/>
      <c r="BI2127" s="143"/>
      <c r="BJ2127" s="143"/>
      <c r="BK2127" s="143"/>
      <c r="BL2127" s="143"/>
      <c r="BM2127" s="143"/>
      <c r="BN2127" s="143"/>
      <c r="BO2127" s="143"/>
      <c r="BP2127" s="143"/>
      <c r="BT2127" s="143"/>
      <c r="BU2127" s="143"/>
      <c r="BV2127" s="143"/>
    </row>
    <row r="2128" spans="1:74" s="142" customFormat="1" x14ac:dyDescent="0.25">
      <c r="A2128" s="206"/>
      <c r="B2128" s="160"/>
      <c r="C2128" s="161"/>
      <c r="D2128" s="206"/>
      <c r="E2128" s="206"/>
      <c r="F2128" s="206"/>
      <c r="G2128" s="206"/>
      <c r="H2128" s="161"/>
      <c r="I2128" s="206"/>
      <c r="J2128" s="206"/>
      <c r="L2128" s="206"/>
      <c r="M2128" s="153"/>
      <c r="N2128" s="126"/>
      <c r="O2128" s="153"/>
      <c r="P2128" s="153"/>
      <c r="Q2128" s="153"/>
      <c r="R2128" s="153"/>
      <c r="AG2128" s="162"/>
      <c r="AH2128" s="162"/>
      <c r="AI2128" s="162"/>
      <c r="AM2128" s="143"/>
      <c r="AN2128" s="143"/>
      <c r="AO2128" s="143"/>
      <c r="AP2128" s="143"/>
      <c r="AQ2128" s="143"/>
      <c r="AR2128" s="143"/>
      <c r="AS2128" s="143"/>
      <c r="AT2128" s="143"/>
      <c r="AU2128" s="143"/>
      <c r="AV2128" s="143"/>
      <c r="AW2128" s="143"/>
      <c r="AX2128" s="143"/>
      <c r="AY2128" s="143"/>
      <c r="AZ2128" s="143"/>
      <c r="BA2128" s="143"/>
      <c r="BB2128" s="143"/>
      <c r="BC2128" s="143"/>
      <c r="BD2128" s="143"/>
      <c r="BE2128" s="143"/>
      <c r="BF2128" s="143"/>
      <c r="BG2128" s="143"/>
      <c r="BH2128" s="143"/>
      <c r="BI2128" s="143"/>
      <c r="BJ2128" s="143"/>
      <c r="BK2128" s="143"/>
      <c r="BL2128" s="143"/>
      <c r="BM2128" s="143"/>
      <c r="BN2128" s="143"/>
      <c r="BO2128" s="143"/>
      <c r="BP2128" s="143"/>
      <c r="BT2128" s="143"/>
      <c r="BU2128" s="143"/>
      <c r="BV2128" s="143"/>
    </row>
    <row r="2129" spans="1:74" s="142" customFormat="1" x14ac:dyDescent="0.25">
      <c r="A2129" s="206"/>
      <c r="B2129" s="160"/>
      <c r="C2129" s="161"/>
      <c r="D2129" s="206"/>
      <c r="E2129" s="206"/>
      <c r="F2129" s="206"/>
      <c r="G2129" s="206"/>
      <c r="H2129" s="161"/>
      <c r="I2129" s="206"/>
      <c r="J2129" s="206"/>
      <c r="L2129" s="206"/>
      <c r="M2129" s="153"/>
      <c r="N2129" s="126"/>
      <c r="O2129" s="153"/>
      <c r="P2129" s="153"/>
      <c r="Q2129" s="153"/>
      <c r="R2129" s="153"/>
      <c r="AG2129" s="162"/>
      <c r="AH2129" s="162"/>
      <c r="AI2129" s="162"/>
      <c r="AM2129" s="143"/>
      <c r="AN2129" s="143"/>
      <c r="AO2129" s="143"/>
      <c r="AP2129" s="143"/>
      <c r="AQ2129" s="143"/>
      <c r="AR2129" s="143"/>
      <c r="AS2129" s="143"/>
      <c r="AT2129" s="143"/>
      <c r="AU2129" s="143"/>
      <c r="AV2129" s="143"/>
      <c r="AW2129" s="143"/>
      <c r="AX2129" s="143"/>
      <c r="AY2129" s="143"/>
      <c r="AZ2129" s="143"/>
      <c r="BA2129" s="143"/>
      <c r="BB2129" s="143"/>
      <c r="BC2129" s="143"/>
      <c r="BD2129" s="143"/>
      <c r="BE2129" s="143"/>
      <c r="BF2129" s="143"/>
      <c r="BG2129" s="143"/>
      <c r="BH2129" s="143"/>
      <c r="BI2129" s="143"/>
      <c r="BJ2129" s="143"/>
      <c r="BK2129" s="143"/>
      <c r="BL2129" s="143"/>
      <c r="BM2129" s="143"/>
      <c r="BN2129" s="143"/>
      <c r="BO2129" s="143"/>
      <c r="BP2129" s="143"/>
      <c r="BT2129" s="143"/>
      <c r="BU2129" s="143"/>
      <c r="BV2129" s="143"/>
    </row>
    <row r="2130" spans="1:74" s="142" customFormat="1" x14ac:dyDescent="0.25">
      <c r="A2130" s="206"/>
      <c r="B2130" s="160"/>
      <c r="C2130" s="161"/>
      <c r="D2130" s="206"/>
      <c r="E2130" s="206"/>
      <c r="F2130" s="206"/>
      <c r="G2130" s="206"/>
      <c r="H2130" s="161"/>
      <c r="I2130" s="206"/>
      <c r="J2130" s="206"/>
      <c r="L2130" s="206"/>
      <c r="M2130" s="153"/>
      <c r="N2130" s="126"/>
      <c r="O2130" s="153"/>
      <c r="P2130" s="153"/>
      <c r="Q2130" s="153"/>
      <c r="R2130" s="153"/>
      <c r="AG2130" s="162"/>
      <c r="AH2130" s="162"/>
      <c r="AI2130" s="162"/>
      <c r="AM2130" s="143"/>
      <c r="AN2130" s="143"/>
      <c r="AO2130" s="143"/>
      <c r="AP2130" s="143"/>
      <c r="AQ2130" s="143"/>
      <c r="AR2130" s="143"/>
      <c r="AS2130" s="143"/>
      <c r="AT2130" s="143"/>
      <c r="AU2130" s="143"/>
      <c r="AV2130" s="143"/>
      <c r="AW2130" s="143"/>
      <c r="AX2130" s="143"/>
      <c r="AY2130" s="143"/>
      <c r="AZ2130" s="143"/>
      <c r="BA2130" s="143"/>
      <c r="BB2130" s="143"/>
      <c r="BC2130" s="143"/>
      <c r="BD2130" s="143"/>
      <c r="BE2130" s="143"/>
      <c r="BF2130" s="143"/>
      <c r="BG2130" s="143"/>
      <c r="BH2130" s="143"/>
      <c r="BI2130" s="143"/>
      <c r="BJ2130" s="143"/>
      <c r="BK2130" s="143"/>
      <c r="BL2130" s="143"/>
      <c r="BM2130" s="143"/>
      <c r="BN2130" s="143"/>
      <c r="BO2130" s="143"/>
      <c r="BP2130" s="143"/>
      <c r="BT2130" s="143"/>
      <c r="BU2130" s="143"/>
      <c r="BV2130" s="143"/>
    </row>
    <row r="2131" spans="1:74" s="142" customFormat="1" x14ac:dyDescent="0.25">
      <c r="A2131" s="206"/>
      <c r="B2131" s="160"/>
      <c r="C2131" s="161"/>
      <c r="D2131" s="206"/>
      <c r="E2131" s="206"/>
      <c r="F2131" s="206"/>
      <c r="G2131" s="206"/>
      <c r="H2131" s="161"/>
      <c r="I2131" s="206"/>
      <c r="J2131" s="206"/>
      <c r="L2131" s="206"/>
      <c r="M2131" s="153"/>
      <c r="N2131" s="126"/>
      <c r="O2131" s="153"/>
      <c r="P2131" s="153"/>
      <c r="Q2131" s="153"/>
      <c r="R2131" s="153"/>
      <c r="AG2131" s="162"/>
      <c r="AH2131" s="162"/>
      <c r="AI2131" s="162"/>
      <c r="AM2131" s="143"/>
      <c r="AN2131" s="143"/>
      <c r="AO2131" s="143"/>
      <c r="AP2131" s="143"/>
      <c r="AQ2131" s="143"/>
      <c r="AR2131" s="143"/>
      <c r="AS2131" s="143"/>
      <c r="AT2131" s="143"/>
      <c r="AU2131" s="143"/>
      <c r="AV2131" s="143"/>
      <c r="AW2131" s="143"/>
      <c r="AX2131" s="143"/>
      <c r="AY2131" s="143"/>
      <c r="AZ2131" s="143"/>
      <c r="BA2131" s="143"/>
      <c r="BB2131" s="143"/>
      <c r="BC2131" s="143"/>
      <c r="BD2131" s="143"/>
      <c r="BE2131" s="143"/>
      <c r="BF2131" s="143"/>
      <c r="BG2131" s="143"/>
      <c r="BH2131" s="143"/>
      <c r="BI2131" s="143"/>
      <c r="BJ2131" s="143"/>
      <c r="BK2131" s="143"/>
      <c r="BL2131" s="143"/>
      <c r="BM2131" s="143"/>
      <c r="BN2131" s="143"/>
      <c r="BO2131" s="143"/>
      <c r="BP2131" s="143"/>
      <c r="BT2131" s="143"/>
      <c r="BU2131" s="143"/>
      <c r="BV2131" s="143"/>
    </row>
    <row r="2132" spans="1:74" s="142" customFormat="1" x14ac:dyDescent="0.25">
      <c r="A2132" s="206"/>
      <c r="B2132" s="160"/>
      <c r="C2132" s="161"/>
      <c r="D2132" s="206"/>
      <c r="E2132" s="206"/>
      <c r="F2132" s="206"/>
      <c r="G2132" s="206"/>
      <c r="H2132" s="161"/>
      <c r="I2132" s="206"/>
      <c r="J2132" s="206"/>
      <c r="L2132" s="206"/>
      <c r="M2132" s="153"/>
      <c r="N2132" s="126"/>
      <c r="O2132" s="153"/>
      <c r="P2132" s="153"/>
      <c r="Q2132" s="153"/>
      <c r="R2132" s="153"/>
      <c r="AG2132" s="162"/>
      <c r="AH2132" s="162"/>
      <c r="AI2132" s="162"/>
      <c r="AM2132" s="143"/>
      <c r="AN2132" s="143"/>
      <c r="AO2132" s="143"/>
      <c r="AP2132" s="143"/>
      <c r="AQ2132" s="143"/>
      <c r="AR2132" s="143"/>
      <c r="AS2132" s="143"/>
      <c r="AT2132" s="143"/>
      <c r="AU2132" s="143"/>
      <c r="AV2132" s="143"/>
      <c r="AW2132" s="143"/>
      <c r="AX2132" s="143"/>
      <c r="AY2132" s="143"/>
      <c r="AZ2132" s="143"/>
      <c r="BA2132" s="143"/>
      <c r="BB2132" s="143"/>
      <c r="BC2132" s="143"/>
      <c r="BD2132" s="143"/>
      <c r="BE2132" s="143"/>
      <c r="BF2132" s="143"/>
      <c r="BG2132" s="143"/>
      <c r="BH2132" s="143"/>
      <c r="BI2132" s="143"/>
      <c r="BJ2132" s="143"/>
      <c r="BK2132" s="143"/>
      <c r="BL2132" s="143"/>
      <c r="BM2132" s="143"/>
      <c r="BN2132" s="143"/>
      <c r="BO2132" s="143"/>
      <c r="BP2132" s="143"/>
      <c r="BT2132" s="143"/>
      <c r="BU2132" s="143"/>
      <c r="BV2132" s="143"/>
    </row>
    <row r="2133" spans="1:74" s="142" customFormat="1" x14ac:dyDescent="0.25">
      <c r="A2133" s="206"/>
      <c r="B2133" s="160"/>
      <c r="C2133" s="161"/>
      <c r="D2133" s="206"/>
      <c r="E2133" s="206"/>
      <c r="F2133" s="206"/>
      <c r="G2133" s="206"/>
      <c r="H2133" s="161"/>
      <c r="I2133" s="206"/>
      <c r="J2133" s="206"/>
      <c r="L2133" s="206"/>
      <c r="M2133" s="153"/>
      <c r="N2133" s="126"/>
      <c r="O2133" s="153"/>
      <c r="P2133" s="153"/>
      <c r="Q2133" s="153"/>
      <c r="R2133" s="153"/>
      <c r="AG2133" s="162"/>
      <c r="AH2133" s="162"/>
      <c r="AI2133" s="162"/>
      <c r="AM2133" s="143"/>
      <c r="AN2133" s="143"/>
      <c r="AO2133" s="143"/>
      <c r="AP2133" s="143"/>
      <c r="AQ2133" s="143"/>
      <c r="AR2133" s="143"/>
      <c r="AS2133" s="143"/>
      <c r="AT2133" s="143"/>
      <c r="AU2133" s="143"/>
      <c r="AV2133" s="143"/>
      <c r="AW2133" s="143"/>
      <c r="AX2133" s="143"/>
      <c r="AY2133" s="143"/>
      <c r="AZ2133" s="143"/>
      <c r="BA2133" s="143"/>
      <c r="BB2133" s="143"/>
      <c r="BC2133" s="143"/>
      <c r="BD2133" s="143"/>
      <c r="BE2133" s="143"/>
      <c r="BF2133" s="143"/>
      <c r="BG2133" s="143"/>
      <c r="BH2133" s="143"/>
      <c r="BI2133" s="143"/>
      <c r="BJ2133" s="143"/>
      <c r="BK2133" s="143"/>
      <c r="BL2133" s="143"/>
      <c r="BM2133" s="143"/>
      <c r="BN2133" s="143"/>
      <c r="BO2133" s="143"/>
      <c r="BP2133" s="143"/>
      <c r="BT2133" s="143"/>
      <c r="BU2133" s="143"/>
      <c r="BV2133" s="143"/>
    </row>
    <row r="2134" spans="1:74" s="142" customFormat="1" x14ac:dyDescent="0.25">
      <c r="A2134" s="206"/>
      <c r="B2134" s="160"/>
      <c r="C2134" s="161"/>
      <c r="D2134" s="206"/>
      <c r="E2134" s="206"/>
      <c r="F2134" s="206"/>
      <c r="G2134" s="206"/>
      <c r="H2134" s="161"/>
      <c r="I2134" s="206"/>
      <c r="J2134" s="206"/>
      <c r="L2134" s="206"/>
      <c r="M2134" s="153"/>
      <c r="N2134" s="126"/>
      <c r="O2134" s="153"/>
      <c r="P2134" s="153"/>
      <c r="Q2134" s="153"/>
      <c r="R2134" s="153"/>
      <c r="AG2134" s="162"/>
      <c r="AH2134" s="162"/>
      <c r="AI2134" s="162"/>
      <c r="AM2134" s="143"/>
      <c r="AN2134" s="143"/>
      <c r="AO2134" s="143"/>
      <c r="AP2134" s="143"/>
      <c r="AQ2134" s="143"/>
      <c r="AR2134" s="143"/>
      <c r="AS2134" s="143"/>
      <c r="AT2134" s="143"/>
      <c r="AU2134" s="143"/>
      <c r="AV2134" s="143"/>
      <c r="AW2134" s="143"/>
      <c r="AX2134" s="143"/>
      <c r="AY2134" s="143"/>
      <c r="AZ2134" s="143"/>
      <c r="BA2134" s="143"/>
      <c r="BB2134" s="143"/>
      <c r="BC2134" s="143"/>
      <c r="BD2134" s="143"/>
      <c r="BE2134" s="143"/>
      <c r="BF2134" s="143"/>
      <c r="BG2134" s="143"/>
      <c r="BH2134" s="143"/>
      <c r="BI2134" s="143"/>
      <c r="BJ2134" s="143"/>
      <c r="BK2134" s="143"/>
      <c r="BL2134" s="143"/>
      <c r="BM2134" s="143"/>
      <c r="BN2134" s="143"/>
      <c r="BO2134" s="143"/>
      <c r="BP2134" s="143"/>
      <c r="BT2134" s="143"/>
      <c r="BU2134" s="143"/>
      <c r="BV2134" s="143"/>
    </row>
    <row r="2135" spans="1:74" s="142" customFormat="1" x14ac:dyDescent="0.25">
      <c r="A2135" s="206"/>
      <c r="B2135" s="160"/>
      <c r="C2135" s="161"/>
      <c r="D2135" s="206"/>
      <c r="E2135" s="206"/>
      <c r="F2135" s="206"/>
      <c r="G2135" s="206"/>
      <c r="H2135" s="161"/>
      <c r="I2135" s="206"/>
      <c r="J2135" s="206"/>
      <c r="L2135" s="206"/>
      <c r="M2135" s="153"/>
      <c r="N2135" s="126"/>
      <c r="O2135" s="153"/>
      <c r="P2135" s="153"/>
      <c r="Q2135" s="153"/>
      <c r="R2135" s="153"/>
      <c r="AG2135" s="162"/>
      <c r="AH2135" s="162"/>
      <c r="AI2135" s="162"/>
      <c r="AM2135" s="143"/>
      <c r="AN2135" s="143"/>
      <c r="AO2135" s="143"/>
      <c r="AP2135" s="143"/>
      <c r="AQ2135" s="143"/>
      <c r="AR2135" s="143"/>
      <c r="AS2135" s="143"/>
      <c r="AT2135" s="143"/>
      <c r="AU2135" s="143"/>
      <c r="AV2135" s="143"/>
      <c r="AW2135" s="143"/>
      <c r="AX2135" s="143"/>
      <c r="AY2135" s="143"/>
      <c r="AZ2135" s="143"/>
      <c r="BA2135" s="143"/>
      <c r="BB2135" s="143"/>
      <c r="BC2135" s="143"/>
      <c r="BD2135" s="143"/>
      <c r="BE2135" s="143"/>
      <c r="BF2135" s="143"/>
      <c r="BG2135" s="143"/>
      <c r="BH2135" s="143"/>
      <c r="BI2135" s="143"/>
      <c r="BJ2135" s="143"/>
      <c r="BK2135" s="143"/>
      <c r="BL2135" s="143"/>
      <c r="BM2135" s="143"/>
      <c r="BN2135" s="143"/>
      <c r="BO2135" s="143"/>
      <c r="BP2135" s="143"/>
      <c r="BT2135" s="143"/>
      <c r="BU2135" s="143"/>
      <c r="BV2135" s="143"/>
    </row>
    <row r="2136" spans="1:74" s="142" customFormat="1" x14ac:dyDescent="0.25">
      <c r="A2136" s="206"/>
      <c r="B2136" s="160"/>
      <c r="C2136" s="161"/>
      <c r="D2136" s="206"/>
      <c r="E2136" s="206"/>
      <c r="F2136" s="206"/>
      <c r="G2136" s="206"/>
      <c r="H2136" s="161"/>
      <c r="I2136" s="206"/>
      <c r="J2136" s="206"/>
      <c r="L2136" s="206"/>
      <c r="M2136" s="153"/>
      <c r="N2136" s="126"/>
      <c r="O2136" s="153"/>
      <c r="P2136" s="153"/>
      <c r="Q2136" s="153"/>
      <c r="R2136" s="153"/>
      <c r="AG2136" s="162"/>
      <c r="AH2136" s="162"/>
      <c r="AI2136" s="162"/>
      <c r="AM2136" s="143"/>
      <c r="AN2136" s="143"/>
      <c r="AO2136" s="143"/>
      <c r="AP2136" s="143"/>
      <c r="AQ2136" s="143"/>
      <c r="AR2136" s="143"/>
      <c r="AS2136" s="143"/>
      <c r="AT2136" s="143"/>
      <c r="AU2136" s="143"/>
      <c r="AV2136" s="143"/>
      <c r="AW2136" s="143"/>
      <c r="AX2136" s="143"/>
      <c r="AY2136" s="143"/>
      <c r="AZ2136" s="143"/>
      <c r="BA2136" s="143"/>
      <c r="BB2136" s="143"/>
      <c r="BC2136" s="143"/>
      <c r="BD2136" s="143"/>
      <c r="BE2136" s="143"/>
      <c r="BF2136" s="143"/>
      <c r="BG2136" s="143"/>
      <c r="BH2136" s="143"/>
      <c r="BI2136" s="143"/>
      <c r="BJ2136" s="143"/>
      <c r="BK2136" s="143"/>
      <c r="BL2136" s="143"/>
      <c r="BM2136" s="143"/>
      <c r="BN2136" s="143"/>
      <c r="BO2136" s="143"/>
      <c r="BP2136" s="143"/>
      <c r="BT2136" s="143"/>
      <c r="BU2136" s="143"/>
      <c r="BV2136" s="143"/>
    </row>
    <row r="2137" spans="1:74" s="142" customFormat="1" x14ac:dyDescent="0.25">
      <c r="A2137" s="206"/>
      <c r="B2137" s="160"/>
      <c r="C2137" s="161"/>
      <c r="D2137" s="206"/>
      <c r="E2137" s="206"/>
      <c r="F2137" s="206"/>
      <c r="G2137" s="206"/>
      <c r="H2137" s="161"/>
      <c r="I2137" s="206"/>
      <c r="J2137" s="206"/>
      <c r="L2137" s="206"/>
      <c r="M2137" s="153"/>
      <c r="N2137" s="126"/>
      <c r="O2137" s="153"/>
      <c r="P2137" s="153"/>
      <c r="Q2137" s="153"/>
      <c r="R2137" s="153"/>
      <c r="AG2137" s="162"/>
      <c r="AH2137" s="162"/>
      <c r="AI2137" s="162"/>
      <c r="AM2137" s="143"/>
      <c r="AN2137" s="143"/>
      <c r="AO2137" s="143"/>
      <c r="AP2137" s="143"/>
      <c r="AQ2137" s="143"/>
      <c r="AR2137" s="143"/>
      <c r="AS2137" s="143"/>
      <c r="AT2137" s="143"/>
      <c r="AU2137" s="143"/>
      <c r="AV2137" s="143"/>
      <c r="AW2137" s="143"/>
      <c r="AX2137" s="143"/>
      <c r="AY2137" s="143"/>
      <c r="AZ2137" s="143"/>
      <c r="BA2137" s="143"/>
      <c r="BB2137" s="143"/>
      <c r="BC2137" s="143"/>
      <c r="BD2137" s="143"/>
      <c r="BE2137" s="143"/>
      <c r="BF2137" s="143"/>
      <c r="BG2137" s="143"/>
      <c r="BH2137" s="143"/>
      <c r="BI2137" s="143"/>
      <c r="BJ2137" s="143"/>
      <c r="BK2137" s="143"/>
      <c r="BL2137" s="143"/>
      <c r="BM2137" s="143"/>
      <c r="BN2137" s="143"/>
      <c r="BO2137" s="143"/>
      <c r="BP2137" s="143"/>
      <c r="BT2137" s="143"/>
      <c r="BU2137" s="143"/>
      <c r="BV2137" s="143"/>
    </row>
    <row r="2138" spans="1:74" s="142" customFormat="1" x14ac:dyDescent="0.25">
      <c r="A2138" s="206"/>
      <c r="B2138" s="160"/>
      <c r="C2138" s="161"/>
      <c r="D2138" s="206"/>
      <c r="E2138" s="206"/>
      <c r="F2138" s="206"/>
      <c r="G2138" s="206"/>
      <c r="H2138" s="161"/>
      <c r="I2138" s="206"/>
      <c r="J2138" s="206"/>
      <c r="L2138" s="206"/>
      <c r="M2138" s="153"/>
      <c r="N2138" s="126"/>
      <c r="O2138" s="153"/>
      <c r="P2138" s="153"/>
      <c r="Q2138" s="153"/>
      <c r="R2138" s="153"/>
      <c r="AG2138" s="162"/>
      <c r="AH2138" s="162"/>
      <c r="AI2138" s="162"/>
      <c r="AM2138" s="143"/>
      <c r="AN2138" s="143"/>
      <c r="AO2138" s="143"/>
      <c r="AP2138" s="143"/>
      <c r="AQ2138" s="143"/>
      <c r="AR2138" s="143"/>
      <c r="AS2138" s="143"/>
      <c r="AT2138" s="143"/>
      <c r="AU2138" s="143"/>
      <c r="AV2138" s="143"/>
      <c r="AW2138" s="143"/>
      <c r="AX2138" s="143"/>
      <c r="AY2138" s="143"/>
      <c r="AZ2138" s="143"/>
      <c r="BA2138" s="143"/>
      <c r="BB2138" s="143"/>
      <c r="BC2138" s="143"/>
      <c r="BD2138" s="143"/>
      <c r="BE2138" s="143"/>
      <c r="BF2138" s="143"/>
      <c r="BG2138" s="143"/>
      <c r="BH2138" s="143"/>
      <c r="BI2138" s="143"/>
      <c r="BJ2138" s="143"/>
      <c r="BK2138" s="143"/>
      <c r="BL2138" s="143"/>
      <c r="BM2138" s="143"/>
      <c r="BN2138" s="143"/>
      <c r="BO2138" s="143"/>
      <c r="BP2138" s="143"/>
      <c r="BT2138" s="143"/>
      <c r="BU2138" s="143"/>
      <c r="BV2138" s="143"/>
    </row>
    <row r="2139" spans="1:74" s="142" customFormat="1" x14ac:dyDescent="0.25">
      <c r="A2139" s="206"/>
      <c r="B2139" s="160"/>
      <c r="C2139" s="161"/>
      <c r="D2139" s="206"/>
      <c r="E2139" s="206"/>
      <c r="F2139" s="206"/>
      <c r="G2139" s="206"/>
      <c r="H2139" s="161"/>
      <c r="I2139" s="206"/>
      <c r="J2139" s="206"/>
      <c r="L2139" s="206"/>
      <c r="M2139" s="153"/>
      <c r="N2139" s="126"/>
      <c r="O2139" s="153"/>
      <c r="P2139" s="153"/>
      <c r="Q2139" s="153"/>
      <c r="R2139" s="153"/>
      <c r="AG2139" s="162"/>
      <c r="AH2139" s="162"/>
      <c r="AI2139" s="162"/>
      <c r="AM2139" s="143"/>
      <c r="AN2139" s="143"/>
      <c r="AO2139" s="143"/>
      <c r="AP2139" s="143"/>
      <c r="AQ2139" s="143"/>
      <c r="AR2139" s="143"/>
      <c r="AS2139" s="143"/>
      <c r="AT2139" s="143"/>
      <c r="AU2139" s="143"/>
      <c r="AV2139" s="143"/>
      <c r="AW2139" s="143"/>
      <c r="AX2139" s="143"/>
      <c r="AY2139" s="143"/>
      <c r="AZ2139" s="143"/>
      <c r="BA2139" s="143"/>
      <c r="BB2139" s="143"/>
      <c r="BC2139" s="143"/>
      <c r="BD2139" s="143"/>
      <c r="BE2139" s="143"/>
      <c r="BF2139" s="143"/>
      <c r="BG2139" s="143"/>
      <c r="BH2139" s="143"/>
      <c r="BI2139" s="143"/>
      <c r="BJ2139" s="143"/>
      <c r="BK2139" s="143"/>
      <c r="BL2139" s="143"/>
      <c r="BM2139" s="143"/>
      <c r="BN2139" s="143"/>
      <c r="BO2139" s="143"/>
      <c r="BP2139" s="143"/>
      <c r="BT2139" s="143"/>
      <c r="BU2139" s="143"/>
      <c r="BV2139" s="143"/>
    </row>
    <row r="2140" spans="1:74" s="142" customFormat="1" x14ac:dyDescent="0.25">
      <c r="A2140" s="206"/>
      <c r="B2140" s="160"/>
      <c r="C2140" s="161"/>
      <c r="D2140" s="206"/>
      <c r="E2140" s="206"/>
      <c r="F2140" s="206"/>
      <c r="G2140" s="206"/>
      <c r="H2140" s="161"/>
      <c r="I2140" s="206"/>
      <c r="J2140" s="206"/>
      <c r="L2140" s="206"/>
      <c r="M2140" s="153"/>
      <c r="N2140" s="126"/>
      <c r="O2140" s="153"/>
      <c r="P2140" s="153"/>
      <c r="Q2140" s="153"/>
      <c r="R2140" s="153"/>
      <c r="AG2140" s="162"/>
      <c r="AH2140" s="162"/>
      <c r="AI2140" s="162"/>
      <c r="AM2140" s="143"/>
      <c r="AN2140" s="143"/>
      <c r="AO2140" s="143"/>
      <c r="AP2140" s="143"/>
      <c r="AQ2140" s="143"/>
      <c r="AR2140" s="143"/>
      <c r="AS2140" s="143"/>
      <c r="AT2140" s="143"/>
      <c r="AU2140" s="143"/>
      <c r="AV2140" s="143"/>
      <c r="AW2140" s="143"/>
      <c r="AX2140" s="143"/>
      <c r="AY2140" s="143"/>
      <c r="AZ2140" s="143"/>
      <c r="BA2140" s="143"/>
      <c r="BB2140" s="143"/>
      <c r="BC2140" s="143"/>
      <c r="BD2140" s="143"/>
      <c r="BE2140" s="143"/>
      <c r="BF2140" s="143"/>
      <c r="BG2140" s="143"/>
      <c r="BH2140" s="143"/>
      <c r="BI2140" s="143"/>
      <c r="BJ2140" s="143"/>
      <c r="BK2140" s="143"/>
      <c r="BL2140" s="143"/>
      <c r="BM2140" s="143"/>
      <c r="BN2140" s="143"/>
      <c r="BO2140" s="143"/>
      <c r="BP2140" s="143"/>
      <c r="BT2140" s="143"/>
      <c r="BU2140" s="143"/>
      <c r="BV2140" s="143"/>
    </row>
    <row r="2141" spans="1:74" s="142" customFormat="1" x14ac:dyDescent="0.25">
      <c r="A2141" s="206"/>
      <c r="B2141" s="160"/>
      <c r="C2141" s="161"/>
      <c r="D2141" s="206"/>
      <c r="E2141" s="206"/>
      <c r="F2141" s="206"/>
      <c r="G2141" s="206"/>
      <c r="H2141" s="161"/>
      <c r="I2141" s="206"/>
      <c r="J2141" s="206"/>
      <c r="L2141" s="206"/>
      <c r="M2141" s="153"/>
      <c r="N2141" s="126"/>
      <c r="O2141" s="153"/>
      <c r="P2141" s="153"/>
      <c r="Q2141" s="153"/>
      <c r="R2141" s="153"/>
      <c r="AG2141" s="162"/>
      <c r="AH2141" s="162"/>
      <c r="AI2141" s="162"/>
      <c r="AM2141" s="143"/>
      <c r="AN2141" s="143"/>
      <c r="AO2141" s="143"/>
      <c r="AP2141" s="143"/>
      <c r="AQ2141" s="143"/>
      <c r="AR2141" s="143"/>
      <c r="AS2141" s="143"/>
      <c r="AT2141" s="143"/>
      <c r="AU2141" s="143"/>
      <c r="AV2141" s="143"/>
      <c r="AW2141" s="143"/>
      <c r="AX2141" s="143"/>
      <c r="AY2141" s="143"/>
      <c r="AZ2141" s="143"/>
      <c r="BA2141" s="143"/>
      <c r="BB2141" s="143"/>
      <c r="BC2141" s="143"/>
      <c r="BD2141" s="143"/>
      <c r="BE2141" s="143"/>
      <c r="BF2141" s="143"/>
      <c r="BG2141" s="143"/>
      <c r="BH2141" s="143"/>
      <c r="BI2141" s="143"/>
      <c r="BJ2141" s="143"/>
      <c r="BK2141" s="143"/>
      <c r="BL2141" s="143"/>
      <c r="BM2141" s="143"/>
      <c r="BN2141" s="143"/>
      <c r="BO2141" s="143"/>
      <c r="BP2141" s="143"/>
      <c r="BT2141" s="143"/>
      <c r="BU2141" s="143"/>
      <c r="BV2141" s="143"/>
    </row>
    <row r="2142" spans="1:74" s="142" customFormat="1" x14ac:dyDescent="0.25">
      <c r="A2142" s="206"/>
      <c r="B2142" s="160"/>
      <c r="C2142" s="161"/>
      <c r="D2142" s="206"/>
      <c r="E2142" s="206"/>
      <c r="F2142" s="206"/>
      <c r="G2142" s="206"/>
      <c r="H2142" s="161"/>
      <c r="I2142" s="206"/>
      <c r="J2142" s="206"/>
      <c r="L2142" s="206"/>
      <c r="M2142" s="153"/>
      <c r="N2142" s="126"/>
      <c r="O2142" s="153"/>
      <c r="P2142" s="153"/>
      <c r="Q2142" s="153"/>
      <c r="R2142" s="153"/>
      <c r="AG2142" s="162"/>
      <c r="AH2142" s="162"/>
      <c r="AI2142" s="162"/>
      <c r="AM2142" s="143"/>
      <c r="AN2142" s="143"/>
      <c r="AO2142" s="143"/>
      <c r="AP2142" s="143"/>
      <c r="AQ2142" s="143"/>
      <c r="AR2142" s="143"/>
      <c r="AS2142" s="143"/>
      <c r="AT2142" s="143"/>
      <c r="AU2142" s="143"/>
      <c r="AV2142" s="143"/>
      <c r="AW2142" s="143"/>
      <c r="AX2142" s="143"/>
      <c r="AY2142" s="143"/>
      <c r="AZ2142" s="143"/>
      <c r="BA2142" s="143"/>
      <c r="BB2142" s="143"/>
      <c r="BC2142" s="143"/>
      <c r="BD2142" s="143"/>
      <c r="BE2142" s="143"/>
      <c r="BF2142" s="143"/>
      <c r="BG2142" s="143"/>
      <c r="BH2142" s="143"/>
      <c r="BI2142" s="143"/>
      <c r="BJ2142" s="143"/>
      <c r="BK2142" s="143"/>
      <c r="BL2142" s="143"/>
      <c r="BM2142" s="143"/>
      <c r="BN2142" s="143"/>
      <c r="BO2142" s="143"/>
      <c r="BP2142" s="143"/>
      <c r="BT2142" s="143"/>
      <c r="BU2142" s="143"/>
      <c r="BV2142" s="143"/>
    </row>
    <row r="2143" spans="1:74" s="142" customFormat="1" x14ac:dyDescent="0.25">
      <c r="A2143" s="206"/>
      <c r="B2143" s="160"/>
      <c r="C2143" s="161"/>
      <c r="D2143" s="206"/>
      <c r="E2143" s="206"/>
      <c r="F2143" s="206"/>
      <c r="G2143" s="206"/>
      <c r="H2143" s="161"/>
      <c r="I2143" s="206"/>
      <c r="J2143" s="206"/>
      <c r="L2143" s="206"/>
      <c r="M2143" s="153"/>
      <c r="N2143" s="126"/>
      <c r="O2143" s="153"/>
      <c r="P2143" s="153"/>
      <c r="Q2143" s="153"/>
      <c r="R2143" s="153"/>
      <c r="AG2143" s="162"/>
      <c r="AH2143" s="162"/>
      <c r="AI2143" s="162"/>
      <c r="AM2143" s="143"/>
      <c r="AN2143" s="143"/>
      <c r="AO2143" s="143"/>
      <c r="AP2143" s="143"/>
      <c r="AQ2143" s="143"/>
      <c r="AR2143" s="143"/>
      <c r="AS2143" s="143"/>
      <c r="AT2143" s="143"/>
      <c r="AU2143" s="143"/>
      <c r="AV2143" s="143"/>
      <c r="AW2143" s="143"/>
      <c r="AX2143" s="143"/>
      <c r="AY2143" s="143"/>
      <c r="AZ2143" s="143"/>
      <c r="BA2143" s="143"/>
      <c r="BB2143" s="143"/>
      <c r="BC2143" s="143"/>
      <c r="BD2143" s="143"/>
      <c r="BE2143" s="143"/>
      <c r="BF2143" s="143"/>
      <c r="BG2143" s="143"/>
      <c r="BH2143" s="143"/>
      <c r="BI2143" s="143"/>
      <c r="BJ2143" s="143"/>
      <c r="BK2143" s="143"/>
      <c r="BL2143" s="143"/>
      <c r="BM2143" s="143"/>
      <c r="BN2143" s="143"/>
      <c r="BO2143" s="143"/>
      <c r="BP2143" s="143"/>
      <c r="BT2143" s="143"/>
      <c r="BU2143" s="143"/>
      <c r="BV2143" s="143"/>
    </row>
    <row r="2144" spans="1:74" s="142" customFormat="1" x14ac:dyDescent="0.25">
      <c r="A2144" s="206"/>
      <c r="B2144" s="160"/>
      <c r="C2144" s="161"/>
      <c r="D2144" s="206"/>
      <c r="E2144" s="206"/>
      <c r="F2144" s="206"/>
      <c r="G2144" s="206"/>
      <c r="H2144" s="161"/>
      <c r="I2144" s="206"/>
      <c r="J2144" s="206"/>
      <c r="L2144" s="206"/>
      <c r="M2144" s="153"/>
      <c r="N2144" s="126"/>
      <c r="O2144" s="153"/>
      <c r="P2144" s="153"/>
      <c r="Q2144" s="153"/>
      <c r="R2144" s="153"/>
      <c r="AG2144" s="162"/>
      <c r="AH2144" s="162"/>
      <c r="AI2144" s="162"/>
      <c r="AM2144" s="143"/>
      <c r="AN2144" s="143"/>
      <c r="AO2144" s="143"/>
      <c r="AP2144" s="143"/>
      <c r="AQ2144" s="143"/>
      <c r="AR2144" s="143"/>
      <c r="AS2144" s="143"/>
      <c r="AT2144" s="143"/>
      <c r="AU2144" s="143"/>
      <c r="AV2144" s="143"/>
      <c r="AW2144" s="143"/>
      <c r="AX2144" s="143"/>
      <c r="AY2144" s="143"/>
      <c r="AZ2144" s="143"/>
      <c r="BA2144" s="143"/>
      <c r="BB2144" s="143"/>
      <c r="BC2144" s="143"/>
      <c r="BD2144" s="143"/>
      <c r="BE2144" s="143"/>
      <c r="BF2144" s="143"/>
      <c r="BG2144" s="143"/>
      <c r="BH2144" s="143"/>
      <c r="BI2144" s="143"/>
      <c r="BJ2144" s="143"/>
      <c r="BK2144" s="143"/>
      <c r="BL2144" s="143"/>
      <c r="BM2144" s="143"/>
      <c r="BN2144" s="143"/>
      <c r="BO2144" s="143"/>
      <c r="BP2144" s="143"/>
      <c r="BT2144" s="143"/>
      <c r="BU2144" s="143"/>
      <c r="BV2144" s="143"/>
    </row>
    <row r="2145" spans="1:74" s="142" customFormat="1" x14ac:dyDescent="0.25">
      <c r="A2145" s="206"/>
      <c r="B2145" s="160"/>
      <c r="C2145" s="161"/>
      <c r="D2145" s="206"/>
      <c r="E2145" s="206"/>
      <c r="F2145" s="206"/>
      <c r="G2145" s="206"/>
      <c r="H2145" s="161"/>
      <c r="I2145" s="206"/>
      <c r="J2145" s="206"/>
      <c r="L2145" s="206"/>
      <c r="M2145" s="153"/>
      <c r="N2145" s="126"/>
      <c r="O2145" s="153"/>
      <c r="P2145" s="153"/>
      <c r="Q2145" s="153"/>
      <c r="R2145" s="153"/>
      <c r="AG2145" s="162"/>
      <c r="AH2145" s="162"/>
      <c r="AI2145" s="162"/>
      <c r="AM2145" s="143"/>
      <c r="AN2145" s="143"/>
      <c r="AO2145" s="143"/>
      <c r="AP2145" s="143"/>
      <c r="AQ2145" s="143"/>
      <c r="AR2145" s="143"/>
      <c r="AS2145" s="143"/>
      <c r="AT2145" s="143"/>
      <c r="AU2145" s="143"/>
      <c r="AV2145" s="143"/>
      <c r="AW2145" s="143"/>
      <c r="AX2145" s="143"/>
      <c r="AY2145" s="143"/>
      <c r="AZ2145" s="143"/>
      <c r="BA2145" s="143"/>
      <c r="BB2145" s="143"/>
      <c r="BC2145" s="143"/>
      <c r="BD2145" s="143"/>
      <c r="BE2145" s="143"/>
      <c r="BF2145" s="143"/>
      <c r="BG2145" s="143"/>
      <c r="BH2145" s="143"/>
      <c r="BI2145" s="143"/>
      <c r="BJ2145" s="143"/>
      <c r="BK2145" s="143"/>
      <c r="BL2145" s="143"/>
      <c r="BM2145" s="143"/>
      <c r="BN2145" s="143"/>
      <c r="BO2145" s="143"/>
      <c r="BP2145" s="143"/>
      <c r="BT2145" s="143"/>
      <c r="BU2145" s="143"/>
      <c r="BV2145" s="143"/>
    </row>
    <row r="2146" spans="1:74" s="142" customFormat="1" x14ac:dyDescent="0.25">
      <c r="A2146" s="206"/>
      <c r="B2146" s="160"/>
      <c r="C2146" s="161"/>
      <c r="D2146" s="206"/>
      <c r="E2146" s="206"/>
      <c r="F2146" s="206"/>
      <c r="G2146" s="206"/>
      <c r="H2146" s="161"/>
      <c r="I2146" s="206"/>
      <c r="J2146" s="206"/>
      <c r="L2146" s="206"/>
      <c r="M2146" s="153"/>
      <c r="N2146" s="126"/>
      <c r="O2146" s="153"/>
      <c r="P2146" s="153"/>
      <c r="Q2146" s="153"/>
      <c r="R2146" s="153"/>
      <c r="AG2146" s="162"/>
      <c r="AH2146" s="162"/>
      <c r="AI2146" s="162"/>
      <c r="AM2146" s="143"/>
      <c r="AN2146" s="143"/>
      <c r="AO2146" s="143"/>
      <c r="AP2146" s="143"/>
      <c r="AQ2146" s="143"/>
      <c r="AR2146" s="143"/>
      <c r="AS2146" s="143"/>
      <c r="AT2146" s="143"/>
      <c r="AU2146" s="143"/>
      <c r="AV2146" s="143"/>
      <c r="AW2146" s="143"/>
      <c r="AX2146" s="143"/>
      <c r="AY2146" s="143"/>
      <c r="AZ2146" s="143"/>
      <c r="BA2146" s="143"/>
      <c r="BB2146" s="143"/>
      <c r="BC2146" s="143"/>
      <c r="BD2146" s="143"/>
      <c r="BE2146" s="143"/>
      <c r="BF2146" s="143"/>
      <c r="BG2146" s="143"/>
      <c r="BH2146" s="143"/>
      <c r="BI2146" s="143"/>
      <c r="BJ2146" s="143"/>
      <c r="BK2146" s="143"/>
      <c r="BL2146" s="143"/>
      <c r="BM2146" s="143"/>
      <c r="BN2146" s="143"/>
      <c r="BO2146" s="143"/>
      <c r="BP2146" s="143"/>
      <c r="BT2146" s="143"/>
      <c r="BU2146" s="143"/>
      <c r="BV2146" s="143"/>
    </row>
    <row r="2147" spans="1:74" s="142" customFormat="1" x14ac:dyDescent="0.25">
      <c r="A2147" s="206"/>
      <c r="B2147" s="160"/>
      <c r="C2147" s="161"/>
      <c r="D2147" s="206"/>
      <c r="E2147" s="206"/>
      <c r="F2147" s="206"/>
      <c r="G2147" s="206"/>
      <c r="H2147" s="161"/>
      <c r="I2147" s="206"/>
      <c r="J2147" s="206"/>
      <c r="L2147" s="206"/>
      <c r="M2147" s="153"/>
      <c r="N2147" s="126"/>
      <c r="O2147" s="153"/>
      <c r="P2147" s="153"/>
      <c r="Q2147" s="153"/>
      <c r="R2147" s="153"/>
      <c r="AG2147" s="162"/>
      <c r="AH2147" s="162"/>
      <c r="AI2147" s="162"/>
      <c r="AM2147" s="143"/>
      <c r="AN2147" s="143"/>
      <c r="AO2147" s="143"/>
      <c r="AP2147" s="143"/>
      <c r="AQ2147" s="143"/>
      <c r="AR2147" s="143"/>
      <c r="AS2147" s="143"/>
      <c r="AT2147" s="143"/>
      <c r="AU2147" s="143"/>
      <c r="AV2147" s="143"/>
      <c r="AW2147" s="143"/>
      <c r="AX2147" s="143"/>
      <c r="AY2147" s="143"/>
      <c r="AZ2147" s="143"/>
      <c r="BA2147" s="143"/>
      <c r="BB2147" s="143"/>
      <c r="BC2147" s="143"/>
      <c r="BD2147" s="143"/>
      <c r="BE2147" s="143"/>
      <c r="BF2147" s="143"/>
      <c r="BG2147" s="143"/>
      <c r="BH2147" s="143"/>
      <c r="BI2147" s="143"/>
      <c r="BJ2147" s="143"/>
      <c r="BK2147" s="143"/>
      <c r="BL2147" s="143"/>
      <c r="BM2147" s="143"/>
      <c r="BN2147" s="143"/>
      <c r="BO2147" s="143"/>
      <c r="BP2147" s="143"/>
      <c r="BT2147" s="143"/>
      <c r="BU2147" s="143"/>
      <c r="BV2147" s="143"/>
    </row>
    <row r="2148" spans="1:74" s="142" customFormat="1" x14ac:dyDescent="0.25">
      <c r="A2148" s="206"/>
      <c r="B2148" s="160"/>
      <c r="C2148" s="161"/>
      <c r="D2148" s="206"/>
      <c r="E2148" s="206"/>
      <c r="F2148" s="206"/>
      <c r="G2148" s="206"/>
      <c r="H2148" s="161"/>
      <c r="I2148" s="206"/>
      <c r="J2148" s="206"/>
      <c r="L2148" s="206"/>
      <c r="M2148" s="153"/>
      <c r="N2148" s="126"/>
      <c r="O2148" s="153"/>
      <c r="P2148" s="153"/>
      <c r="Q2148" s="153"/>
      <c r="R2148" s="153"/>
      <c r="AG2148" s="162"/>
      <c r="AH2148" s="162"/>
      <c r="AI2148" s="162"/>
      <c r="AM2148" s="143"/>
      <c r="AN2148" s="143"/>
      <c r="AO2148" s="143"/>
      <c r="AP2148" s="143"/>
      <c r="AQ2148" s="143"/>
      <c r="AR2148" s="143"/>
      <c r="AS2148" s="143"/>
      <c r="AT2148" s="143"/>
      <c r="AU2148" s="143"/>
      <c r="AV2148" s="143"/>
      <c r="AW2148" s="143"/>
      <c r="AX2148" s="143"/>
      <c r="AY2148" s="143"/>
      <c r="AZ2148" s="143"/>
      <c r="BA2148" s="143"/>
      <c r="BB2148" s="143"/>
      <c r="BC2148" s="143"/>
      <c r="BD2148" s="143"/>
      <c r="BE2148" s="143"/>
      <c r="BF2148" s="143"/>
      <c r="BG2148" s="143"/>
      <c r="BH2148" s="143"/>
      <c r="BI2148" s="143"/>
      <c r="BJ2148" s="143"/>
      <c r="BK2148" s="143"/>
      <c r="BL2148" s="143"/>
      <c r="BM2148" s="143"/>
      <c r="BN2148" s="143"/>
      <c r="BO2148" s="143"/>
      <c r="BP2148" s="143"/>
      <c r="BT2148" s="143"/>
      <c r="BU2148" s="143"/>
      <c r="BV2148" s="143"/>
    </row>
    <row r="2149" spans="1:74" s="142" customFormat="1" x14ac:dyDescent="0.25">
      <c r="A2149" s="206"/>
      <c r="B2149" s="160"/>
      <c r="C2149" s="161"/>
      <c r="D2149" s="206"/>
      <c r="E2149" s="206"/>
      <c r="F2149" s="206"/>
      <c r="G2149" s="206"/>
      <c r="H2149" s="161"/>
      <c r="I2149" s="206"/>
      <c r="J2149" s="206"/>
      <c r="L2149" s="206"/>
      <c r="M2149" s="153"/>
      <c r="N2149" s="126"/>
      <c r="O2149" s="153"/>
      <c r="P2149" s="153"/>
      <c r="Q2149" s="153"/>
      <c r="R2149" s="153"/>
      <c r="AG2149" s="162"/>
      <c r="AH2149" s="162"/>
      <c r="AI2149" s="162"/>
      <c r="AM2149" s="143"/>
      <c r="AN2149" s="143"/>
      <c r="AO2149" s="143"/>
      <c r="AP2149" s="143"/>
      <c r="AQ2149" s="143"/>
      <c r="AR2149" s="143"/>
      <c r="AS2149" s="143"/>
      <c r="AT2149" s="143"/>
      <c r="AU2149" s="143"/>
      <c r="AV2149" s="143"/>
      <c r="AW2149" s="143"/>
      <c r="AX2149" s="143"/>
      <c r="AY2149" s="143"/>
      <c r="AZ2149" s="143"/>
      <c r="BA2149" s="143"/>
      <c r="BB2149" s="143"/>
      <c r="BC2149" s="143"/>
      <c r="BD2149" s="143"/>
      <c r="BE2149" s="143"/>
      <c r="BF2149" s="143"/>
      <c r="BG2149" s="143"/>
      <c r="BH2149" s="143"/>
      <c r="BI2149" s="143"/>
      <c r="BJ2149" s="143"/>
      <c r="BK2149" s="143"/>
      <c r="BL2149" s="143"/>
      <c r="BM2149" s="143"/>
      <c r="BN2149" s="143"/>
      <c r="BO2149" s="143"/>
      <c r="BP2149" s="143"/>
      <c r="BT2149" s="143"/>
      <c r="BU2149" s="143"/>
      <c r="BV2149" s="143"/>
    </row>
    <row r="2150" spans="1:74" s="142" customFormat="1" x14ac:dyDescent="0.25">
      <c r="A2150" s="206"/>
      <c r="B2150" s="160"/>
      <c r="C2150" s="161"/>
      <c r="D2150" s="206"/>
      <c r="E2150" s="206"/>
      <c r="F2150" s="206"/>
      <c r="G2150" s="206"/>
      <c r="H2150" s="161"/>
      <c r="I2150" s="206"/>
      <c r="J2150" s="206"/>
      <c r="L2150" s="206"/>
      <c r="M2150" s="153"/>
      <c r="N2150" s="126"/>
      <c r="O2150" s="153"/>
      <c r="P2150" s="153"/>
      <c r="Q2150" s="153"/>
      <c r="R2150" s="153"/>
      <c r="AG2150" s="162"/>
      <c r="AH2150" s="162"/>
      <c r="AI2150" s="162"/>
      <c r="AM2150" s="143"/>
      <c r="AN2150" s="143"/>
      <c r="AO2150" s="143"/>
      <c r="AP2150" s="143"/>
      <c r="AQ2150" s="143"/>
      <c r="AR2150" s="143"/>
      <c r="AS2150" s="143"/>
      <c r="AT2150" s="143"/>
      <c r="AU2150" s="143"/>
      <c r="AV2150" s="143"/>
      <c r="AW2150" s="143"/>
      <c r="AX2150" s="143"/>
      <c r="AY2150" s="143"/>
      <c r="AZ2150" s="143"/>
      <c r="BA2150" s="143"/>
      <c r="BB2150" s="143"/>
      <c r="BC2150" s="143"/>
      <c r="BD2150" s="143"/>
      <c r="BE2150" s="143"/>
      <c r="BF2150" s="143"/>
      <c r="BG2150" s="143"/>
      <c r="BH2150" s="143"/>
      <c r="BI2150" s="143"/>
      <c r="BJ2150" s="143"/>
      <c r="BK2150" s="143"/>
      <c r="BL2150" s="143"/>
      <c r="BM2150" s="143"/>
      <c r="BN2150" s="143"/>
      <c r="BO2150" s="143"/>
      <c r="BP2150" s="143"/>
      <c r="BT2150" s="143"/>
      <c r="BU2150" s="143"/>
      <c r="BV2150" s="143"/>
    </row>
    <row r="2151" spans="1:74" s="142" customFormat="1" x14ac:dyDescent="0.25">
      <c r="A2151" s="206"/>
      <c r="B2151" s="160"/>
      <c r="C2151" s="161"/>
      <c r="D2151" s="206"/>
      <c r="E2151" s="206"/>
      <c r="F2151" s="206"/>
      <c r="G2151" s="206"/>
      <c r="H2151" s="161"/>
      <c r="I2151" s="206"/>
      <c r="J2151" s="206"/>
      <c r="L2151" s="206"/>
      <c r="M2151" s="153"/>
      <c r="N2151" s="126"/>
      <c r="O2151" s="153"/>
      <c r="P2151" s="153"/>
      <c r="Q2151" s="153"/>
      <c r="R2151" s="153"/>
      <c r="AG2151" s="162"/>
      <c r="AH2151" s="162"/>
      <c r="AI2151" s="162"/>
      <c r="AM2151" s="143"/>
      <c r="AN2151" s="143"/>
      <c r="AO2151" s="143"/>
      <c r="AP2151" s="143"/>
      <c r="AQ2151" s="143"/>
      <c r="AR2151" s="143"/>
      <c r="AS2151" s="143"/>
      <c r="AT2151" s="143"/>
      <c r="AU2151" s="143"/>
      <c r="AV2151" s="143"/>
      <c r="AW2151" s="143"/>
      <c r="AX2151" s="143"/>
      <c r="AY2151" s="143"/>
      <c r="AZ2151" s="143"/>
      <c r="BA2151" s="143"/>
      <c r="BB2151" s="143"/>
      <c r="BC2151" s="143"/>
      <c r="BD2151" s="143"/>
      <c r="BE2151" s="143"/>
      <c r="BF2151" s="143"/>
      <c r="BG2151" s="143"/>
      <c r="BH2151" s="143"/>
      <c r="BI2151" s="143"/>
      <c r="BJ2151" s="143"/>
      <c r="BK2151" s="143"/>
      <c r="BL2151" s="143"/>
      <c r="BM2151" s="143"/>
      <c r="BN2151" s="143"/>
      <c r="BO2151" s="143"/>
      <c r="BP2151" s="143"/>
      <c r="BT2151" s="143"/>
      <c r="BU2151" s="143"/>
      <c r="BV2151" s="143"/>
    </row>
    <row r="2152" spans="1:74" s="142" customFormat="1" x14ac:dyDescent="0.25">
      <c r="A2152" s="206"/>
      <c r="B2152" s="160"/>
      <c r="C2152" s="161"/>
      <c r="D2152" s="206"/>
      <c r="E2152" s="206"/>
      <c r="F2152" s="206"/>
      <c r="G2152" s="206"/>
      <c r="H2152" s="161"/>
      <c r="I2152" s="206"/>
      <c r="J2152" s="206"/>
      <c r="L2152" s="206"/>
      <c r="M2152" s="153"/>
      <c r="N2152" s="126"/>
      <c r="O2152" s="153"/>
      <c r="P2152" s="153"/>
      <c r="Q2152" s="153"/>
      <c r="R2152" s="153"/>
      <c r="AG2152" s="162"/>
      <c r="AH2152" s="162"/>
      <c r="AI2152" s="162"/>
      <c r="AM2152" s="143"/>
      <c r="AN2152" s="143"/>
      <c r="AO2152" s="143"/>
      <c r="AP2152" s="143"/>
      <c r="AQ2152" s="143"/>
      <c r="AR2152" s="143"/>
      <c r="AS2152" s="143"/>
      <c r="AT2152" s="143"/>
      <c r="AU2152" s="143"/>
      <c r="AV2152" s="143"/>
      <c r="AW2152" s="143"/>
      <c r="AX2152" s="143"/>
      <c r="AY2152" s="143"/>
      <c r="AZ2152" s="143"/>
      <c r="BA2152" s="143"/>
      <c r="BB2152" s="143"/>
      <c r="BC2152" s="143"/>
      <c r="BD2152" s="143"/>
      <c r="BE2152" s="143"/>
      <c r="BF2152" s="143"/>
      <c r="BG2152" s="143"/>
      <c r="BH2152" s="143"/>
      <c r="BI2152" s="143"/>
      <c r="BJ2152" s="143"/>
      <c r="BK2152" s="143"/>
      <c r="BL2152" s="143"/>
      <c r="BM2152" s="143"/>
      <c r="BN2152" s="143"/>
      <c r="BO2152" s="143"/>
      <c r="BP2152" s="143"/>
      <c r="BT2152" s="143"/>
      <c r="BU2152" s="143"/>
      <c r="BV2152" s="143"/>
    </row>
    <row r="2153" spans="1:74" s="142" customFormat="1" x14ac:dyDescent="0.25">
      <c r="A2153" s="206"/>
      <c r="B2153" s="160"/>
      <c r="C2153" s="161"/>
      <c r="D2153" s="206"/>
      <c r="E2153" s="206"/>
      <c r="F2153" s="206"/>
      <c r="G2153" s="206"/>
      <c r="H2153" s="161"/>
      <c r="I2153" s="206"/>
      <c r="J2153" s="206"/>
      <c r="L2153" s="206"/>
      <c r="M2153" s="153"/>
      <c r="N2153" s="126"/>
      <c r="O2153" s="153"/>
      <c r="P2153" s="153"/>
      <c r="Q2153" s="153"/>
      <c r="R2153" s="153"/>
      <c r="AG2153" s="162"/>
      <c r="AH2153" s="162"/>
      <c r="AI2153" s="162"/>
      <c r="AM2153" s="143"/>
      <c r="AN2153" s="143"/>
      <c r="AO2153" s="143"/>
      <c r="AP2153" s="143"/>
      <c r="AQ2153" s="143"/>
      <c r="AR2153" s="143"/>
      <c r="AS2153" s="143"/>
      <c r="AT2153" s="143"/>
      <c r="AU2153" s="143"/>
      <c r="AV2153" s="143"/>
      <c r="AW2153" s="143"/>
      <c r="AX2153" s="143"/>
      <c r="AY2153" s="143"/>
      <c r="AZ2153" s="143"/>
      <c r="BA2153" s="143"/>
      <c r="BB2153" s="143"/>
      <c r="BC2153" s="143"/>
      <c r="BD2153" s="143"/>
      <c r="BE2153" s="143"/>
      <c r="BF2153" s="143"/>
      <c r="BG2153" s="143"/>
      <c r="BH2153" s="143"/>
      <c r="BI2153" s="143"/>
      <c r="BJ2153" s="143"/>
      <c r="BK2153" s="143"/>
      <c r="BL2153" s="143"/>
      <c r="BM2153" s="143"/>
      <c r="BN2153" s="143"/>
      <c r="BO2153" s="143"/>
      <c r="BP2153" s="143"/>
      <c r="BT2153" s="143"/>
      <c r="BU2153" s="143"/>
      <c r="BV2153" s="143"/>
    </row>
    <row r="2154" spans="1:74" s="142" customFormat="1" x14ac:dyDescent="0.25">
      <c r="A2154" s="206"/>
      <c r="B2154" s="160"/>
      <c r="C2154" s="161"/>
      <c r="D2154" s="206"/>
      <c r="E2154" s="206"/>
      <c r="F2154" s="206"/>
      <c r="G2154" s="206"/>
      <c r="H2154" s="161"/>
      <c r="I2154" s="206"/>
      <c r="J2154" s="206"/>
      <c r="L2154" s="206"/>
      <c r="M2154" s="153"/>
      <c r="N2154" s="126"/>
      <c r="O2154" s="153"/>
      <c r="P2154" s="153"/>
      <c r="Q2154" s="153"/>
      <c r="R2154" s="153"/>
      <c r="AG2154" s="162"/>
      <c r="AH2154" s="162"/>
      <c r="AI2154" s="162"/>
      <c r="AM2154" s="143"/>
      <c r="AN2154" s="143"/>
      <c r="AO2154" s="143"/>
      <c r="AP2154" s="143"/>
      <c r="AQ2154" s="143"/>
      <c r="AR2154" s="143"/>
      <c r="AS2154" s="143"/>
      <c r="AT2154" s="143"/>
      <c r="AU2154" s="143"/>
      <c r="AV2154" s="143"/>
      <c r="AW2154" s="143"/>
      <c r="AX2154" s="143"/>
      <c r="AY2154" s="143"/>
      <c r="AZ2154" s="143"/>
      <c r="BA2154" s="143"/>
      <c r="BB2154" s="143"/>
      <c r="BC2154" s="143"/>
      <c r="BD2154" s="143"/>
      <c r="BE2154" s="143"/>
      <c r="BF2154" s="143"/>
      <c r="BG2154" s="143"/>
      <c r="BH2154" s="143"/>
      <c r="BI2154" s="143"/>
      <c r="BJ2154" s="143"/>
      <c r="BK2154" s="143"/>
      <c r="BL2154" s="143"/>
      <c r="BM2154" s="143"/>
      <c r="BN2154" s="143"/>
      <c r="BO2154" s="143"/>
      <c r="BP2154" s="143"/>
      <c r="BT2154" s="143"/>
      <c r="BU2154" s="143"/>
      <c r="BV2154" s="143"/>
    </row>
    <row r="2155" spans="1:74" s="142" customFormat="1" x14ac:dyDescent="0.25">
      <c r="A2155" s="206"/>
      <c r="B2155" s="160"/>
      <c r="C2155" s="161"/>
      <c r="D2155" s="206"/>
      <c r="E2155" s="206"/>
      <c r="F2155" s="206"/>
      <c r="G2155" s="206"/>
      <c r="H2155" s="161"/>
      <c r="I2155" s="206"/>
      <c r="J2155" s="206"/>
      <c r="L2155" s="206"/>
      <c r="M2155" s="153"/>
      <c r="N2155" s="126"/>
      <c r="O2155" s="153"/>
      <c r="P2155" s="153"/>
      <c r="Q2155" s="153"/>
      <c r="R2155" s="153"/>
      <c r="AG2155" s="162"/>
      <c r="AH2155" s="162"/>
      <c r="AI2155" s="162"/>
      <c r="AM2155" s="143"/>
      <c r="AN2155" s="143"/>
      <c r="AO2155" s="143"/>
      <c r="AP2155" s="143"/>
      <c r="AQ2155" s="143"/>
      <c r="AR2155" s="143"/>
      <c r="AS2155" s="143"/>
      <c r="AT2155" s="143"/>
      <c r="AU2155" s="143"/>
      <c r="AV2155" s="143"/>
      <c r="AW2155" s="143"/>
      <c r="AX2155" s="143"/>
      <c r="AY2155" s="143"/>
      <c r="AZ2155" s="143"/>
      <c r="BA2155" s="143"/>
      <c r="BB2155" s="143"/>
      <c r="BC2155" s="143"/>
      <c r="BD2155" s="143"/>
      <c r="BE2155" s="143"/>
      <c r="BF2155" s="143"/>
      <c r="BG2155" s="143"/>
      <c r="BH2155" s="143"/>
      <c r="BI2155" s="143"/>
      <c r="BJ2155" s="143"/>
      <c r="BK2155" s="143"/>
      <c r="BL2155" s="143"/>
      <c r="BM2155" s="143"/>
      <c r="BN2155" s="143"/>
      <c r="BO2155" s="143"/>
      <c r="BP2155" s="143"/>
      <c r="BT2155" s="143"/>
      <c r="BU2155" s="143"/>
      <c r="BV2155" s="143"/>
    </row>
    <row r="2156" spans="1:74" s="142" customFormat="1" x14ac:dyDescent="0.25">
      <c r="A2156" s="206"/>
      <c r="B2156" s="160"/>
      <c r="C2156" s="161"/>
      <c r="D2156" s="206"/>
      <c r="E2156" s="206"/>
      <c r="F2156" s="206"/>
      <c r="G2156" s="206"/>
      <c r="H2156" s="161"/>
      <c r="I2156" s="206"/>
      <c r="J2156" s="206"/>
      <c r="L2156" s="206"/>
      <c r="M2156" s="153"/>
      <c r="N2156" s="126"/>
      <c r="O2156" s="153"/>
      <c r="P2156" s="153"/>
      <c r="Q2156" s="153"/>
      <c r="R2156" s="153"/>
      <c r="AG2156" s="162"/>
      <c r="AH2156" s="162"/>
      <c r="AI2156" s="162"/>
      <c r="AM2156" s="143"/>
      <c r="AN2156" s="143"/>
      <c r="AO2156" s="143"/>
      <c r="AP2156" s="143"/>
      <c r="AQ2156" s="143"/>
      <c r="AR2156" s="143"/>
      <c r="AS2156" s="143"/>
      <c r="AT2156" s="143"/>
      <c r="AU2156" s="143"/>
      <c r="AV2156" s="143"/>
      <c r="AW2156" s="143"/>
      <c r="AX2156" s="143"/>
      <c r="AY2156" s="143"/>
      <c r="AZ2156" s="143"/>
      <c r="BA2156" s="143"/>
      <c r="BB2156" s="143"/>
      <c r="BC2156" s="143"/>
      <c r="BD2156" s="143"/>
      <c r="BE2156" s="143"/>
      <c r="BF2156" s="143"/>
      <c r="BG2156" s="143"/>
      <c r="BH2156" s="143"/>
      <c r="BI2156" s="143"/>
      <c r="BJ2156" s="143"/>
      <c r="BK2156" s="143"/>
      <c r="BL2156" s="143"/>
      <c r="BM2156" s="143"/>
      <c r="BN2156" s="143"/>
      <c r="BO2156" s="143"/>
      <c r="BP2156" s="143"/>
      <c r="BT2156" s="143"/>
      <c r="BU2156" s="143"/>
      <c r="BV2156" s="143"/>
    </row>
    <row r="2157" spans="1:74" s="142" customFormat="1" x14ac:dyDescent="0.25">
      <c r="A2157" s="206"/>
      <c r="B2157" s="160"/>
      <c r="C2157" s="161"/>
      <c r="D2157" s="206"/>
      <c r="E2157" s="206"/>
      <c r="F2157" s="206"/>
      <c r="G2157" s="206"/>
      <c r="H2157" s="161"/>
      <c r="I2157" s="206"/>
      <c r="J2157" s="206"/>
      <c r="L2157" s="206"/>
      <c r="M2157" s="153"/>
      <c r="N2157" s="126"/>
      <c r="O2157" s="153"/>
      <c r="P2157" s="153"/>
      <c r="Q2157" s="153"/>
      <c r="R2157" s="153"/>
      <c r="AG2157" s="162"/>
      <c r="AH2157" s="162"/>
      <c r="AI2157" s="162"/>
      <c r="AM2157" s="143"/>
      <c r="AN2157" s="143"/>
      <c r="AO2157" s="143"/>
      <c r="AP2157" s="143"/>
      <c r="AQ2157" s="143"/>
      <c r="AR2157" s="143"/>
      <c r="AS2157" s="143"/>
      <c r="AT2157" s="143"/>
      <c r="AU2157" s="143"/>
      <c r="AV2157" s="143"/>
      <c r="AW2157" s="143"/>
      <c r="AX2157" s="143"/>
      <c r="AY2157" s="143"/>
      <c r="AZ2157" s="143"/>
      <c r="BA2157" s="143"/>
      <c r="BB2157" s="143"/>
      <c r="BC2157" s="143"/>
      <c r="BD2157" s="143"/>
      <c r="BE2157" s="143"/>
      <c r="BF2157" s="143"/>
      <c r="BG2157" s="143"/>
      <c r="BH2157" s="143"/>
      <c r="BI2157" s="143"/>
      <c r="BJ2157" s="143"/>
      <c r="BK2157" s="143"/>
      <c r="BL2157" s="143"/>
      <c r="BM2157" s="143"/>
      <c r="BN2157" s="143"/>
      <c r="BO2157" s="143"/>
      <c r="BP2157" s="143"/>
      <c r="BT2157" s="143"/>
      <c r="BU2157" s="143"/>
      <c r="BV2157" s="143"/>
    </row>
    <row r="2158" spans="1:74" s="142" customFormat="1" x14ac:dyDescent="0.25">
      <c r="A2158" s="206"/>
      <c r="B2158" s="160"/>
      <c r="C2158" s="161"/>
      <c r="D2158" s="206"/>
      <c r="E2158" s="206"/>
      <c r="F2158" s="206"/>
      <c r="G2158" s="206"/>
      <c r="H2158" s="161"/>
      <c r="I2158" s="206"/>
      <c r="J2158" s="206"/>
      <c r="L2158" s="206"/>
      <c r="M2158" s="153"/>
      <c r="N2158" s="126"/>
      <c r="O2158" s="153"/>
      <c r="P2158" s="153"/>
      <c r="Q2158" s="153"/>
      <c r="R2158" s="153"/>
      <c r="AG2158" s="162"/>
      <c r="AH2158" s="162"/>
      <c r="AI2158" s="162"/>
      <c r="AM2158" s="143"/>
      <c r="AN2158" s="143"/>
      <c r="AO2158" s="143"/>
      <c r="AP2158" s="143"/>
      <c r="AQ2158" s="143"/>
      <c r="AR2158" s="143"/>
      <c r="AS2158" s="143"/>
      <c r="AT2158" s="143"/>
      <c r="AU2158" s="143"/>
      <c r="AV2158" s="143"/>
      <c r="AW2158" s="143"/>
      <c r="AX2158" s="143"/>
      <c r="AY2158" s="143"/>
      <c r="AZ2158" s="143"/>
      <c r="BA2158" s="143"/>
      <c r="BB2158" s="143"/>
      <c r="BC2158" s="143"/>
      <c r="BD2158" s="143"/>
      <c r="BE2158" s="143"/>
      <c r="BF2158" s="143"/>
      <c r="BG2158" s="143"/>
      <c r="BH2158" s="143"/>
      <c r="BI2158" s="143"/>
      <c r="BJ2158" s="143"/>
      <c r="BK2158" s="143"/>
      <c r="BL2158" s="143"/>
      <c r="BM2158" s="143"/>
      <c r="BN2158" s="143"/>
      <c r="BO2158" s="143"/>
      <c r="BP2158" s="143"/>
      <c r="BT2158" s="143"/>
      <c r="BU2158" s="143"/>
      <c r="BV2158" s="143"/>
    </row>
    <row r="2159" spans="1:74" s="142" customFormat="1" x14ac:dyDescent="0.25">
      <c r="A2159" s="206"/>
      <c r="B2159" s="160"/>
      <c r="C2159" s="161"/>
      <c r="D2159" s="206"/>
      <c r="E2159" s="206"/>
      <c r="F2159" s="206"/>
      <c r="G2159" s="206"/>
      <c r="H2159" s="161"/>
      <c r="I2159" s="206"/>
      <c r="J2159" s="206"/>
      <c r="L2159" s="206"/>
      <c r="M2159" s="153"/>
      <c r="N2159" s="126"/>
      <c r="O2159" s="153"/>
      <c r="P2159" s="153"/>
      <c r="Q2159" s="153"/>
      <c r="R2159" s="153"/>
      <c r="AG2159" s="162"/>
      <c r="AH2159" s="162"/>
      <c r="AI2159" s="162"/>
      <c r="AM2159" s="143"/>
      <c r="AN2159" s="143"/>
      <c r="AO2159" s="143"/>
      <c r="AP2159" s="143"/>
      <c r="AQ2159" s="143"/>
      <c r="AR2159" s="143"/>
      <c r="AS2159" s="143"/>
      <c r="AT2159" s="143"/>
      <c r="AU2159" s="143"/>
      <c r="AV2159" s="143"/>
      <c r="AW2159" s="143"/>
      <c r="AX2159" s="143"/>
      <c r="AY2159" s="143"/>
      <c r="AZ2159" s="143"/>
      <c r="BA2159" s="143"/>
      <c r="BB2159" s="143"/>
      <c r="BC2159" s="143"/>
      <c r="BD2159" s="143"/>
      <c r="BE2159" s="143"/>
      <c r="BF2159" s="143"/>
      <c r="BG2159" s="143"/>
      <c r="BH2159" s="143"/>
      <c r="BI2159" s="143"/>
      <c r="BJ2159" s="143"/>
      <c r="BK2159" s="143"/>
      <c r="BL2159" s="143"/>
      <c r="BM2159" s="143"/>
      <c r="BN2159" s="143"/>
      <c r="BO2159" s="143"/>
      <c r="BP2159" s="143"/>
      <c r="BT2159" s="143"/>
      <c r="BU2159" s="143"/>
      <c r="BV2159" s="143"/>
    </row>
    <row r="2160" spans="1:74" s="142" customFormat="1" x14ac:dyDescent="0.25">
      <c r="A2160" s="206"/>
      <c r="B2160" s="160"/>
      <c r="C2160" s="161"/>
      <c r="D2160" s="206"/>
      <c r="E2160" s="206"/>
      <c r="F2160" s="206"/>
      <c r="G2160" s="206"/>
      <c r="H2160" s="161"/>
      <c r="I2160" s="206"/>
      <c r="J2160" s="206"/>
      <c r="L2160" s="206"/>
      <c r="M2160" s="153"/>
      <c r="N2160" s="126"/>
      <c r="O2160" s="153"/>
      <c r="P2160" s="153"/>
      <c r="Q2160" s="153"/>
      <c r="R2160" s="153"/>
      <c r="AG2160" s="162"/>
      <c r="AH2160" s="162"/>
      <c r="AI2160" s="162"/>
      <c r="AM2160" s="143"/>
      <c r="AN2160" s="143"/>
      <c r="AO2160" s="143"/>
      <c r="AP2160" s="143"/>
      <c r="AQ2160" s="143"/>
      <c r="AR2160" s="143"/>
      <c r="AS2160" s="143"/>
      <c r="AT2160" s="143"/>
      <c r="AU2160" s="143"/>
      <c r="AV2160" s="143"/>
      <c r="AW2160" s="143"/>
      <c r="AX2160" s="143"/>
      <c r="AY2160" s="143"/>
      <c r="AZ2160" s="143"/>
      <c r="BA2160" s="143"/>
      <c r="BB2160" s="143"/>
      <c r="BC2160" s="143"/>
      <c r="BD2160" s="143"/>
      <c r="BE2160" s="143"/>
      <c r="BF2160" s="143"/>
      <c r="BG2160" s="143"/>
      <c r="BH2160" s="143"/>
      <c r="BI2160" s="143"/>
      <c r="BJ2160" s="143"/>
      <c r="BK2160" s="143"/>
      <c r="BL2160" s="143"/>
      <c r="BM2160" s="143"/>
      <c r="BN2160" s="143"/>
      <c r="BO2160" s="143"/>
      <c r="BP2160" s="143"/>
      <c r="BT2160" s="143"/>
      <c r="BU2160" s="143"/>
      <c r="BV2160" s="143"/>
    </row>
    <row r="2161" spans="1:74" s="142" customFormat="1" x14ac:dyDescent="0.25">
      <c r="A2161" s="206"/>
      <c r="B2161" s="160"/>
      <c r="C2161" s="161"/>
      <c r="D2161" s="206"/>
      <c r="E2161" s="206"/>
      <c r="F2161" s="206"/>
      <c r="G2161" s="206"/>
      <c r="H2161" s="161"/>
      <c r="I2161" s="206"/>
      <c r="J2161" s="206"/>
      <c r="L2161" s="206"/>
      <c r="M2161" s="153"/>
      <c r="N2161" s="126"/>
      <c r="O2161" s="153"/>
      <c r="P2161" s="153"/>
      <c r="Q2161" s="153"/>
      <c r="R2161" s="153"/>
      <c r="AG2161" s="162"/>
      <c r="AH2161" s="162"/>
      <c r="AI2161" s="162"/>
      <c r="AM2161" s="143"/>
      <c r="AN2161" s="143"/>
      <c r="AO2161" s="143"/>
      <c r="AP2161" s="143"/>
      <c r="AQ2161" s="143"/>
      <c r="AR2161" s="143"/>
      <c r="AS2161" s="143"/>
      <c r="AT2161" s="143"/>
      <c r="AU2161" s="143"/>
      <c r="AV2161" s="143"/>
      <c r="AW2161" s="143"/>
      <c r="AX2161" s="143"/>
      <c r="AY2161" s="143"/>
      <c r="AZ2161" s="143"/>
      <c r="BA2161" s="143"/>
      <c r="BB2161" s="143"/>
      <c r="BC2161" s="143"/>
      <c r="BD2161" s="143"/>
      <c r="BE2161" s="143"/>
      <c r="BF2161" s="143"/>
      <c r="BG2161" s="143"/>
      <c r="BH2161" s="143"/>
      <c r="BI2161" s="143"/>
      <c r="BJ2161" s="143"/>
      <c r="BK2161" s="143"/>
      <c r="BL2161" s="143"/>
      <c r="BM2161" s="143"/>
      <c r="BN2161" s="143"/>
      <c r="BO2161" s="143"/>
      <c r="BP2161" s="143"/>
      <c r="BT2161" s="143"/>
      <c r="BU2161" s="143"/>
      <c r="BV2161" s="143"/>
    </row>
    <row r="2162" spans="1:74" s="142" customFormat="1" x14ac:dyDescent="0.25">
      <c r="A2162" s="206"/>
      <c r="B2162" s="160"/>
      <c r="C2162" s="161"/>
      <c r="D2162" s="206"/>
      <c r="E2162" s="206"/>
      <c r="F2162" s="206"/>
      <c r="G2162" s="206"/>
      <c r="H2162" s="161"/>
      <c r="I2162" s="206"/>
      <c r="J2162" s="206"/>
      <c r="L2162" s="206"/>
      <c r="M2162" s="153"/>
      <c r="N2162" s="126"/>
      <c r="O2162" s="153"/>
      <c r="P2162" s="153"/>
      <c r="Q2162" s="153"/>
      <c r="R2162" s="153"/>
      <c r="AG2162" s="162"/>
      <c r="AH2162" s="162"/>
      <c r="AI2162" s="162"/>
      <c r="AM2162" s="143"/>
      <c r="AN2162" s="143"/>
      <c r="AO2162" s="143"/>
      <c r="AP2162" s="143"/>
      <c r="AQ2162" s="143"/>
      <c r="AR2162" s="143"/>
      <c r="AS2162" s="143"/>
      <c r="AT2162" s="143"/>
      <c r="AU2162" s="143"/>
      <c r="AV2162" s="143"/>
      <c r="AW2162" s="143"/>
      <c r="AX2162" s="143"/>
      <c r="AY2162" s="143"/>
      <c r="AZ2162" s="143"/>
      <c r="BA2162" s="143"/>
      <c r="BB2162" s="143"/>
      <c r="BC2162" s="143"/>
      <c r="BD2162" s="143"/>
      <c r="BE2162" s="143"/>
      <c r="BF2162" s="143"/>
      <c r="BG2162" s="143"/>
      <c r="BH2162" s="143"/>
      <c r="BI2162" s="143"/>
      <c r="BJ2162" s="143"/>
      <c r="BK2162" s="143"/>
      <c r="BL2162" s="143"/>
      <c r="BM2162" s="143"/>
      <c r="BN2162" s="143"/>
      <c r="BO2162" s="143"/>
      <c r="BP2162" s="143"/>
      <c r="BT2162" s="143"/>
      <c r="BU2162" s="143"/>
      <c r="BV2162" s="143"/>
    </row>
    <row r="2163" spans="1:74" s="142" customFormat="1" x14ac:dyDescent="0.25">
      <c r="A2163" s="206"/>
      <c r="B2163" s="160"/>
      <c r="C2163" s="161"/>
      <c r="D2163" s="206"/>
      <c r="E2163" s="206"/>
      <c r="F2163" s="206"/>
      <c r="G2163" s="206"/>
      <c r="H2163" s="161"/>
      <c r="I2163" s="206"/>
      <c r="J2163" s="206"/>
      <c r="L2163" s="206"/>
      <c r="M2163" s="153"/>
      <c r="N2163" s="126"/>
      <c r="O2163" s="153"/>
      <c r="P2163" s="153"/>
      <c r="Q2163" s="153"/>
      <c r="R2163" s="153"/>
      <c r="AG2163" s="162"/>
      <c r="AH2163" s="162"/>
      <c r="AI2163" s="162"/>
      <c r="AM2163" s="143"/>
      <c r="AN2163" s="143"/>
      <c r="AO2163" s="143"/>
      <c r="AP2163" s="143"/>
      <c r="AQ2163" s="143"/>
      <c r="AR2163" s="143"/>
      <c r="AS2163" s="143"/>
      <c r="AT2163" s="143"/>
      <c r="AU2163" s="143"/>
      <c r="AV2163" s="143"/>
      <c r="AW2163" s="143"/>
      <c r="AX2163" s="143"/>
      <c r="AY2163" s="143"/>
      <c r="AZ2163" s="143"/>
      <c r="BA2163" s="143"/>
      <c r="BB2163" s="143"/>
      <c r="BC2163" s="143"/>
      <c r="BD2163" s="143"/>
      <c r="BE2163" s="143"/>
      <c r="BF2163" s="143"/>
      <c r="BG2163" s="143"/>
      <c r="BH2163" s="143"/>
      <c r="BI2163" s="143"/>
      <c r="BJ2163" s="143"/>
      <c r="BK2163" s="143"/>
      <c r="BL2163" s="143"/>
      <c r="BM2163" s="143"/>
      <c r="BN2163" s="143"/>
      <c r="BO2163" s="143"/>
      <c r="BP2163" s="143"/>
      <c r="BT2163" s="143"/>
      <c r="BU2163" s="143"/>
      <c r="BV2163" s="143"/>
    </row>
    <row r="2164" spans="1:74" s="142" customFormat="1" x14ac:dyDescent="0.25">
      <c r="A2164" s="206"/>
      <c r="B2164" s="160"/>
      <c r="C2164" s="161"/>
      <c r="D2164" s="206"/>
      <c r="E2164" s="206"/>
      <c r="F2164" s="206"/>
      <c r="G2164" s="206"/>
      <c r="H2164" s="161"/>
      <c r="I2164" s="206"/>
      <c r="J2164" s="206"/>
      <c r="L2164" s="206"/>
      <c r="M2164" s="153"/>
      <c r="N2164" s="126"/>
      <c r="O2164" s="153"/>
      <c r="P2164" s="153"/>
      <c r="Q2164" s="153"/>
      <c r="R2164" s="153"/>
      <c r="AG2164" s="162"/>
      <c r="AH2164" s="162"/>
      <c r="AI2164" s="162"/>
      <c r="AM2164" s="143"/>
      <c r="AN2164" s="143"/>
      <c r="AO2164" s="143"/>
      <c r="AP2164" s="143"/>
      <c r="AQ2164" s="143"/>
      <c r="AR2164" s="143"/>
      <c r="AS2164" s="143"/>
      <c r="AT2164" s="143"/>
      <c r="AU2164" s="143"/>
      <c r="AV2164" s="143"/>
      <c r="AW2164" s="143"/>
      <c r="AX2164" s="143"/>
      <c r="AY2164" s="143"/>
      <c r="AZ2164" s="143"/>
      <c r="BA2164" s="143"/>
      <c r="BB2164" s="143"/>
      <c r="BC2164" s="143"/>
      <c r="BD2164" s="143"/>
      <c r="BE2164" s="143"/>
      <c r="BF2164" s="143"/>
      <c r="BG2164" s="143"/>
      <c r="BH2164" s="143"/>
      <c r="BI2164" s="143"/>
      <c r="BJ2164" s="143"/>
      <c r="BK2164" s="143"/>
      <c r="BL2164" s="143"/>
      <c r="BM2164" s="143"/>
      <c r="BN2164" s="143"/>
      <c r="BO2164" s="143"/>
      <c r="BP2164" s="143"/>
      <c r="BT2164" s="143"/>
      <c r="BU2164" s="143"/>
      <c r="BV2164" s="143"/>
    </row>
    <row r="2165" spans="1:74" s="142" customFormat="1" x14ac:dyDescent="0.25">
      <c r="A2165" s="206"/>
      <c r="B2165" s="160"/>
      <c r="C2165" s="161"/>
      <c r="D2165" s="206"/>
      <c r="E2165" s="206"/>
      <c r="F2165" s="206"/>
      <c r="G2165" s="206"/>
      <c r="H2165" s="161"/>
      <c r="I2165" s="206"/>
      <c r="J2165" s="206"/>
      <c r="L2165" s="206"/>
      <c r="M2165" s="153"/>
      <c r="N2165" s="126"/>
      <c r="O2165" s="153"/>
      <c r="P2165" s="153"/>
      <c r="Q2165" s="153"/>
      <c r="R2165" s="153"/>
      <c r="AG2165" s="162"/>
      <c r="AH2165" s="162"/>
      <c r="AI2165" s="162"/>
      <c r="AM2165" s="143"/>
      <c r="AN2165" s="143"/>
      <c r="AO2165" s="143"/>
      <c r="AP2165" s="143"/>
      <c r="AQ2165" s="143"/>
      <c r="AR2165" s="143"/>
      <c r="AS2165" s="143"/>
      <c r="AT2165" s="143"/>
      <c r="AU2165" s="143"/>
      <c r="AV2165" s="143"/>
      <c r="AW2165" s="143"/>
      <c r="AX2165" s="143"/>
      <c r="AY2165" s="143"/>
      <c r="AZ2165" s="143"/>
      <c r="BA2165" s="143"/>
      <c r="BB2165" s="143"/>
      <c r="BC2165" s="143"/>
      <c r="BD2165" s="143"/>
      <c r="BE2165" s="143"/>
      <c r="BF2165" s="143"/>
      <c r="BG2165" s="143"/>
      <c r="BH2165" s="143"/>
      <c r="BI2165" s="143"/>
      <c r="BJ2165" s="143"/>
      <c r="BK2165" s="143"/>
      <c r="BL2165" s="143"/>
      <c r="BM2165" s="143"/>
      <c r="BN2165" s="143"/>
      <c r="BO2165" s="143"/>
      <c r="BP2165" s="143"/>
      <c r="BT2165" s="143"/>
      <c r="BU2165" s="143"/>
      <c r="BV2165" s="143"/>
    </row>
    <row r="2166" spans="1:74" s="142" customFormat="1" x14ac:dyDescent="0.25">
      <c r="A2166" s="206"/>
      <c r="B2166" s="160"/>
      <c r="C2166" s="161"/>
      <c r="D2166" s="206"/>
      <c r="E2166" s="206"/>
      <c r="F2166" s="206"/>
      <c r="G2166" s="206"/>
      <c r="H2166" s="161"/>
      <c r="I2166" s="206"/>
      <c r="J2166" s="206"/>
      <c r="L2166" s="206"/>
      <c r="M2166" s="153"/>
      <c r="N2166" s="126"/>
      <c r="O2166" s="153"/>
      <c r="P2166" s="153"/>
      <c r="Q2166" s="153"/>
      <c r="R2166" s="153"/>
      <c r="AG2166" s="162"/>
      <c r="AH2166" s="162"/>
      <c r="AI2166" s="162"/>
      <c r="AM2166" s="143"/>
      <c r="AN2166" s="143"/>
      <c r="AO2166" s="143"/>
      <c r="AP2166" s="143"/>
      <c r="AQ2166" s="143"/>
      <c r="AR2166" s="143"/>
      <c r="AS2166" s="143"/>
      <c r="AT2166" s="143"/>
      <c r="AU2166" s="143"/>
      <c r="AV2166" s="143"/>
      <c r="AW2166" s="143"/>
      <c r="AX2166" s="143"/>
      <c r="AY2166" s="143"/>
      <c r="AZ2166" s="143"/>
      <c r="BA2166" s="143"/>
      <c r="BB2166" s="143"/>
      <c r="BC2166" s="143"/>
      <c r="BD2166" s="143"/>
      <c r="BE2166" s="143"/>
      <c r="BF2166" s="143"/>
      <c r="BG2166" s="143"/>
      <c r="BH2166" s="143"/>
      <c r="BI2166" s="143"/>
      <c r="BJ2166" s="143"/>
      <c r="BK2166" s="143"/>
      <c r="BL2166" s="143"/>
      <c r="BM2166" s="143"/>
      <c r="BN2166" s="143"/>
      <c r="BO2166" s="143"/>
      <c r="BP2166" s="143"/>
      <c r="BT2166" s="143"/>
      <c r="BU2166" s="143"/>
      <c r="BV2166" s="143"/>
    </row>
    <row r="2167" spans="1:74" s="142" customFormat="1" x14ac:dyDescent="0.25">
      <c r="A2167" s="206"/>
      <c r="B2167" s="160"/>
      <c r="C2167" s="161"/>
      <c r="D2167" s="206"/>
      <c r="E2167" s="206"/>
      <c r="F2167" s="206"/>
      <c r="G2167" s="206"/>
      <c r="H2167" s="161"/>
      <c r="I2167" s="206"/>
      <c r="J2167" s="206"/>
      <c r="L2167" s="206"/>
      <c r="M2167" s="153"/>
      <c r="N2167" s="126"/>
      <c r="O2167" s="153"/>
      <c r="P2167" s="153"/>
      <c r="Q2167" s="153"/>
      <c r="R2167" s="153"/>
      <c r="AG2167" s="162"/>
      <c r="AH2167" s="162"/>
      <c r="AI2167" s="162"/>
      <c r="AM2167" s="143"/>
      <c r="AN2167" s="143"/>
      <c r="AO2167" s="143"/>
      <c r="AP2167" s="143"/>
      <c r="AQ2167" s="143"/>
      <c r="AR2167" s="143"/>
      <c r="AS2167" s="143"/>
      <c r="AT2167" s="143"/>
      <c r="AU2167" s="143"/>
      <c r="AV2167" s="143"/>
      <c r="AW2167" s="143"/>
      <c r="AX2167" s="143"/>
      <c r="AY2167" s="143"/>
      <c r="AZ2167" s="143"/>
      <c r="BA2167" s="143"/>
      <c r="BB2167" s="143"/>
      <c r="BC2167" s="143"/>
      <c r="BD2167" s="143"/>
      <c r="BE2167" s="143"/>
      <c r="BF2167" s="143"/>
      <c r="BG2167" s="143"/>
      <c r="BH2167" s="143"/>
      <c r="BI2167" s="143"/>
      <c r="BJ2167" s="143"/>
      <c r="BK2167" s="143"/>
      <c r="BL2167" s="143"/>
      <c r="BM2167" s="143"/>
      <c r="BN2167" s="143"/>
      <c r="BO2167" s="143"/>
      <c r="BP2167" s="143"/>
      <c r="BT2167" s="143"/>
      <c r="BU2167" s="143"/>
      <c r="BV2167" s="143"/>
    </row>
    <row r="2168" spans="1:74" s="142" customFormat="1" x14ac:dyDescent="0.25">
      <c r="A2168" s="206"/>
      <c r="B2168" s="160"/>
      <c r="C2168" s="161"/>
      <c r="D2168" s="206"/>
      <c r="E2168" s="206"/>
      <c r="F2168" s="206"/>
      <c r="G2168" s="206"/>
      <c r="H2168" s="161"/>
      <c r="I2168" s="206"/>
      <c r="J2168" s="206"/>
      <c r="L2168" s="206"/>
      <c r="M2168" s="153"/>
      <c r="N2168" s="126"/>
      <c r="O2168" s="153"/>
      <c r="P2168" s="153"/>
      <c r="Q2168" s="153"/>
      <c r="R2168" s="153"/>
      <c r="AG2168" s="162"/>
      <c r="AH2168" s="162"/>
      <c r="AI2168" s="162"/>
      <c r="AM2168" s="143"/>
      <c r="AN2168" s="143"/>
      <c r="AO2168" s="143"/>
      <c r="AP2168" s="143"/>
      <c r="AQ2168" s="143"/>
      <c r="AR2168" s="143"/>
      <c r="AS2168" s="143"/>
      <c r="AT2168" s="143"/>
      <c r="AU2168" s="143"/>
      <c r="AV2168" s="143"/>
      <c r="AW2168" s="143"/>
      <c r="AX2168" s="143"/>
      <c r="AY2168" s="143"/>
      <c r="AZ2168" s="143"/>
      <c r="BA2168" s="143"/>
      <c r="BB2168" s="143"/>
      <c r="BC2168" s="143"/>
      <c r="BD2168" s="143"/>
      <c r="BE2168" s="143"/>
      <c r="BF2168" s="143"/>
      <c r="BG2168" s="143"/>
      <c r="BH2168" s="143"/>
      <c r="BI2168" s="143"/>
      <c r="BJ2168" s="143"/>
      <c r="BK2168" s="143"/>
      <c r="BL2168" s="143"/>
      <c r="BM2168" s="143"/>
      <c r="BN2168" s="143"/>
      <c r="BO2168" s="143"/>
      <c r="BP2168" s="143"/>
      <c r="BT2168" s="143"/>
      <c r="BU2168" s="143"/>
      <c r="BV2168" s="143"/>
    </row>
    <row r="2169" spans="1:74" s="142" customFormat="1" x14ac:dyDescent="0.25">
      <c r="A2169" s="206"/>
      <c r="B2169" s="160"/>
      <c r="C2169" s="161"/>
      <c r="D2169" s="206"/>
      <c r="E2169" s="206"/>
      <c r="F2169" s="206"/>
      <c r="G2169" s="206"/>
      <c r="H2169" s="161"/>
      <c r="I2169" s="206"/>
      <c r="J2169" s="206"/>
      <c r="L2169" s="206"/>
      <c r="M2169" s="153"/>
      <c r="N2169" s="126"/>
      <c r="O2169" s="153"/>
      <c r="P2169" s="153"/>
      <c r="Q2169" s="153"/>
      <c r="R2169" s="153"/>
      <c r="AG2169" s="162"/>
      <c r="AH2169" s="162"/>
      <c r="AI2169" s="162"/>
      <c r="AM2169" s="143"/>
      <c r="AN2169" s="143"/>
      <c r="AO2169" s="143"/>
      <c r="AP2169" s="143"/>
      <c r="AQ2169" s="143"/>
      <c r="AR2169" s="143"/>
      <c r="AS2169" s="143"/>
      <c r="AT2169" s="143"/>
      <c r="AU2169" s="143"/>
      <c r="AV2169" s="143"/>
      <c r="AW2169" s="143"/>
      <c r="AX2169" s="143"/>
      <c r="AY2169" s="143"/>
      <c r="AZ2169" s="143"/>
      <c r="BA2169" s="143"/>
      <c r="BB2169" s="143"/>
      <c r="BC2169" s="143"/>
      <c r="BD2169" s="143"/>
      <c r="BE2169" s="143"/>
      <c r="BF2169" s="143"/>
      <c r="BG2169" s="143"/>
      <c r="BH2169" s="143"/>
      <c r="BI2169" s="143"/>
      <c r="BJ2169" s="143"/>
      <c r="BK2169" s="143"/>
      <c r="BL2169" s="143"/>
      <c r="BM2169" s="143"/>
      <c r="BN2169" s="143"/>
      <c r="BO2169" s="143"/>
      <c r="BP2169" s="143"/>
      <c r="BT2169" s="143"/>
      <c r="BU2169" s="143"/>
      <c r="BV2169" s="143"/>
    </row>
    <row r="2170" spans="1:74" s="142" customFormat="1" x14ac:dyDescent="0.25">
      <c r="A2170" s="206"/>
      <c r="B2170" s="160"/>
      <c r="C2170" s="161"/>
      <c r="D2170" s="206"/>
      <c r="E2170" s="206"/>
      <c r="F2170" s="206"/>
      <c r="G2170" s="206"/>
      <c r="H2170" s="161"/>
      <c r="I2170" s="206"/>
      <c r="J2170" s="206"/>
      <c r="L2170" s="206"/>
      <c r="M2170" s="153"/>
      <c r="N2170" s="126"/>
      <c r="O2170" s="153"/>
      <c r="P2170" s="153"/>
      <c r="Q2170" s="153"/>
      <c r="R2170" s="153"/>
      <c r="AG2170" s="162"/>
      <c r="AH2170" s="162"/>
      <c r="AI2170" s="162"/>
      <c r="AM2170" s="143"/>
      <c r="AN2170" s="143"/>
      <c r="AO2170" s="143"/>
      <c r="AP2170" s="143"/>
      <c r="AQ2170" s="143"/>
      <c r="AR2170" s="143"/>
      <c r="AS2170" s="143"/>
      <c r="AT2170" s="143"/>
      <c r="AU2170" s="143"/>
      <c r="AV2170" s="143"/>
      <c r="AW2170" s="143"/>
      <c r="AX2170" s="143"/>
      <c r="AY2170" s="143"/>
      <c r="AZ2170" s="143"/>
      <c r="BA2170" s="143"/>
      <c r="BB2170" s="143"/>
      <c r="BC2170" s="143"/>
      <c r="BD2170" s="143"/>
      <c r="BE2170" s="143"/>
      <c r="BF2170" s="143"/>
      <c r="BG2170" s="143"/>
      <c r="BH2170" s="143"/>
      <c r="BI2170" s="143"/>
      <c r="BJ2170" s="143"/>
      <c r="BK2170" s="143"/>
      <c r="BL2170" s="143"/>
      <c r="BM2170" s="143"/>
      <c r="BN2170" s="143"/>
      <c r="BO2170" s="143"/>
      <c r="BP2170" s="143"/>
      <c r="BT2170" s="143"/>
      <c r="BU2170" s="143"/>
      <c r="BV2170" s="143"/>
    </row>
    <row r="2171" spans="1:74" s="142" customFormat="1" x14ac:dyDescent="0.25">
      <c r="A2171" s="206"/>
      <c r="B2171" s="160"/>
      <c r="C2171" s="161"/>
      <c r="D2171" s="206"/>
      <c r="E2171" s="206"/>
      <c r="F2171" s="206"/>
      <c r="G2171" s="206"/>
      <c r="H2171" s="161"/>
      <c r="I2171" s="206"/>
      <c r="J2171" s="206"/>
      <c r="L2171" s="206"/>
      <c r="M2171" s="153"/>
      <c r="N2171" s="126"/>
      <c r="O2171" s="153"/>
      <c r="P2171" s="153"/>
      <c r="Q2171" s="153"/>
      <c r="R2171" s="153"/>
      <c r="AG2171" s="162"/>
      <c r="AH2171" s="162"/>
      <c r="AI2171" s="162"/>
      <c r="AM2171" s="143"/>
      <c r="AN2171" s="143"/>
      <c r="AO2171" s="143"/>
      <c r="AP2171" s="143"/>
      <c r="AQ2171" s="143"/>
      <c r="AR2171" s="143"/>
      <c r="AS2171" s="143"/>
      <c r="AT2171" s="143"/>
      <c r="AU2171" s="143"/>
      <c r="AV2171" s="143"/>
      <c r="AW2171" s="143"/>
      <c r="AX2171" s="143"/>
      <c r="AY2171" s="143"/>
      <c r="AZ2171" s="143"/>
      <c r="BA2171" s="143"/>
      <c r="BB2171" s="143"/>
      <c r="BC2171" s="143"/>
      <c r="BD2171" s="143"/>
      <c r="BE2171" s="143"/>
      <c r="BF2171" s="143"/>
      <c r="BG2171" s="143"/>
      <c r="BH2171" s="143"/>
      <c r="BI2171" s="143"/>
      <c r="BJ2171" s="143"/>
      <c r="BK2171" s="143"/>
      <c r="BL2171" s="143"/>
      <c r="BM2171" s="143"/>
      <c r="BN2171" s="143"/>
      <c r="BO2171" s="143"/>
      <c r="BP2171" s="143"/>
      <c r="BT2171" s="143"/>
      <c r="BU2171" s="143"/>
      <c r="BV2171" s="143"/>
    </row>
    <row r="2172" spans="1:74" s="142" customFormat="1" x14ac:dyDescent="0.25">
      <c r="A2172" s="206"/>
      <c r="B2172" s="160"/>
      <c r="C2172" s="161"/>
      <c r="D2172" s="206"/>
      <c r="E2172" s="206"/>
      <c r="F2172" s="206"/>
      <c r="G2172" s="206"/>
      <c r="H2172" s="161"/>
      <c r="I2172" s="206"/>
      <c r="J2172" s="206"/>
      <c r="L2172" s="206"/>
      <c r="M2172" s="153"/>
      <c r="N2172" s="126"/>
      <c r="O2172" s="153"/>
      <c r="P2172" s="153"/>
      <c r="Q2172" s="153"/>
      <c r="R2172" s="153"/>
      <c r="AG2172" s="162"/>
      <c r="AH2172" s="162"/>
      <c r="AI2172" s="162"/>
      <c r="AM2172" s="143"/>
      <c r="AN2172" s="143"/>
      <c r="AO2172" s="143"/>
      <c r="AP2172" s="143"/>
      <c r="AQ2172" s="143"/>
      <c r="AR2172" s="143"/>
      <c r="AS2172" s="143"/>
      <c r="AT2172" s="143"/>
      <c r="AU2172" s="143"/>
      <c r="AV2172" s="143"/>
      <c r="AW2172" s="143"/>
      <c r="AX2172" s="143"/>
      <c r="AY2172" s="143"/>
      <c r="AZ2172" s="143"/>
      <c r="BA2172" s="143"/>
      <c r="BB2172" s="143"/>
      <c r="BC2172" s="143"/>
      <c r="BD2172" s="143"/>
      <c r="BE2172" s="143"/>
      <c r="BF2172" s="143"/>
      <c r="BG2172" s="143"/>
      <c r="BH2172" s="143"/>
      <c r="BI2172" s="143"/>
      <c r="BJ2172" s="143"/>
      <c r="BK2172" s="143"/>
      <c r="BL2172" s="143"/>
      <c r="BM2172" s="143"/>
      <c r="BN2172" s="143"/>
      <c r="BO2172" s="143"/>
      <c r="BP2172" s="143"/>
      <c r="BT2172" s="143"/>
      <c r="BU2172" s="143"/>
      <c r="BV2172" s="143"/>
    </row>
    <row r="2173" spans="1:74" s="142" customFormat="1" x14ac:dyDescent="0.25">
      <c r="A2173" s="206"/>
      <c r="B2173" s="160"/>
      <c r="C2173" s="161"/>
      <c r="D2173" s="206"/>
      <c r="E2173" s="206"/>
      <c r="F2173" s="206"/>
      <c r="G2173" s="206"/>
      <c r="H2173" s="161"/>
      <c r="I2173" s="206"/>
      <c r="J2173" s="206"/>
      <c r="L2173" s="206"/>
      <c r="M2173" s="153"/>
      <c r="N2173" s="126"/>
      <c r="O2173" s="153"/>
      <c r="P2173" s="153"/>
      <c r="Q2173" s="153"/>
      <c r="R2173" s="153"/>
      <c r="AG2173" s="162"/>
      <c r="AH2173" s="162"/>
      <c r="AI2173" s="162"/>
      <c r="AM2173" s="143"/>
      <c r="AN2173" s="143"/>
      <c r="AO2173" s="143"/>
      <c r="AP2173" s="143"/>
      <c r="AQ2173" s="143"/>
      <c r="AR2173" s="143"/>
      <c r="AS2173" s="143"/>
      <c r="AT2173" s="143"/>
      <c r="AU2173" s="143"/>
      <c r="AV2173" s="143"/>
      <c r="AW2173" s="143"/>
      <c r="AX2173" s="143"/>
      <c r="AY2173" s="143"/>
      <c r="AZ2173" s="143"/>
      <c r="BA2173" s="143"/>
      <c r="BB2173" s="143"/>
      <c r="BC2173" s="143"/>
      <c r="BD2173" s="143"/>
      <c r="BE2173" s="143"/>
      <c r="BF2173" s="143"/>
      <c r="BG2173" s="143"/>
      <c r="BH2173" s="143"/>
      <c r="BI2173" s="143"/>
      <c r="BJ2173" s="143"/>
      <c r="BK2173" s="143"/>
      <c r="BL2173" s="143"/>
      <c r="BM2173" s="143"/>
      <c r="BN2173" s="143"/>
      <c r="BO2173" s="143"/>
      <c r="BP2173" s="143"/>
      <c r="BT2173" s="143"/>
      <c r="BU2173" s="143"/>
      <c r="BV2173" s="143"/>
    </row>
    <row r="2174" spans="1:74" s="142" customFormat="1" x14ac:dyDescent="0.25">
      <c r="A2174" s="206"/>
      <c r="B2174" s="160"/>
      <c r="C2174" s="161"/>
      <c r="D2174" s="206"/>
      <c r="E2174" s="206"/>
      <c r="F2174" s="206"/>
      <c r="G2174" s="206"/>
      <c r="H2174" s="161"/>
      <c r="I2174" s="206"/>
      <c r="J2174" s="206"/>
      <c r="L2174" s="206"/>
      <c r="M2174" s="153"/>
      <c r="N2174" s="126"/>
      <c r="O2174" s="153"/>
      <c r="P2174" s="153"/>
      <c r="Q2174" s="153"/>
      <c r="R2174" s="153"/>
      <c r="AG2174" s="162"/>
      <c r="AH2174" s="162"/>
      <c r="AI2174" s="162"/>
      <c r="AM2174" s="143"/>
      <c r="AN2174" s="143"/>
      <c r="AO2174" s="143"/>
      <c r="AP2174" s="143"/>
      <c r="AQ2174" s="143"/>
      <c r="AR2174" s="143"/>
      <c r="AS2174" s="143"/>
      <c r="AT2174" s="143"/>
      <c r="AU2174" s="143"/>
      <c r="AV2174" s="143"/>
      <c r="AW2174" s="143"/>
      <c r="AX2174" s="143"/>
      <c r="AY2174" s="143"/>
      <c r="AZ2174" s="143"/>
      <c r="BA2174" s="143"/>
      <c r="BB2174" s="143"/>
      <c r="BC2174" s="143"/>
      <c r="BD2174" s="143"/>
      <c r="BE2174" s="143"/>
      <c r="BF2174" s="143"/>
      <c r="BG2174" s="143"/>
      <c r="BH2174" s="143"/>
      <c r="BI2174" s="143"/>
      <c r="BJ2174" s="143"/>
      <c r="BK2174" s="143"/>
      <c r="BL2174" s="143"/>
      <c r="BM2174" s="143"/>
      <c r="BN2174" s="143"/>
      <c r="BO2174" s="143"/>
      <c r="BP2174" s="143"/>
      <c r="BT2174" s="143"/>
      <c r="BU2174" s="143"/>
      <c r="BV2174" s="143"/>
    </row>
    <row r="2175" spans="1:74" s="142" customFormat="1" x14ac:dyDescent="0.25">
      <c r="A2175" s="206"/>
      <c r="B2175" s="160"/>
      <c r="C2175" s="161"/>
      <c r="D2175" s="206"/>
      <c r="E2175" s="206"/>
      <c r="F2175" s="206"/>
      <c r="G2175" s="206"/>
      <c r="H2175" s="161"/>
      <c r="I2175" s="206"/>
      <c r="J2175" s="206"/>
      <c r="L2175" s="206"/>
      <c r="M2175" s="153"/>
      <c r="N2175" s="126"/>
      <c r="O2175" s="153"/>
      <c r="P2175" s="153"/>
      <c r="Q2175" s="153"/>
      <c r="R2175" s="153"/>
      <c r="AG2175" s="162"/>
      <c r="AH2175" s="162"/>
      <c r="AI2175" s="162"/>
      <c r="AM2175" s="143"/>
      <c r="AN2175" s="143"/>
      <c r="AO2175" s="143"/>
      <c r="AP2175" s="143"/>
      <c r="AQ2175" s="143"/>
      <c r="AR2175" s="143"/>
      <c r="AS2175" s="143"/>
      <c r="AT2175" s="143"/>
      <c r="AU2175" s="143"/>
      <c r="AV2175" s="143"/>
      <c r="AW2175" s="143"/>
      <c r="AX2175" s="143"/>
      <c r="AY2175" s="143"/>
      <c r="AZ2175" s="143"/>
      <c r="BA2175" s="143"/>
      <c r="BB2175" s="143"/>
      <c r="BC2175" s="143"/>
      <c r="BD2175" s="143"/>
      <c r="BE2175" s="143"/>
      <c r="BF2175" s="143"/>
      <c r="BG2175" s="143"/>
      <c r="BH2175" s="143"/>
      <c r="BI2175" s="143"/>
      <c r="BJ2175" s="143"/>
      <c r="BK2175" s="143"/>
      <c r="BL2175" s="143"/>
      <c r="BM2175" s="143"/>
      <c r="BN2175" s="143"/>
      <c r="BO2175" s="143"/>
      <c r="BP2175" s="143"/>
      <c r="BT2175" s="143"/>
      <c r="BU2175" s="143"/>
      <c r="BV2175" s="143"/>
    </row>
    <row r="2176" spans="1:74" s="142" customFormat="1" x14ac:dyDescent="0.25">
      <c r="A2176" s="206"/>
      <c r="B2176" s="160"/>
      <c r="C2176" s="161"/>
      <c r="D2176" s="206"/>
      <c r="E2176" s="206"/>
      <c r="F2176" s="206"/>
      <c r="G2176" s="206"/>
      <c r="H2176" s="161"/>
      <c r="I2176" s="206"/>
      <c r="J2176" s="206"/>
      <c r="L2176" s="206"/>
      <c r="M2176" s="153"/>
      <c r="N2176" s="126"/>
      <c r="O2176" s="153"/>
      <c r="P2176" s="153"/>
      <c r="Q2176" s="153"/>
      <c r="R2176" s="153"/>
      <c r="AG2176" s="162"/>
      <c r="AH2176" s="162"/>
      <c r="AI2176" s="162"/>
      <c r="AM2176" s="143"/>
      <c r="AN2176" s="143"/>
      <c r="AO2176" s="143"/>
      <c r="AP2176" s="143"/>
      <c r="AQ2176" s="143"/>
      <c r="AR2176" s="143"/>
      <c r="AS2176" s="143"/>
      <c r="AT2176" s="143"/>
      <c r="AU2176" s="143"/>
      <c r="AV2176" s="143"/>
      <c r="AW2176" s="143"/>
      <c r="AX2176" s="143"/>
      <c r="AY2176" s="143"/>
      <c r="AZ2176" s="143"/>
      <c r="BA2176" s="143"/>
      <c r="BB2176" s="143"/>
      <c r="BC2176" s="143"/>
      <c r="BD2176" s="143"/>
      <c r="BE2176" s="143"/>
      <c r="BF2176" s="143"/>
      <c r="BG2176" s="143"/>
      <c r="BH2176" s="143"/>
      <c r="BI2176" s="143"/>
      <c r="BJ2176" s="143"/>
      <c r="BK2176" s="143"/>
      <c r="BL2176" s="143"/>
      <c r="BM2176" s="143"/>
      <c r="BN2176" s="143"/>
      <c r="BO2176" s="143"/>
      <c r="BP2176" s="143"/>
      <c r="BT2176" s="143"/>
      <c r="BU2176" s="143"/>
      <c r="BV2176" s="143"/>
    </row>
    <row r="2177" spans="1:74" s="142" customFormat="1" x14ac:dyDescent="0.25">
      <c r="A2177" s="206"/>
      <c r="B2177" s="160"/>
      <c r="C2177" s="161"/>
      <c r="D2177" s="206"/>
      <c r="E2177" s="206"/>
      <c r="F2177" s="206"/>
      <c r="G2177" s="206"/>
      <c r="H2177" s="161"/>
      <c r="I2177" s="206"/>
      <c r="J2177" s="206"/>
      <c r="L2177" s="206"/>
      <c r="M2177" s="153"/>
      <c r="N2177" s="126"/>
      <c r="O2177" s="153"/>
      <c r="P2177" s="153"/>
      <c r="Q2177" s="153"/>
      <c r="R2177" s="153"/>
      <c r="AG2177" s="162"/>
      <c r="AH2177" s="162"/>
      <c r="AI2177" s="162"/>
      <c r="AM2177" s="143"/>
      <c r="AN2177" s="143"/>
      <c r="AO2177" s="143"/>
      <c r="AP2177" s="143"/>
      <c r="AQ2177" s="143"/>
      <c r="AR2177" s="143"/>
      <c r="AS2177" s="143"/>
      <c r="AT2177" s="143"/>
      <c r="AU2177" s="143"/>
      <c r="AV2177" s="143"/>
      <c r="AW2177" s="143"/>
      <c r="AX2177" s="143"/>
      <c r="AY2177" s="143"/>
      <c r="AZ2177" s="143"/>
      <c r="BA2177" s="143"/>
      <c r="BB2177" s="143"/>
      <c r="BC2177" s="143"/>
      <c r="BD2177" s="143"/>
      <c r="BE2177" s="143"/>
      <c r="BF2177" s="143"/>
      <c r="BG2177" s="143"/>
      <c r="BH2177" s="143"/>
      <c r="BI2177" s="143"/>
      <c r="BJ2177" s="143"/>
      <c r="BK2177" s="143"/>
      <c r="BL2177" s="143"/>
      <c r="BM2177" s="143"/>
      <c r="BN2177" s="143"/>
      <c r="BO2177" s="143"/>
      <c r="BP2177" s="143"/>
      <c r="BT2177" s="143"/>
      <c r="BU2177" s="143"/>
      <c r="BV2177" s="143"/>
    </row>
    <row r="2178" spans="1:74" s="142" customFormat="1" x14ac:dyDescent="0.25">
      <c r="A2178" s="206"/>
      <c r="B2178" s="160"/>
      <c r="C2178" s="161"/>
      <c r="D2178" s="206"/>
      <c r="E2178" s="206"/>
      <c r="F2178" s="206"/>
      <c r="G2178" s="206"/>
      <c r="H2178" s="161"/>
      <c r="I2178" s="206"/>
      <c r="J2178" s="206"/>
      <c r="L2178" s="206"/>
      <c r="M2178" s="153"/>
      <c r="N2178" s="126"/>
      <c r="O2178" s="153"/>
      <c r="P2178" s="153"/>
      <c r="Q2178" s="153"/>
      <c r="R2178" s="153"/>
      <c r="AG2178" s="162"/>
      <c r="AH2178" s="162"/>
      <c r="AI2178" s="162"/>
      <c r="AM2178" s="143"/>
      <c r="AN2178" s="143"/>
      <c r="AO2178" s="143"/>
      <c r="AP2178" s="143"/>
      <c r="AQ2178" s="143"/>
      <c r="AR2178" s="143"/>
      <c r="AS2178" s="143"/>
      <c r="AT2178" s="143"/>
      <c r="AU2178" s="143"/>
      <c r="AV2178" s="143"/>
      <c r="AW2178" s="143"/>
      <c r="AX2178" s="143"/>
      <c r="AY2178" s="143"/>
      <c r="AZ2178" s="143"/>
      <c r="BA2178" s="143"/>
      <c r="BB2178" s="143"/>
      <c r="BC2178" s="143"/>
      <c r="BD2178" s="143"/>
      <c r="BE2178" s="143"/>
      <c r="BF2178" s="143"/>
      <c r="BG2178" s="143"/>
      <c r="BH2178" s="143"/>
      <c r="BI2178" s="143"/>
      <c r="BJ2178" s="143"/>
      <c r="BK2178" s="143"/>
      <c r="BL2178" s="143"/>
      <c r="BM2178" s="143"/>
      <c r="BN2178" s="143"/>
      <c r="BO2178" s="143"/>
      <c r="BP2178" s="143"/>
      <c r="BT2178" s="143"/>
      <c r="BU2178" s="143"/>
      <c r="BV2178" s="143"/>
    </row>
    <row r="2179" spans="1:74" s="142" customFormat="1" x14ac:dyDescent="0.25">
      <c r="A2179" s="206"/>
      <c r="B2179" s="160"/>
      <c r="C2179" s="161"/>
      <c r="D2179" s="206"/>
      <c r="E2179" s="206"/>
      <c r="F2179" s="206"/>
      <c r="G2179" s="206"/>
      <c r="H2179" s="161"/>
      <c r="I2179" s="206"/>
      <c r="J2179" s="206"/>
      <c r="L2179" s="206"/>
      <c r="M2179" s="153"/>
      <c r="N2179" s="126"/>
      <c r="O2179" s="153"/>
      <c r="P2179" s="153"/>
      <c r="Q2179" s="153"/>
      <c r="R2179" s="153"/>
      <c r="AG2179" s="162"/>
      <c r="AH2179" s="162"/>
      <c r="AI2179" s="162"/>
      <c r="AM2179" s="143"/>
      <c r="AN2179" s="143"/>
      <c r="AO2179" s="143"/>
      <c r="AP2179" s="143"/>
      <c r="AQ2179" s="143"/>
      <c r="AR2179" s="143"/>
      <c r="AS2179" s="143"/>
      <c r="AT2179" s="143"/>
      <c r="AU2179" s="143"/>
      <c r="AV2179" s="143"/>
      <c r="AW2179" s="143"/>
      <c r="AX2179" s="143"/>
      <c r="AY2179" s="143"/>
      <c r="AZ2179" s="143"/>
      <c r="BA2179" s="143"/>
      <c r="BB2179" s="143"/>
      <c r="BC2179" s="143"/>
      <c r="BD2179" s="143"/>
      <c r="BE2179" s="143"/>
      <c r="BF2179" s="143"/>
      <c r="BG2179" s="143"/>
      <c r="BH2179" s="143"/>
      <c r="BI2179" s="143"/>
      <c r="BJ2179" s="143"/>
      <c r="BK2179" s="143"/>
      <c r="BL2179" s="143"/>
      <c r="BM2179" s="143"/>
      <c r="BN2179" s="143"/>
      <c r="BO2179" s="143"/>
      <c r="BP2179" s="143"/>
      <c r="BT2179" s="143"/>
      <c r="BU2179" s="143"/>
      <c r="BV2179" s="143"/>
    </row>
    <row r="2180" spans="1:74" s="142" customFormat="1" x14ac:dyDescent="0.25">
      <c r="A2180" s="206"/>
      <c r="B2180" s="160"/>
      <c r="C2180" s="161"/>
      <c r="D2180" s="206"/>
      <c r="E2180" s="206"/>
      <c r="F2180" s="206"/>
      <c r="G2180" s="206"/>
      <c r="H2180" s="161"/>
      <c r="I2180" s="206"/>
      <c r="J2180" s="206"/>
      <c r="L2180" s="206"/>
      <c r="M2180" s="153"/>
      <c r="N2180" s="126"/>
      <c r="O2180" s="153"/>
      <c r="P2180" s="153"/>
      <c r="Q2180" s="153"/>
      <c r="R2180" s="153"/>
      <c r="AG2180" s="162"/>
      <c r="AH2180" s="162"/>
      <c r="AI2180" s="162"/>
      <c r="AM2180" s="143"/>
      <c r="AN2180" s="143"/>
      <c r="AO2180" s="143"/>
      <c r="AP2180" s="143"/>
      <c r="AQ2180" s="143"/>
      <c r="AR2180" s="143"/>
      <c r="AS2180" s="143"/>
      <c r="AT2180" s="143"/>
      <c r="AU2180" s="143"/>
      <c r="AV2180" s="143"/>
      <c r="AW2180" s="143"/>
      <c r="AX2180" s="143"/>
      <c r="AY2180" s="143"/>
      <c r="AZ2180" s="143"/>
      <c r="BA2180" s="143"/>
      <c r="BB2180" s="143"/>
      <c r="BC2180" s="143"/>
      <c r="BD2180" s="143"/>
      <c r="BE2180" s="143"/>
      <c r="BF2180" s="143"/>
      <c r="BG2180" s="143"/>
      <c r="BH2180" s="143"/>
      <c r="BI2180" s="143"/>
      <c r="BJ2180" s="143"/>
      <c r="BK2180" s="143"/>
      <c r="BL2180" s="143"/>
      <c r="BM2180" s="143"/>
      <c r="BN2180" s="143"/>
      <c r="BO2180" s="143"/>
      <c r="BP2180" s="143"/>
      <c r="BT2180" s="143"/>
      <c r="BU2180" s="143"/>
      <c r="BV2180" s="143"/>
    </row>
    <row r="2181" spans="1:74" s="142" customFormat="1" x14ac:dyDescent="0.25">
      <c r="A2181" s="206"/>
      <c r="B2181" s="160"/>
      <c r="C2181" s="161"/>
      <c r="D2181" s="206"/>
      <c r="E2181" s="206"/>
      <c r="F2181" s="206"/>
      <c r="G2181" s="206"/>
      <c r="H2181" s="161"/>
      <c r="I2181" s="206"/>
      <c r="J2181" s="206"/>
      <c r="L2181" s="206"/>
      <c r="M2181" s="153"/>
      <c r="N2181" s="126"/>
      <c r="O2181" s="153"/>
      <c r="P2181" s="153"/>
      <c r="Q2181" s="153"/>
      <c r="R2181" s="153"/>
      <c r="AG2181" s="162"/>
      <c r="AH2181" s="162"/>
      <c r="AI2181" s="162"/>
      <c r="AM2181" s="143"/>
      <c r="AN2181" s="143"/>
      <c r="AO2181" s="143"/>
      <c r="AP2181" s="143"/>
      <c r="AQ2181" s="143"/>
      <c r="AR2181" s="143"/>
      <c r="AS2181" s="143"/>
      <c r="AT2181" s="143"/>
      <c r="AU2181" s="143"/>
      <c r="AV2181" s="143"/>
      <c r="AW2181" s="143"/>
      <c r="AX2181" s="143"/>
      <c r="AY2181" s="143"/>
      <c r="AZ2181" s="143"/>
      <c r="BA2181" s="143"/>
      <c r="BB2181" s="143"/>
      <c r="BC2181" s="143"/>
      <c r="BD2181" s="143"/>
      <c r="BE2181" s="143"/>
      <c r="BF2181" s="143"/>
      <c r="BG2181" s="143"/>
      <c r="BH2181" s="143"/>
      <c r="BI2181" s="143"/>
      <c r="BJ2181" s="143"/>
      <c r="BK2181" s="143"/>
      <c r="BL2181" s="143"/>
      <c r="BM2181" s="143"/>
      <c r="BN2181" s="143"/>
      <c r="BO2181" s="143"/>
      <c r="BP2181" s="143"/>
      <c r="BT2181" s="143"/>
      <c r="BU2181" s="143"/>
      <c r="BV2181" s="143"/>
    </row>
    <row r="2182" spans="1:74" s="142" customFormat="1" x14ac:dyDescent="0.25">
      <c r="A2182" s="206"/>
      <c r="B2182" s="160"/>
      <c r="C2182" s="161"/>
      <c r="D2182" s="206"/>
      <c r="E2182" s="206"/>
      <c r="F2182" s="206"/>
      <c r="G2182" s="206"/>
      <c r="H2182" s="161"/>
      <c r="I2182" s="206"/>
      <c r="J2182" s="206"/>
      <c r="L2182" s="206"/>
      <c r="M2182" s="153"/>
      <c r="N2182" s="126"/>
      <c r="O2182" s="153"/>
      <c r="P2182" s="153"/>
      <c r="Q2182" s="153"/>
      <c r="R2182" s="153"/>
      <c r="AG2182" s="162"/>
      <c r="AH2182" s="162"/>
      <c r="AI2182" s="162"/>
      <c r="AM2182" s="143"/>
      <c r="AN2182" s="143"/>
      <c r="AO2182" s="143"/>
      <c r="AP2182" s="143"/>
      <c r="AQ2182" s="143"/>
      <c r="AR2182" s="143"/>
      <c r="AS2182" s="143"/>
      <c r="AT2182" s="143"/>
      <c r="AU2182" s="143"/>
      <c r="AV2182" s="143"/>
      <c r="AW2182" s="143"/>
      <c r="AX2182" s="143"/>
      <c r="AY2182" s="143"/>
      <c r="AZ2182" s="143"/>
      <c r="BA2182" s="143"/>
      <c r="BB2182" s="143"/>
      <c r="BC2182" s="143"/>
      <c r="BD2182" s="143"/>
      <c r="BE2182" s="143"/>
      <c r="BF2182" s="143"/>
      <c r="BG2182" s="143"/>
      <c r="BH2182" s="143"/>
      <c r="BI2182" s="143"/>
      <c r="BJ2182" s="143"/>
      <c r="BK2182" s="143"/>
      <c r="BL2182" s="143"/>
      <c r="BM2182" s="143"/>
      <c r="BN2182" s="143"/>
      <c r="BO2182" s="143"/>
      <c r="BP2182" s="143"/>
      <c r="BT2182" s="143"/>
      <c r="BU2182" s="143"/>
      <c r="BV2182" s="143"/>
    </row>
    <row r="2183" spans="1:74" s="142" customFormat="1" x14ac:dyDescent="0.25">
      <c r="A2183" s="206"/>
      <c r="B2183" s="160"/>
      <c r="C2183" s="161"/>
      <c r="D2183" s="206"/>
      <c r="E2183" s="206"/>
      <c r="F2183" s="206"/>
      <c r="G2183" s="206"/>
      <c r="H2183" s="161"/>
      <c r="I2183" s="206"/>
      <c r="J2183" s="206"/>
      <c r="L2183" s="206"/>
      <c r="M2183" s="153"/>
      <c r="N2183" s="126"/>
      <c r="O2183" s="153"/>
      <c r="P2183" s="153"/>
      <c r="Q2183" s="153"/>
      <c r="R2183" s="153"/>
      <c r="AG2183" s="162"/>
      <c r="AH2183" s="162"/>
      <c r="AI2183" s="162"/>
      <c r="AM2183" s="143"/>
      <c r="AN2183" s="143"/>
      <c r="AO2183" s="143"/>
      <c r="AP2183" s="143"/>
      <c r="AQ2183" s="143"/>
      <c r="AR2183" s="143"/>
      <c r="AS2183" s="143"/>
      <c r="AT2183" s="143"/>
      <c r="AU2183" s="143"/>
      <c r="AV2183" s="143"/>
      <c r="AW2183" s="143"/>
      <c r="AX2183" s="143"/>
      <c r="AY2183" s="143"/>
      <c r="AZ2183" s="143"/>
      <c r="BA2183" s="143"/>
      <c r="BB2183" s="143"/>
      <c r="BC2183" s="143"/>
      <c r="BD2183" s="143"/>
      <c r="BE2183" s="143"/>
      <c r="BF2183" s="143"/>
      <c r="BG2183" s="143"/>
      <c r="BH2183" s="143"/>
      <c r="BI2183" s="143"/>
      <c r="BJ2183" s="143"/>
      <c r="BK2183" s="143"/>
      <c r="BL2183" s="143"/>
      <c r="BM2183" s="143"/>
      <c r="BN2183" s="143"/>
      <c r="BO2183" s="143"/>
      <c r="BP2183" s="143"/>
      <c r="BT2183" s="143"/>
      <c r="BU2183" s="143"/>
      <c r="BV2183" s="143"/>
    </row>
    <row r="2184" spans="1:74" s="142" customFormat="1" x14ac:dyDescent="0.25">
      <c r="A2184" s="206"/>
      <c r="B2184" s="160"/>
      <c r="C2184" s="161"/>
      <c r="D2184" s="206"/>
      <c r="E2184" s="206"/>
      <c r="F2184" s="206"/>
      <c r="G2184" s="206"/>
      <c r="H2184" s="161"/>
      <c r="I2184" s="206"/>
      <c r="J2184" s="206"/>
      <c r="L2184" s="206"/>
      <c r="M2184" s="153"/>
      <c r="N2184" s="126"/>
      <c r="O2184" s="153"/>
      <c r="P2184" s="153"/>
      <c r="Q2184" s="153"/>
      <c r="R2184" s="153"/>
      <c r="AG2184" s="162"/>
      <c r="AH2184" s="162"/>
      <c r="AI2184" s="162"/>
      <c r="AM2184" s="143"/>
      <c r="AN2184" s="143"/>
      <c r="AO2184" s="143"/>
      <c r="AP2184" s="143"/>
      <c r="AQ2184" s="143"/>
      <c r="AR2184" s="143"/>
      <c r="AS2184" s="143"/>
      <c r="AT2184" s="143"/>
      <c r="AU2184" s="143"/>
      <c r="AV2184" s="143"/>
      <c r="AW2184" s="143"/>
      <c r="AX2184" s="143"/>
      <c r="AY2184" s="143"/>
      <c r="AZ2184" s="143"/>
      <c r="BA2184" s="143"/>
      <c r="BB2184" s="143"/>
      <c r="BC2184" s="143"/>
      <c r="BD2184" s="143"/>
      <c r="BE2184" s="143"/>
      <c r="BF2184" s="143"/>
      <c r="BG2184" s="143"/>
      <c r="BH2184" s="143"/>
      <c r="BI2184" s="143"/>
      <c r="BJ2184" s="143"/>
      <c r="BK2184" s="143"/>
      <c r="BL2184" s="143"/>
      <c r="BM2184" s="143"/>
      <c r="BN2184" s="143"/>
      <c r="BO2184" s="143"/>
      <c r="BP2184" s="143"/>
      <c r="BT2184" s="143"/>
      <c r="BU2184" s="143"/>
      <c r="BV2184" s="143"/>
    </row>
    <row r="2185" spans="1:74" s="142" customFormat="1" x14ac:dyDescent="0.25">
      <c r="A2185" s="206"/>
      <c r="B2185" s="160"/>
      <c r="C2185" s="161"/>
      <c r="D2185" s="206"/>
      <c r="E2185" s="206"/>
      <c r="F2185" s="206"/>
      <c r="G2185" s="206"/>
      <c r="H2185" s="161"/>
      <c r="I2185" s="206"/>
      <c r="J2185" s="206"/>
      <c r="L2185" s="206"/>
      <c r="M2185" s="153"/>
      <c r="N2185" s="126"/>
      <c r="O2185" s="153"/>
      <c r="P2185" s="153"/>
      <c r="Q2185" s="153"/>
      <c r="R2185" s="153"/>
      <c r="AG2185" s="162"/>
      <c r="AH2185" s="162"/>
      <c r="AI2185" s="162"/>
      <c r="AM2185" s="143"/>
      <c r="AN2185" s="143"/>
      <c r="AO2185" s="143"/>
      <c r="AP2185" s="143"/>
      <c r="AQ2185" s="143"/>
      <c r="AR2185" s="143"/>
      <c r="AS2185" s="143"/>
      <c r="AT2185" s="143"/>
      <c r="AU2185" s="143"/>
      <c r="AV2185" s="143"/>
      <c r="AW2185" s="143"/>
      <c r="AX2185" s="143"/>
      <c r="AY2185" s="143"/>
      <c r="AZ2185" s="143"/>
      <c r="BA2185" s="143"/>
      <c r="BB2185" s="143"/>
      <c r="BC2185" s="143"/>
      <c r="BD2185" s="143"/>
      <c r="BE2185" s="143"/>
      <c r="BF2185" s="143"/>
      <c r="BG2185" s="143"/>
      <c r="BH2185" s="143"/>
      <c r="BI2185" s="143"/>
      <c r="BJ2185" s="143"/>
      <c r="BK2185" s="143"/>
      <c r="BL2185" s="143"/>
      <c r="BM2185" s="143"/>
      <c r="BN2185" s="143"/>
      <c r="BO2185" s="143"/>
      <c r="BP2185" s="143"/>
      <c r="BT2185" s="143"/>
      <c r="BU2185" s="143"/>
      <c r="BV2185" s="143"/>
    </row>
    <row r="2186" spans="1:74" s="142" customFormat="1" x14ac:dyDescent="0.25">
      <c r="A2186" s="206"/>
      <c r="B2186" s="160"/>
      <c r="C2186" s="161"/>
      <c r="D2186" s="206"/>
      <c r="E2186" s="206"/>
      <c r="F2186" s="206"/>
      <c r="G2186" s="206"/>
      <c r="H2186" s="161"/>
      <c r="I2186" s="206"/>
      <c r="J2186" s="206"/>
      <c r="L2186" s="206"/>
      <c r="M2186" s="153"/>
      <c r="N2186" s="126"/>
      <c r="O2186" s="153"/>
      <c r="P2186" s="153"/>
      <c r="Q2186" s="153"/>
      <c r="R2186" s="153"/>
      <c r="AG2186" s="162"/>
      <c r="AH2186" s="162"/>
      <c r="AI2186" s="162"/>
      <c r="AM2186" s="143"/>
      <c r="AN2186" s="143"/>
      <c r="AO2186" s="143"/>
      <c r="AP2186" s="143"/>
      <c r="AQ2186" s="143"/>
      <c r="AR2186" s="143"/>
      <c r="AS2186" s="143"/>
      <c r="AT2186" s="143"/>
      <c r="AU2186" s="143"/>
      <c r="AV2186" s="143"/>
      <c r="AW2186" s="143"/>
      <c r="AX2186" s="143"/>
      <c r="AY2186" s="143"/>
      <c r="AZ2186" s="143"/>
      <c r="BA2186" s="143"/>
      <c r="BB2186" s="143"/>
      <c r="BC2186" s="143"/>
      <c r="BD2186" s="143"/>
      <c r="BE2186" s="143"/>
      <c r="BF2186" s="143"/>
      <c r="BG2186" s="143"/>
      <c r="BH2186" s="143"/>
      <c r="BI2186" s="143"/>
      <c r="BJ2186" s="143"/>
      <c r="BK2186" s="143"/>
      <c r="BL2186" s="143"/>
      <c r="BM2186" s="143"/>
      <c r="BN2186" s="143"/>
      <c r="BO2186" s="143"/>
      <c r="BP2186" s="143"/>
      <c r="BT2186" s="143"/>
      <c r="BU2186" s="143"/>
      <c r="BV2186" s="143"/>
    </row>
    <row r="2187" spans="1:74" s="142" customFormat="1" x14ac:dyDescent="0.25">
      <c r="A2187" s="206"/>
      <c r="B2187" s="160"/>
      <c r="C2187" s="161"/>
      <c r="D2187" s="206"/>
      <c r="E2187" s="206"/>
      <c r="F2187" s="206"/>
      <c r="G2187" s="206"/>
      <c r="H2187" s="161"/>
      <c r="I2187" s="206"/>
      <c r="J2187" s="206"/>
      <c r="L2187" s="206"/>
      <c r="M2187" s="153"/>
      <c r="N2187" s="126"/>
      <c r="O2187" s="153"/>
      <c r="P2187" s="153"/>
      <c r="Q2187" s="153"/>
      <c r="R2187" s="153"/>
      <c r="AG2187" s="162"/>
      <c r="AH2187" s="162"/>
      <c r="AI2187" s="162"/>
      <c r="AM2187" s="143"/>
      <c r="AN2187" s="143"/>
      <c r="AO2187" s="143"/>
      <c r="AP2187" s="143"/>
      <c r="AQ2187" s="143"/>
      <c r="AR2187" s="143"/>
      <c r="AS2187" s="143"/>
      <c r="AT2187" s="143"/>
      <c r="AU2187" s="143"/>
      <c r="AV2187" s="143"/>
      <c r="AW2187" s="143"/>
      <c r="AX2187" s="143"/>
      <c r="AY2187" s="143"/>
      <c r="AZ2187" s="143"/>
      <c r="BA2187" s="143"/>
      <c r="BB2187" s="143"/>
      <c r="BC2187" s="143"/>
      <c r="BD2187" s="143"/>
      <c r="BE2187" s="143"/>
      <c r="BF2187" s="143"/>
      <c r="BG2187" s="143"/>
      <c r="BH2187" s="143"/>
      <c r="BI2187" s="143"/>
      <c r="BJ2187" s="143"/>
      <c r="BK2187" s="143"/>
      <c r="BL2187" s="143"/>
      <c r="BM2187" s="143"/>
      <c r="BN2187" s="143"/>
      <c r="BO2187" s="143"/>
      <c r="BP2187" s="143"/>
      <c r="BT2187" s="143"/>
      <c r="BU2187" s="143"/>
      <c r="BV2187" s="143"/>
    </row>
    <row r="2188" spans="1:74" s="142" customFormat="1" x14ac:dyDescent="0.25">
      <c r="A2188" s="206"/>
      <c r="B2188" s="160"/>
      <c r="C2188" s="161"/>
      <c r="D2188" s="206"/>
      <c r="E2188" s="206"/>
      <c r="F2188" s="206"/>
      <c r="G2188" s="206"/>
      <c r="H2188" s="161"/>
      <c r="I2188" s="206"/>
      <c r="J2188" s="206"/>
      <c r="L2188" s="206"/>
      <c r="M2188" s="153"/>
      <c r="N2188" s="126"/>
      <c r="O2188" s="153"/>
      <c r="P2188" s="153"/>
      <c r="Q2188" s="153"/>
      <c r="R2188" s="153"/>
      <c r="AG2188" s="162"/>
      <c r="AH2188" s="162"/>
      <c r="AI2188" s="162"/>
      <c r="AM2188" s="143"/>
      <c r="AN2188" s="143"/>
      <c r="AO2188" s="143"/>
      <c r="AP2188" s="143"/>
      <c r="AQ2188" s="143"/>
      <c r="AR2188" s="143"/>
      <c r="AS2188" s="143"/>
      <c r="AT2188" s="143"/>
      <c r="AU2188" s="143"/>
      <c r="AV2188" s="143"/>
      <c r="AW2188" s="143"/>
      <c r="AX2188" s="143"/>
      <c r="AY2188" s="143"/>
      <c r="AZ2188" s="143"/>
      <c r="BA2188" s="143"/>
      <c r="BB2188" s="143"/>
      <c r="BC2188" s="143"/>
      <c r="BD2188" s="143"/>
      <c r="BE2188" s="143"/>
      <c r="BF2188" s="143"/>
      <c r="BG2188" s="143"/>
      <c r="BH2188" s="143"/>
      <c r="BI2188" s="143"/>
      <c r="BJ2188" s="143"/>
      <c r="BK2188" s="143"/>
      <c r="BL2188" s="143"/>
      <c r="BM2188" s="143"/>
      <c r="BN2188" s="143"/>
      <c r="BO2188" s="143"/>
      <c r="BP2188" s="143"/>
      <c r="BT2188" s="143"/>
      <c r="BU2188" s="143"/>
      <c r="BV2188" s="143"/>
    </row>
    <row r="2189" spans="1:74" s="142" customFormat="1" x14ac:dyDescent="0.25">
      <c r="A2189" s="206"/>
      <c r="B2189" s="160"/>
      <c r="C2189" s="161"/>
      <c r="D2189" s="206"/>
      <c r="E2189" s="206"/>
      <c r="F2189" s="206"/>
      <c r="G2189" s="206"/>
      <c r="H2189" s="161"/>
      <c r="I2189" s="206"/>
      <c r="J2189" s="206"/>
      <c r="L2189" s="206"/>
      <c r="M2189" s="153"/>
      <c r="N2189" s="126"/>
      <c r="O2189" s="153"/>
      <c r="P2189" s="153"/>
      <c r="Q2189" s="153"/>
      <c r="R2189" s="153"/>
      <c r="AG2189" s="162"/>
      <c r="AH2189" s="162"/>
      <c r="AI2189" s="162"/>
      <c r="AM2189" s="143"/>
      <c r="AN2189" s="143"/>
      <c r="AO2189" s="143"/>
      <c r="AP2189" s="143"/>
      <c r="AQ2189" s="143"/>
      <c r="AR2189" s="143"/>
      <c r="AS2189" s="143"/>
      <c r="AT2189" s="143"/>
      <c r="AU2189" s="143"/>
      <c r="AV2189" s="143"/>
      <c r="AW2189" s="143"/>
      <c r="AX2189" s="143"/>
      <c r="AY2189" s="143"/>
      <c r="AZ2189" s="143"/>
      <c r="BA2189" s="143"/>
      <c r="BB2189" s="143"/>
      <c r="BC2189" s="143"/>
      <c r="BD2189" s="143"/>
      <c r="BE2189" s="143"/>
      <c r="BF2189" s="143"/>
      <c r="BG2189" s="143"/>
      <c r="BH2189" s="143"/>
      <c r="BI2189" s="143"/>
      <c r="BJ2189" s="143"/>
      <c r="BK2189" s="143"/>
      <c r="BL2189" s="143"/>
      <c r="BM2189" s="143"/>
      <c r="BN2189" s="143"/>
      <c r="BO2189" s="143"/>
      <c r="BP2189" s="143"/>
      <c r="BT2189" s="143"/>
      <c r="BU2189" s="143"/>
      <c r="BV2189" s="143"/>
    </row>
    <row r="2190" spans="1:74" s="142" customFormat="1" x14ac:dyDescent="0.25">
      <c r="A2190" s="206"/>
      <c r="B2190" s="160"/>
      <c r="C2190" s="161"/>
      <c r="D2190" s="206"/>
      <c r="E2190" s="206"/>
      <c r="F2190" s="206"/>
      <c r="G2190" s="206"/>
      <c r="H2190" s="161"/>
      <c r="I2190" s="206"/>
      <c r="J2190" s="206"/>
      <c r="L2190" s="206"/>
      <c r="M2190" s="153"/>
      <c r="N2190" s="126"/>
      <c r="O2190" s="153"/>
      <c r="P2190" s="153"/>
      <c r="Q2190" s="153"/>
      <c r="R2190" s="153"/>
      <c r="AG2190" s="162"/>
      <c r="AH2190" s="162"/>
      <c r="AI2190" s="162"/>
      <c r="AM2190" s="143"/>
      <c r="AN2190" s="143"/>
      <c r="AO2190" s="143"/>
      <c r="AP2190" s="143"/>
      <c r="AQ2190" s="143"/>
      <c r="AR2190" s="143"/>
      <c r="AS2190" s="143"/>
      <c r="AT2190" s="143"/>
      <c r="AU2190" s="143"/>
      <c r="AV2190" s="143"/>
      <c r="AW2190" s="143"/>
      <c r="AX2190" s="143"/>
      <c r="AY2190" s="143"/>
      <c r="AZ2190" s="143"/>
      <c r="BA2190" s="143"/>
      <c r="BB2190" s="143"/>
      <c r="BC2190" s="143"/>
      <c r="BD2190" s="143"/>
      <c r="BE2190" s="143"/>
      <c r="BF2190" s="143"/>
      <c r="BG2190" s="143"/>
      <c r="BH2190" s="143"/>
      <c r="BI2190" s="143"/>
      <c r="BJ2190" s="143"/>
      <c r="BK2190" s="143"/>
      <c r="BL2190" s="143"/>
      <c r="BM2190" s="143"/>
      <c r="BN2190" s="143"/>
      <c r="BO2190" s="143"/>
      <c r="BP2190" s="143"/>
      <c r="BT2190" s="143"/>
      <c r="BU2190" s="143"/>
      <c r="BV2190" s="143"/>
    </row>
    <row r="2191" spans="1:74" s="142" customFormat="1" x14ac:dyDescent="0.25">
      <c r="A2191" s="206"/>
      <c r="B2191" s="160"/>
      <c r="C2191" s="161"/>
      <c r="D2191" s="206"/>
      <c r="E2191" s="206"/>
      <c r="F2191" s="206"/>
      <c r="G2191" s="206"/>
      <c r="H2191" s="161"/>
      <c r="I2191" s="206"/>
      <c r="J2191" s="206"/>
      <c r="L2191" s="206"/>
      <c r="M2191" s="153"/>
      <c r="N2191" s="126"/>
      <c r="O2191" s="153"/>
      <c r="P2191" s="153"/>
      <c r="Q2191" s="153"/>
      <c r="R2191" s="153"/>
      <c r="AG2191" s="162"/>
      <c r="AH2191" s="162"/>
      <c r="AI2191" s="162"/>
      <c r="AM2191" s="143"/>
      <c r="AN2191" s="143"/>
      <c r="AO2191" s="143"/>
      <c r="AP2191" s="143"/>
      <c r="AQ2191" s="143"/>
      <c r="AR2191" s="143"/>
      <c r="AS2191" s="143"/>
      <c r="AT2191" s="143"/>
      <c r="AU2191" s="143"/>
      <c r="AV2191" s="143"/>
      <c r="AW2191" s="143"/>
      <c r="AX2191" s="143"/>
      <c r="AY2191" s="143"/>
      <c r="AZ2191" s="143"/>
      <c r="BA2191" s="143"/>
      <c r="BB2191" s="143"/>
      <c r="BC2191" s="143"/>
      <c r="BD2191" s="143"/>
      <c r="BE2191" s="143"/>
      <c r="BF2191" s="143"/>
      <c r="BG2191" s="143"/>
      <c r="BH2191" s="143"/>
      <c r="BI2191" s="143"/>
      <c r="BJ2191" s="143"/>
      <c r="BK2191" s="143"/>
      <c r="BL2191" s="143"/>
      <c r="BM2191" s="143"/>
      <c r="BN2191" s="143"/>
      <c r="BO2191" s="143"/>
      <c r="BP2191" s="143"/>
      <c r="BT2191" s="143"/>
      <c r="BU2191" s="143"/>
      <c r="BV2191" s="143"/>
    </row>
    <row r="2192" spans="1:74" s="142" customFormat="1" x14ac:dyDescent="0.25">
      <c r="A2192" s="206"/>
      <c r="B2192" s="160"/>
      <c r="C2192" s="161"/>
      <c r="D2192" s="206"/>
      <c r="E2192" s="206"/>
      <c r="F2192" s="206"/>
      <c r="G2192" s="206"/>
      <c r="H2192" s="161"/>
      <c r="I2192" s="206"/>
      <c r="J2192" s="206"/>
      <c r="L2192" s="206"/>
      <c r="M2192" s="153"/>
      <c r="N2192" s="126"/>
      <c r="O2192" s="153"/>
      <c r="P2192" s="153"/>
      <c r="Q2192" s="153"/>
      <c r="R2192" s="153"/>
      <c r="AG2192" s="162"/>
      <c r="AH2192" s="162"/>
      <c r="AI2192" s="162"/>
      <c r="AM2192" s="143"/>
      <c r="AN2192" s="143"/>
      <c r="AO2192" s="143"/>
      <c r="AP2192" s="143"/>
      <c r="AQ2192" s="143"/>
      <c r="AR2192" s="143"/>
      <c r="AS2192" s="143"/>
      <c r="AT2192" s="143"/>
      <c r="AU2192" s="143"/>
      <c r="AV2192" s="143"/>
      <c r="AW2192" s="143"/>
      <c r="AX2192" s="143"/>
      <c r="AY2192" s="143"/>
      <c r="AZ2192" s="143"/>
      <c r="BA2192" s="143"/>
      <c r="BB2192" s="143"/>
      <c r="BC2192" s="143"/>
      <c r="BD2192" s="143"/>
      <c r="BE2192" s="143"/>
      <c r="BF2192" s="143"/>
      <c r="BG2192" s="143"/>
      <c r="BH2192" s="143"/>
      <c r="BI2192" s="143"/>
      <c r="BJ2192" s="143"/>
      <c r="BK2192" s="143"/>
      <c r="BL2192" s="143"/>
      <c r="BM2192" s="143"/>
      <c r="BN2192" s="143"/>
      <c r="BO2192" s="143"/>
      <c r="BP2192" s="143"/>
      <c r="BT2192" s="143"/>
      <c r="BU2192" s="143"/>
      <c r="BV2192" s="143"/>
    </row>
    <row r="2193" spans="1:74" s="142" customFormat="1" x14ac:dyDescent="0.25">
      <c r="A2193" s="206"/>
      <c r="B2193" s="160"/>
      <c r="C2193" s="161"/>
      <c r="D2193" s="206"/>
      <c r="E2193" s="206"/>
      <c r="F2193" s="206"/>
      <c r="G2193" s="206"/>
      <c r="H2193" s="161"/>
      <c r="I2193" s="206"/>
      <c r="J2193" s="206"/>
      <c r="L2193" s="206"/>
      <c r="M2193" s="153"/>
      <c r="N2193" s="126"/>
      <c r="O2193" s="153"/>
      <c r="P2193" s="153"/>
      <c r="Q2193" s="153"/>
      <c r="R2193" s="153"/>
      <c r="AG2193" s="162"/>
      <c r="AH2193" s="162"/>
      <c r="AI2193" s="162"/>
      <c r="AM2193" s="143"/>
      <c r="AN2193" s="143"/>
      <c r="AO2193" s="143"/>
      <c r="AP2193" s="143"/>
      <c r="AQ2193" s="143"/>
      <c r="AR2193" s="143"/>
      <c r="AS2193" s="143"/>
      <c r="AT2193" s="143"/>
      <c r="AU2193" s="143"/>
      <c r="AV2193" s="143"/>
      <c r="AW2193" s="143"/>
      <c r="AX2193" s="143"/>
      <c r="AY2193" s="143"/>
      <c r="AZ2193" s="143"/>
      <c r="BA2193" s="143"/>
      <c r="BB2193" s="143"/>
      <c r="BC2193" s="143"/>
      <c r="BD2193" s="143"/>
      <c r="BE2193" s="143"/>
      <c r="BF2193" s="143"/>
      <c r="BG2193" s="143"/>
      <c r="BH2193" s="143"/>
      <c r="BI2193" s="143"/>
      <c r="BJ2193" s="143"/>
      <c r="BK2193" s="143"/>
      <c r="BL2193" s="143"/>
      <c r="BM2193" s="143"/>
      <c r="BN2193" s="143"/>
      <c r="BO2193" s="143"/>
      <c r="BP2193" s="143"/>
      <c r="BT2193" s="143"/>
      <c r="BU2193" s="143"/>
      <c r="BV2193" s="143"/>
    </row>
    <row r="2194" spans="1:74" s="142" customFormat="1" x14ac:dyDescent="0.25">
      <c r="A2194" s="206"/>
      <c r="B2194" s="160"/>
      <c r="C2194" s="161"/>
      <c r="D2194" s="206"/>
      <c r="E2194" s="206"/>
      <c r="F2194" s="206"/>
      <c r="G2194" s="206"/>
      <c r="H2194" s="161"/>
      <c r="I2194" s="206"/>
      <c r="J2194" s="206"/>
      <c r="L2194" s="206"/>
      <c r="M2194" s="153"/>
      <c r="N2194" s="126"/>
      <c r="O2194" s="153"/>
      <c r="P2194" s="153"/>
      <c r="Q2194" s="153"/>
      <c r="R2194" s="153"/>
      <c r="AG2194" s="162"/>
      <c r="AH2194" s="162"/>
      <c r="AI2194" s="162"/>
      <c r="AM2194" s="143"/>
      <c r="AN2194" s="143"/>
      <c r="AO2194" s="143"/>
      <c r="AP2194" s="143"/>
      <c r="AQ2194" s="143"/>
      <c r="AR2194" s="143"/>
      <c r="AS2194" s="143"/>
      <c r="AT2194" s="143"/>
      <c r="AU2194" s="143"/>
      <c r="AV2194" s="143"/>
      <c r="AW2194" s="143"/>
      <c r="AX2194" s="143"/>
      <c r="AY2194" s="143"/>
      <c r="AZ2194" s="143"/>
      <c r="BA2194" s="143"/>
      <c r="BB2194" s="143"/>
      <c r="BC2194" s="143"/>
      <c r="BD2194" s="143"/>
      <c r="BE2194" s="143"/>
      <c r="BF2194" s="143"/>
      <c r="BG2194" s="143"/>
      <c r="BH2194" s="143"/>
      <c r="BI2194" s="143"/>
      <c r="BJ2194" s="143"/>
      <c r="BK2194" s="143"/>
      <c r="BL2194" s="143"/>
      <c r="BM2194" s="143"/>
      <c r="BN2194" s="143"/>
      <c r="BO2194" s="143"/>
      <c r="BP2194" s="143"/>
      <c r="BT2194" s="143"/>
      <c r="BU2194" s="143"/>
      <c r="BV2194" s="143"/>
    </row>
    <row r="2195" spans="1:74" s="142" customFormat="1" x14ac:dyDescent="0.25">
      <c r="A2195" s="206"/>
      <c r="B2195" s="160"/>
      <c r="C2195" s="161"/>
      <c r="D2195" s="206"/>
      <c r="E2195" s="206"/>
      <c r="F2195" s="206"/>
      <c r="G2195" s="206"/>
      <c r="H2195" s="161"/>
      <c r="I2195" s="206"/>
      <c r="J2195" s="206"/>
      <c r="L2195" s="206"/>
      <c r="M2195" s="153"/>
      <c r="N2195" s="126"/>
      <c r="O2195" s="153"/>
      <c r="P2195" s="153"/>
      <c r="Q2195" s="153"/>
      <c r="R2195" s="153"/>
      <c r="AG2195" s="162"/>
      <c r="AH2195" s="162"/>
      <c r="AI2195" s="162"/>
      <c r="AM2195" s="143"/>
      <c r="AN2195" s="143"/>
      <c r="AO2195" s="143"/>
      <c r="AP2195" s="143"/>
      <c r="AQ2195" s="143"/>
      <c r="AR2195" s="143"/>
      <c r="AS2195" s="143"/>
      <c r="AT2195" s="143"/>
      <c r="AU2195" s="143"/>
      <c r="AV2195" s="143"/>
      <c r="AW2195" s="143"/>
      <c r="AX2195" s="143"/>
      <c r="AY2195" s="143"/>
      <c r="AZ2195" s="143"/>
      <c r="BA2195" s="143"/>
      <c r="BB2195" s="143"/>
      <c r="BC2195" s="143"/>
      <c r="BD2195" s="143"/>
      <c r="BE2195" s="143"/>
      <c r="BF2195" s="143"/>
      <c r="BG2195" s="143"/>
      <c r="BH2195" s="143"/>
      <c r="BI2195" s="143"/>
      <c r="BJ2195" s="143"/>
      <c r="BK2195" s="143"/>
      <c r="BL2195" s="143"/>
      <c r="BM2195" s="143"/>
      <c r="BN2195" s="143"/>
      <c r="BO2195" s="143"/>
      <c r="BP2195" s="143"/>
      <c r="BT2195" s="143"/>
      <c r="BU2195" s="143"/>
      <c r="BV2195" s="143"/>
    </row>
    <row r="2196" spans="1:74" s="142" customFormat="1" x14ac:dyDescent="0.25">
      <c r="A2196" s="206"/>
      <c r="B2196" s="160"/>
      <c r="C2196" s="161"/>
      <c r="D2196" s="206"/>
      <c r="E2196" s="206"/>
      <c r="F2196" s="206"/>
      <c r="G2196" s="206"/>
      <c r="H2196" s="161"/>
      <c r="I2196" s="206"/>
      <c r="J2196" s="206"/>
      <c r="L2196" s="206"/>
      <c r="M2196" s="153"/>
      <c r="N2196" s="126"/>
      <c r="O2196" s="153"/>
      <c r="P2196" s="153"/>
      <c r="Q2196" s="153"/>
      <c r="R2196" s="153"/>
      <c r="AG2196" s="162"/>
      <c r="AH2196" s="162"/>
      <c r="AI2196" s="162"/>
      <c r="AM2196" s="143"/>
      <c r="AN2196" s="143"/>
      <c r="AO2196" s="143"/>
      <c r="AP2196" s="143"/>
      <c r="AQ2196" s="143"/>
      <c r="AR2196" s="143"/>
      <c r="AS2196" s="143"/>
      <c r="AT2196" s="143"/>
      <c r="AU2196" s="143"/>
      <c r="AV2196" s="143"/>
      <c r="AW2196" s="143"/>
      <c r="AX2196" s="143"/>
      <c r="AY2196" s="143"/>
      <c r="AZ2196" s="143"/>
      <c r="BA2196" s="143"/>
      <c r="BB2196" s="143"/>
      <c r="BC2196" s="143"/>
      <c r="BD2196" s="143"/>
      <c r="BE2196" s="143"/>
      <c r="BF2196" s="143"/>
      <c r="BG2196" s="143"/>
      <c r="BH2196" s="143"/>
      <c r="BI2196" s="143"/>
      <c r="BJ2196" s="143"/>
      <c r="BK2196" s="143"/>
      <c r="BL2196" s="143"/>
      <c r="BM2196" s="143"/>
      <c r="BN2196" s="143"/>
      <c r="BO2196" s="143"/>
      <c r="BP2196" s="143"/>
      <c r="BT2196" s="143"/>
      <c r="BU2196" s="143"/>
      <c r="BV2196" s="143"/>
    </row>
    <row r="2197" spans="1:74" s="142" customFormat="1" x14ac:dyDescent="0.25">
      <c r="A2197" s="206"/>
      <c r="B2197" s="160"/>
      <c r="C2197" s="161"/>
      <c r="D2197" s="206"/>
      <c r="E2197" s="206"/>
      <c r="F2197" s="206"/>
      <c r="G2197" s="206"/>
      <c r="H2197" s="161"/>
      <c r="I2197" s="206"/>
      <c r="J2197" s="206"/>
      <c r="L2197" s="206"/>
      <c r="M2197" s="153"/>
      <c r="N2197" s="126"/>
      <c r="O2197" s="153"/>
      <c r="P2197" s="153"/>
      <c r="Q2197" s="153"/>
      <c r="R2197" s="153"/>
      <c r="AG2197" s="162"/>
      <c r="AH2197" s="162"/>
      <c r="AI2197" s="162"/>
      <c r="AM2197" s="143"/>
      <c r="AN2197" s="143"/>
      <c r="AO2197" s="143"/>
      <c r="AP2197" s="143"/>
      <c r="AQ2197" s="143"/>
      <c r="AR2197" s="143"/>
      <c r="AS2197" s="143"/>
      <c r="AT2197" s="143"/>
      <c r="AU2197" s="143"/>
      <c r="AV2197" s="143"/>
      <c r="AW2197" s="143"/>
      <c r="AX2197" s="143"/>
      <c r="AY2197" s="143"/>
      <c r="AZ2197" s="143"/>
      <c r="BA2197" s="143"/>
      <c r="BB2197" s="143"/>
      <c r="BC2197" s="143"/>
      <c r="BD2197" s="143"/>
      <c r="BE2197" s="143"/>
      <c r="BF2197" s="143"/>
      <c r="BG2197" s="143"/>
      <c r="BH2197" s="143"/>
      <c r="BI2197" s="143"/>
      <c r="BJ2197" s="143"/>
      <c r="BK2197" s="143"/>
      <c r="BL2197" s="143"/>
      <c r="BM2197" s="143"/>
      <c r="BN2197" s="143"/>
      <c r="BO2197" s="143"/>
      <c r="BP2197" s="143"/>
      <c r="BT2197" s="143"/>
      <c r="BU2197" s="143"/>
      <c r="BV2197" s="143"/>
    </row>
    <row r="2198" spans="1:74" s="142" customFormat="1" x14ac:dyDescent="0.25">
      <c r="A2198" s="206"/>
      <c r="B2198" s="160"/>
      <c r="C2198" s="161"/>
      <c r="D2198" s="206"/>
      <c r="E2198" s="206"/>
      <c r="F2198" s="206"/>
      <c r="G2198" s="206"/>
      <c r="H2198" s="161"/>
      <c r="I2198" s="206"/>
      <c r="J2198" s="206"/>
      <c r="L2198" s="206"/>
      <c r="M2198" s="153"/>
      <c r="N2198" s="126"/>
      <c r="O2198" s="153"/>
      <c r="P2198" s="153"/>
      <c r="Q2198" s="153"/>
      <c r="R2198" s="153"/>
      <c r="AG2198" s="162"/>
      <c r="AH2198" s="162"/>
      <c r="AI2198" s="162"/>
      <c r="AM2198" s="143"/>
      <c r="AN2198" s="143"/>
      <c r="AO2198" s="143"/>
      <c r="AP2198" s="143"/>
      <c r="AQ2198" s="143"/>
      <c r="AR2198" s="143"/>
      <c r="AS2198" s="143"/>
      <c r="AT2198" s="143"/>
      <c r="AU2198" s="143"/>
      <c r="AV2198" s="143"/>
      <c r="AW2198" s="143"/>
      <c r="AX2198" s="143"/>
      <c r="AY2198" s="143"/>
      <c r="AZ2198" s="143"/>
      <c r="BA2198" s="143"/>
      <c r="BB2198" s="143"/>
      <c r="BC2198" s="143"/>
      <c r="BD2198" s="143"/>
      <c r="BE2198" s="143"/>
      <c r="BF2198" s="143"/>
      <c r="BG2198" s="143"/>
      <c r="BH2198" s="143"/>
      <c r="BI2198" s="143"/>
      <c r="BJ2198" s="143"/>
      <c r="BK2198" s="143"/>
      <c r="BL2198" s="143"/>
      <c r="BM2198" s="143"/>
      <c r="BN2198" s="143"/>
      <c r="BO2198" s="143"/>
      <c r="BP2198" s="143"/>
      <c r="BT2198" s="143"/>
      <c r="BU2198" s="143"/>
      <c r="BV2198" s="143"/>
    </row>
    <row r="2199" spans="1:74" s="142" customFormat="1" x14ac:dyDescent="0.25">
      <c r="A2199" s="206"/>
      <c r="B2199" s="160"/>
      <c r="C2199" s="161"/>
      <c r="D2199" s="206"/>
      <c r="E2199" s="206"/>
      <c r="F2199" s="206"/>
      <c r="G2199" s="206"/>
      <c r="H2199" s="161"/>
      <c r="I2199" s="206"/>
      <c r="J2199" s="206"/>
      <c r="L2199" s="206"/>
      <c r="M2199" s="153"/>
      <c r="N2199" s="126"/>
      <c r="O2199" s="153"/>
      <c r="P2199" s="153"/>
      <c r="Q2199" s="153"/>
      <c r="R2199" s="153"/>
      <c r="AG2199" s="162"/>
      <c r="AH2199" s="162"/>
      <c r="AI2199" s="162"/>
      <c r="AM2199" s="143"/>
      <c r="AN2199" s="143"/>
      <c r="AO2199" s="143"/>
      <c r="AP2199" s="143"/>
      <c r="AQ2199" s="143"/>
      <c r="AR2199" s="143"/>
      <c r="AS2199" s="143"/>
      <c r="AT2199" s="143"/>
      <c r="AU2199" s="143"/>
      <c r="AV2199" s="143"/>
      <c r="AW2199" s="143"/>
      <c r="AX2199" s="143"/>
      <c r="AY2199" s="143"/>
      <c r="AZ2199" s="143"/>
      <c r="BA2199" s="143"/>
      <c r="BB2199" s="143"/>
      <c r="BC2199" s="143"/>
      <c r="BD2199" s="143"/>
      <c r="BE2199" s="143"/>
      <c r="BF2199" s="143"/>
      <c r="BG2199" s="143"/>
      <c r="BH2199" s="143"/>
      <c r="BI2199" s="143"/>
      <c r="BJ2199" s="143"/>
      <c r="BK2199" s="143"/>
      <c r="BL2199" s="143"/>
      <c r="BM2199" s="143"/>
      <c r="BN2199" s="143"/>
      <c r="BO2199" s="143"/>
      <c r="BP2199" s="143"/>
      <c r="BT2199" s="143"/>
      <c r="BU2199" s="143"/>
      <c r="BV2199" s="143"/>
    </row>
    <row r="2200" spans="1:74" s="142" customFormat="1" x14ac:dyDescent="0.25">
      <c r="A2200" s="206"/>
      <c r="B2200" s="160"/>
      <c r="C2200" s="161"/>
      <c r="D2200" s="206"/>
      <c r="E2200" s="206"/>
      <c r="F2200" s="206"/>
      <c r="G2200" s="206"/>
      <c r="H2200" s="161"/>
      <c r="I2200" s="206"/>
      <c r="J2200" s="206"/>
      <c r="L2200" s="206"/>
      <c r="M2200" s="153"/>
      <c r="N2200" s="126"/>
      <c r="O2200" s="153"/>
      <c r="P2200" s="153"/>
      <c r="Q2200" s="153"/>
      <c r="R2200" s="153"/>
      <c r="AG2200" s="162"/>
      <c r="AH2200" s="162"/>
      <c r="AI2200" s="162"/>
      <c r="AM2200" s="143"/>
      <c r="AN2200" s="143"/>
      <c r="AO2200" s="143"/>
      <c r="AP2200" s="143"/>
      <c r="AQ2200" s="143"/>
      <c r="AR2200" s="143"/>
      <c r="AS2200" s="143"/>
      <c r="AT2200" s="143"/>
      <c r="AU2200" s="143"/>
      <c r="AV2200" s="143"/>
      <c r="AW2200" s="143"/>
      <c r="AX2200" s="143"/>
      <c r="AY2200" s="143"/>
      <c r="AZ2200" s="143"/>
      <c r="BA2200" s="143"/>
      <c r="BB2200" s="143"/>
      <c r="BC2200" s="143"/>
      <c r="BD2200" s="143"/>
      <c r="BE2200" s="143"/>
      <c r="BF2200" s="143"/>
      <c r="BG2200" s="143"/>
      <c r="BH2200" s="143"/>
      <c r="BI2200" s="143"/>
      <c r="BJ2200" s="143"/>
      <c r="BK2200" s="143"/>
      <c r="BL2200" s="143"/>
      <c r="BM2200" s="143"/>
      <c r="BN2200" s="143"/>
      <c r="BO2200" s="143"/>
      <c r="BP2200" s="143"/>
      <c r="BT2200" s="143"/>
      <c r="BU2200" s="143"/>
      <c r="BV2200" s="143"/>
    </row>
    <row r="2201" spans="1:74" s="142" customFormat="1" x14ac:dyDescent="0.25">
      <c r="A2201" s="206"/>
      <c r="B2201" s="160"/>
      <c r="C2201" s="161"/>
      <c r="D2201" s="206"/>
      <c r="E2201" s="206"/>
      <c r="F2201" s="206"/>
      <c r="G2201" s="206"/>
      <c r="H2201" s="161"/>
      <c r="I2201" s="206"/>
      <c r="J2201" s="206"/>
      <c r="L2201" s="206"/>
      <c r="M2201" s="153"/>
      <c r="N2201" s="126"/>
      <c r="O2201" s="153"/>
      <c r="P2201" s="153"/>
      <c r="Q2201" s="153"/>
      <c r="R2201" s="153"/>
      <c r="AG2201" s="162"/>
      <c r="AH2201" s="162"/>
      <c r="AI2201" s="162"/>
      <c r="AM2201" s="143"/>
      <c r="AN2201" s="143"/>
      <c r="AO2201" s="143"/>
      <c r="AP2201" s="143"/>
      <c r="AQ2201" s="143"/>
      <c r="AR2201" s="143"/>
      <c r="AS2201" s="143"/>
      <c r="AT2201" s="143"/>
      <c r="AU2201" s="143"/>
      <c r="AV2201" s="143"/>
      <c r="AW2201" s="143"/>
      <c r="AX2201" s="143"/>
      <c r="AY2201" s="143"/>
      <c r="AZ2201" s="143"/>
      <c r="BA2201" s="143"/>
      <c r="BB2201" s="143"/>
      <c r="BC2201" s="143"/>
      <c r="BD2201" s="143"/>
      <c r="BE2201" s="143"/>
      <c r="BF2201" s="143"/>
      <c r="BG2201" s="143"/>
      <c r="BH2201" s="143"/>
      <c r="BI2201" s="143"/>
      <c r="BJ2201" s="143"/>
      <c r="BK2201" s="143"/>
      <c r="BL2201" s="143"/>
      <c r="BM2201" s="143"/>
      <c r="BN2201" s="143"/>
      <c r="BO2201" s="143"/>
      <c r="BP2201" s="143"/>
      <c r="BT2201" s="143"/>
      <c r="BU2201" s="143"/>
      <c r="BV2201" s="143"/>
    </row>
    <row r="2202" spans="1:74" s="142" customFormat="1" x14ac:dyDescent="0.25">
      <c r="A2202" s="206"/>
      <c r="B2202" s="160"/>
      <c r="C2202" s="161"/>
      <c r="D2202" s="206"/>
      <c r="E2202" s="206"/>
      <c r="F2202" s="206"/>
      <c r="G2202" s="206"/>
      <c r="H2202" s="161"/>
      <c r="I2202" s="206"/>
      <c r="J2202" s="206"/>
      <c r="L2202" s="206"/>
      <c r="M2202" s="153"/>
      <c r="N2202" s="126"/>
      <c r="O2202" s="153"/>
      <c r="P2202" s="153"/>
      <c r="Q2202" s="153"/>
      <c r="R2202" s="153"/>
      <c r="AG2202" s="162"/>
      <c r="AH2202" s="162"/>
      <c r="AI2202" s="162"/>
      <c r="AM2202" s="143"/>
      <c r="AN2202" s="143"/>
      <c r="AO2202" s="143"/>
      <c r="AP2202" s="143"/>
      <c r="AQ2202" s="143"/>
      <c r="AR2202" s="143"/>
      <c r="AS2202" s="143"/>
      <c r="AT2202" s="143"/>
      <c r="AU2202" s="143"/>
      <c r="AV2202" s="143"/>
      <c r="AW2202" s="143"/>
      <c r="AX2202" s="143"/>
      <c r="AY2202" s="143"/>
      <c r="AZ2202" s="143"/>
      <c r="BA2202" s="143"/>
      <c r="BB2202" s="143"/>
      <c r="BC2202" s="143"/>
      <c r="BD2202" s="143"/>
      <c r="BE2202" s="143"/>
      <c r="BF2202" s="143"/>
      <c r="BG2202" s="143"/>
      <c r="BH2202" s="143"/>
      <c r="BI2202" s="143"/>
      <c r="BJ2202" s="143"/>
      <c r="BK2202" s="143"/>
      <c r="BL2202" s="143"/>
      <c r="BM2202" s="143"/>
      <c r="BN2202" s="143"/>
      <c r="BO2202" s="143"/>
      <c r="BP2202" s="143"/>
      <c r="BT2202" s="143"/>
      <c r="BU2202" s="143"/>
      <c r="BV2202" s="143"/>
    </row>
    <row r="2203" spans="1:74" s="142" customFormat="1" x14ac:dyDescent="0.25">
      <c r="A2203" s="206"/>
      <c r="B2203" s="160"/>
      <c r="C2203" s="161"/>
      <c r="D2203" s="206"/>
      <c r="E2203" s="206"/>
      <c r="F2203" s="206"/>
      <c r="G2203" s="206"/>
      <c r="H2203" s="161"/>
      <c r="I2203" s="206"/>
      <c r="J2203" s="206"/>
      <c r="L2203" s="206"/>
      <c r="M2203" s="153"/>
      <c r="N2203" s="126"/>
      <c r="O2203" s="153"/>
      <c r="P2203" s="153"/>
      <c r="Q2203" s="153"/>
      <c r="R2203" s="153"/>
      <c r="AG2203" s="162"/>
      <c r="AH2203" s="162"/>
      <c r="AI2203" s="162"/>
      <c r="AM2203" s="143"/>
      <c r="AN2203" s="143"/>
      <c r="AO2203" s="143"/>
      <c r="AP2203" s="143"/>
      <c r="AQ2203" s="143"/>
      <c r="AR2203" s="143"/>
      <c r="AS2203" s="143"/>
      <c r="AT2203" s="143"/>
      <c r="AU2203" s="143"/>
      <c r="AV2203" s="143"/>
      <c r="AW2203" s="143"/>
      <c r="AX2203" s="143"/>
      <c r="AY2203" s="143"/>
      <c r="AZ2203" s="143"/>
      <c r="BA2203" s="143"/>
      <c r="BB2203" s="143"/>
      <c r="BC2203" s="143"/>
      <c r="BD2203" s="143"/>
      <c r="BE2203" s="143"/>
      <c r="BF2203" s="143"/>
      <c r="BG2203" s="143"/>
      <c r="BH2203" s="143"/>
      <c r="BI2203" s="143"/>
      <c r="BJ2203" s="143"/>
      <c r="BK2203" s="143"/>
      <c r="BL2203" s="143"/>
      <c r="BM2203" s="143"/>
      <c r="BN2203" s="143"/>
      <c r="BO2203" s="143"/>
      <c r="BP2203" s="143"/>
      <c r="BT2203" s="143"/>
      <c r="BU2203" s="143"/>
      <c r="BV2203" s="143"/>
    </row>
    <row r="2204" spans="1:74" s="142" customFormat="1" x14ac:dyDescent="0.25">
      <c r="A2204" s="206"/>
      <c r="B2204" s="160"/>
      <c r="C2204" s="161"/>
      <c r="D2204" s="206"/>
      <c r="E2204" s="206"/>
      <c r="F2204" s="206"/>
      <c r="G2204" s="206"/>
      <c r="H2204" s="161"/>
      <c r="I2204" s="206"/>
      <c r="J2204" s="206"/>
      <c r="L2204" s="206"/>
      <c r="M2204" s="153"/>
      <c r="N2204" s="126"/>
      <c r="O2204" s="153"/>
      <c r="P2204" s="153"/>
      <c r="Q2204" s="153"/>
      <c r="R2204" s="153"/>
      <c r="AG2204" s="162"/>
      <c r="AH2204" s="162"/>
      <c r="AI2204" s="162"/>
      <c r="AM2204" s="143"/>
      <c r="AN2204" s="143"/>
      <c r="AO2204" s="143"/>
      <c r="AP2204" s="143"/>
      <c r="AQ2204" s="143"/>
      <c r="AR2204" s="143"/>
      <c r="AS2204" s="143"/>
      <c r="AT2204" s="143"/>
      <c r="AU2204" s="143"/>
      <c r="AV2204" s="143"/>
      <c r="AW2204" s="143"/>
      <c r="AX2204" s="143"/>
      <c r="AY2204" s="143"/>
      <c r="AZ2204" s="143"/>
      <c r="BA2204" s="143"/>
      <c r="BB2204" s="143"/>
      <c r="BC2204" s="143"/>
      <c r="BD2204" s="143"/>
      <c r="BE2204" s="143"/>
      <c r="BF2204" s="143"/>
      <c r="BG2204" s="143"/>
      <c r="BH2204" s="143"/>
      <c r="BI2204" s="143"/>
      <c r="BJ2204" s="143"/>
      <c r="BK2204" s="143"/>
      <c r="BL2204" s="143"/>
      <c r="BM2204" s="143"/>
      <c r="BN2204" s="143"/>
      <c r="BO2204" s="143"/>
      <c r="BP2204" s="143"/>
      <c r="BT2204" s="143"/>
      <c r="BU2204" s="143"/>
      <c r="BV2204" s="143"/>
    </row>
    <row r="2205" spans="1:74" s="142" customFormat="1" x14ac:dyDescent="0.25">
      <c r="A2205" s="206"/>
      <c r="B2205" s="160"/>
      <c r="C2205" s="161"/>
      <c r="D2205" s="206"/>
      <c r="E2205" s="206"/>
      <c r="F2205" s="206"/>
      <c r="G2205" s="206"/>
      <c r="H2205" s="161"/>
      <c r="I2205" s="206"/>
      <c r="J2205" s="206"/>
      <c r="L2205" s="206"/>
      <c r="M2205" s="153"/>
      <c r="N2205" s="126"/>
      <c r="O2205" s="153"/>
      <c r="P2205" s="153"/>
      <c r="Q2205" s="153"/>
      <c r="R2205" s="153"/>
      <c r="AG2205" s="162"/>
      <c r="AH2205" s="162"/>
      <c r="AI2205" s="162"/>
      <c r="AM2205" s="143"/>
      <c r="AN2205" s="143"/>
      <c r="AO2205" s="143"/>
      <c r="AP2205" s="143"/>
      <c r="AQ2205" s="143"/>
      <c r="AR2205" s="143"/>
      <c r="AS2205" s="143"/>
      <c r="AT2205" s="143"/>
      <c r="AU2205" s="143"/>
      <c r="AV2205" s="143"/>
      <c r="AW2205" s="143"/>
      <c r="AX2205" s="143"/>
      <c r="AY2205" s="143"/>
      <c r="AZ2205" s="143"/>
      <c r="BA2205" s="143"/>
      <c r="BB2205" s="143"/>
      <c r="BC2205" s="143"/>
      <c r="BD2205" s="143"/>
      <c r="BE2205" s="143"/>
      <c r="BF2205" s="143"/>
      <c r="BG2205" s="143"/>
      <c r="BH2205" s="143"/>
      <c r="BI2205" s="143"/>
      <c r="BJ2205" s="143"/>
      <c r="BK2205" s="143"/>
      <c r="BL2205" s="143"/>
      <c r="BM2205" s="143"/>
      <c r="BN2205" s="143"/>
      <c r="BO2205" s="143"/>
      <c r="BP2205" s="143"/>
      <c r="BT2205" s="143"/>
      <c r="BU2205" s="143"/>
      <c r="BV2205" s="143"/>
    </row>
    <row r="2206" spans="1:74" s="142" customFormat="1" x14ac:dyDescent="0.25">
      <c r="A2206" s="206"/>
      <c r="B2206" s="160"/>
      <c r="C2206" s="161"/>
      <c r="D2206" s="206"/>
      <c r="E2206" s="206"/>
      <c r="F2206" s="206"/>
      <c r="G2206" s="206"/>
      <c r="H2206" s="161"/>
      <c r="I2206" s="206"/>
      <c r="J2206" s="206"/>
      <c r="L2206" s="206"/>
      <c r="M2206" s="153"/>
      <c r="N2206" s="126"/>
      <c r="O2206" s="153"/>
      <c r="P2206" s="153"/>
      <c r="Q2206" s="153"/>
      <c r="R2206" s="153"/>
      <c r="AG2206" s="162"/>
      <c r="AH2206" s="162"/>
      <c r="AI2206" s="162"/>
      <c r="AM2206" s="143"/>
      <c r="AN2206" s="143"/>
      <c r="AO2206" s="143"/>
      <c r="AP2206" s="143"/>
      <c r="AQ2206" s="143"/>
      <c r="AR2206" s="143"/>
      <c r="AS2206" s="143"/>
      <c r="AT2206" s="143"/>
      <c r="AU2206" s="143"/>
      <c r="AV2206" s="143"/>
      <c r="AW2206" s="143"/>
      <c r="AX2206" s="143"/>
      <c r="AY2206" s="143"/>
      <c r="AZ2206" s="143"/>
      <c r="BA2206" s="143"/>
      <c r="BB2206" s="143"/>
      <c r="BC2206" s="143"/>
      <c r="BD2206" s="143"/>
      <c r="BE2206" s="143"/>
      <c r="BF2206" s="143"/>
      <c r="BG2206" s="143"/>
      <c r="BH2206" s="143"/>
      <c r="BI2206" s="143"/>
      <c r="BJ2206" s="143"/>
      <c r="BK2206" s="143"/>
      <c r="BL2206" s="143"/>
      <c r="BM2206" s="143"/>
      <c r="BN2206" s="143"/>
      <c r="BO2206" s="143"/>
      <c r="BP2206" s="143"/>
      <c r="BT2206" s="143"/>
      <c r="BU2206" s="143"/>
      <c r="BV2206" s="143"/>
    </row>
    <row r="2207" spans="1:74" s="142" customFormat="1" x14ac:dyDescent="0.25">
      <c r="A2207" s="206"/>
      <c r="B2207" s="160"/>
      <c r="C2207" s="161"/>
      <c r="D2207" s="206"/>
      <c r="E2207" s="206"/>
      <c r="F2207" s="206"/>
      <c r="G2207" s="206"/>
      <c r="H2207" s="161"/>
      <c r="I2207" s="206"/>
      <c r="J2207" s="206"/>
      <c r="L2207" s="206"/>
      <c r="M2207" s="153"/>
      <c r="N2207" s="126"/>
      <c r="O2207" s="153"/>
      <c r="P2207" s="153"/>
      <c r="Q2207" s="153"/>
      <c r="R2207" s="153"/>
      <c r="AG2207" s="162"/>
      <c r="AH2207" s="162"/>
      <c r="AI2207" s="162"/>
      <c r="AM2207" s="143"/>
      <c r="AN2207" s="143"/>
      <c r="AO2207" s="143"/>
      <c r="AP2207" s="143"/>
      <c r="AQ2207" s="143"/>
      <c r="AR2207" s="143"/>
      <c r="AS2207" s="143"/>
      <c r="AT2207" s="143"/>
      <c r="AU2207" s="143"/>
      <c r="AV2207" s="143"/>
      <c r="AW2207" s="143"/>
      <c r="AX2207" s="143"/>
      <c r="AY2207" s="143"/>
      <c r="AZ2207" s="143"/>
      <c r="BA2207" s="143"/>
      <c r="BB2207" s="143"/>
      <c r="BC2207" s="143"/>
      <c r="BD2207" s="143"/>
      <c r="BE2207" s="143"/>
      <c r="BF2207" s="143"/>
      <c r="BG2207" s="143"/>
      <c r="BH2207" s="143"/>
      <c r="BI2207" s="143"/>
      <c r="BJ2207" s="143"/>
      <c r="BK2207" s="143"/>
      <c r="BL2207" s="143"/>
      <c r="BM2207" s="143"/>
      <c r="BN2207" s="143"/>
      <c r="BO2207" s="143"/>
      <c r="BP2207" s="143"/>
      <c r="BT2207" s="143"/>
      <c r="BU2207" s="143"/>
      <c r="BV2207" s="143"/>
    </row>
    <row r="2208" spans="1:74" s="142" customFormat="1" x14ac:dyDescent="0.25">
      <c r="A2208" s="206"/>
      <c r="B2208" s="160"/>
      <c r="C2208" s="161"/>
      <c r="D2208" s="206"/>
      <c r="E2208" s="206"/>
      <c r="F2208" s="206"/>
      <c r="G2208" s="206"/>
      <c r="H2208" s="161"/>
      <c r="I2208" s="206"/>
      <c r="J2208" s="206"/>
      <c r="L2208" s="206"/>
      <c r="M2208" s="153"/>
      <c r="N2208" s="126"/>
      <c r="O2208" s="153"/>
      <c r="P2208" s="153"/>
      <c r="Q2208" s="153"/>
      <c r="R2208" s="153"/>
      <c r="AG2208" s="162"/>
      <c r="AH2208" s="162"/>
      <c r="AI2208" s="162"/>
      <c r="AM2208" s="143"/>
      <c r="AN2208" s="143"/>
      <c r="AO2208" s="143"/>
      <c r="AP2208" s="143"/>
      <c r="AQ2208" s="143"/>
      <c r="AR2208" s="143"/>
      <c r="AS2208" s="143"/>
      <c r="AT2208" s="143"/>
      <c r="AU2208" s="143"/>
      <c r="AV2208" s="143"/>
      <c r="AW2208" s="143"/>
      <c r="AX2208" s="143"/>
      <c r="AY2208" s="143"/>
      <c r="AZ2208" s="143"/>
      <c r="BA2208" s="143"/>
      <c r="BB2208" s="143"/>
      <c r="BC2208" s="143"/>
      <c r="BD2208" s="143"/>
      <c r="BE2208" s="143"/>
      <c r="BF2208" s="143"/>
      <c r="BG2208" s="143"/>
      <c r="BH2208" s="143"/>
      <c r="BI2208" s="143"/>
      <c r="BJ2208" s="143"/>
      <c r="BK2208" s="143"/>
      <c r="BL2208" s="143"/>
      <c r="BM2208" s="143"/>
      <c r="BN2208" s="143"/>
      <c r="BO2208" s="143"/>
      <c r="BP2208" s="143"/>
      <c r="BT2208" s="143"/>
      <c r="BU2208" s="143"/>
      <c r="BV2208" s="143"/>
    </row>
    <row r="2209" spans="1:74" s="142" customFormat="1" x14ac:dyDescent="0.25">
      <c r="A2209" s="206"/>
      <c r="B2209" s="160"/>
      <c r="C2209" s="161"/>
      <c r="D2209" s="206"/>
      <c r="E2209" s="206"/>
      <c r="F2209" s="206"/>
      <c r="G2209" s="206"/>
      <c r="H2209" s="161"/>
      <c r="I2209" s="206"/>
      <c r="J2209" s="206"/>
      <c r="L2209" s="206"/>
      <c r="M2209" s="153"/>
      <c r="N2209" s="126"/>
      <c r="O2209" s="153"/>
      <c r="P2209" s="153"/>
      <c r="Q2209" s="153"/>
      <c r="R2209" s="153"/>
      <c r="AG2209" s="162"/>
      <c r="AH2209" s="162"/>
      <c r="AI2209" s="162"/>
      <c r="AM2209" s="143"/>
      <c r="AN2209" s="143"/>
      <c r="AO2209" s="143"/>
      <c r="AP2209" s="143"/>
      <c r="AQ2209" s="143"/>
      <c r="AR2209" s="143"/>
      <c r="AS2209" s="143"/>
      <c r="AT2209" s="143"/>
      <c r="AU2209" s="143"/>
      <c r="AV2209" s="143"/>
      <c r="AW2209" s="143"/>
      <c r="AX2209" s="143"/>
      <c r="AY2209" s="143"/>
      <c r="AZ2209" s="143"/>
      <c r="BA2209" s="143"/>
      <c r="BB2209" s="143"/>
      <c r="BC2209" s="143"/>
      <c r="BD2209" s="143"/>
      <c r="BE2209" s="143"/>
      <c r="BF2209" s="143"/>
      <c r="BG2209" s="143"/>
      <c r="BH2209" s="143"/>
      <c r="BI2209" s="143"/>
      <c r="BJ2209" s="143"/>
      <c r="BK2209" s="143"/>
      <c r="BL2209" s="143"/>
      <c r="BM2209" s="143"/>
      <c r="BN2209" s="143"/>
      <c r="BO2209" s="143"/>
      <c r="BP2209" s="143"/>
      <c r="BT2209" s="143"/>
      <c r="BU2209" s="143"/>
      <c r="BV2209" s="143"/>
    </row>
    <row r="2210" spans="1:74" s="142" customFormat="1" x14ac:dyDescent="0.25">
      <c r="A2210" s="206"/>
      <c r="B2210" s="160"/>
      <c r="C2210" s="161"/>
      <c r="D2210" s="206"/>
      <c r="E2210" s="206"/>
      <c r="F2210" s="206"/>
      <c r="G2210" s="206"/>
      <c r="H2210" s="161"/>
      <c r="I2210" s="206"/>
      <c r="J2210" s="206"/>
      <c r="L2210" s="206"/>
      <c r="M2210" s="153"/>
      <c r="N2210" s="126"/>
      <c r="O2210" s="153"/>
      <c r="P2210" s="153"/>
      <c r="Q2210" s="153"/>
      <c r="R2210" s="153"/>
      <c r="AG2210" s="162"/>
      <c r="AH2210" s="162"/>
      <c r="AI2210" s="162"/>
      <c r="AM2210" s="143"/>
      <c r="AN2210" s="143"/>
      <c r="AO2210" s="143"/>
      <c r="AP2210" s="143"/>
      <c r="AQ2210" s="143"/>
      <c r="AR2210" s="143"/>
      <c r="AS2210" s="143"/>
      <c r="AT2210" s="143"/>
      <c r="AU2210" s="143"/>
      <c r="AV2210" s="143"/>
      <c r="AW2210" s="143"/>
      <c r="AX2210" s="143"/>
      <c r="AY2210" s="143"/>
      <c r="AZ2210" s="143"/>
      <c r="BA2210" s="143"/>
      <c r="BB2210" s="143"/>
      <c r="BC2210" s="143"/>
      <c r="BD2210" s="143"/>
      <c r="BE2210" s="143"/>
      <c r="BF2210" s="143"/>
      <c r="BG2210" s="143"/>
      <c r="BH2210" s="143"/>
      <c r="BI2210" s="143"/>
      <c r="BJ2210" s="143"/>
      <c r="BK2210" s="143"/>
      <c r="BL2210" s="143"/>
      <c r="BM2210" s="143"/>
      <c r="BN2210" s="143"/>
      <c r="BO2210" s="143"/>
      <c r="BP2210" s="143"/>
      <c r="BT2210" s="143"/>
      <c r="BU2210" s="143"/>
      <c r="BV2210" s="143"/>
    </row>
    <row r="2211" spans="1:74" s="142" customFormat="1" x14ac:dyDescent="0.25">
      <c r="A2211" s="206"/>
      <c r="B2211" s="160"/>
      <c r="C2211" s="161"/>
      <c r="D2211" s="206"/>
      <c r="E2211" s="206"/>
      <c r="F2211" s="206"/>
      <c r="G2211" s="206"/>
      <c r="H2211" s="161"/>
      <c r="I2211" s="206"/>
      <c r="J2211" s="206"/>
      <c r="L2211" s="206"/>
      <c r="M2211" s="153"/>
      <c r="N2211" s="126"/>
      <c r="O2211" s="153"/>
      <c r="P2211" s="153"/>
      <c r="Q2211" s="153"/>
      <c r="R2211" s="153"/>
      <c r="AG2211" s="162"/>
      <c r="AH2211" s="162"/>
      <c r="AI2211" s="162"/>
      <c r="AM2211" s="143"/>
      <c r="AN2211" s="143"/>
      <c r="AO2211" s="143"/>
      <c r="AP2211" s="143"/>
      <c r="AQ2211" s="143"/>
      <c r="AR2211" s="143"/>
      <c r="AS2211" s="143"/>
      <c r="AT2211" s="143"/>
      <c r="AU2211" s="143"/>
      <c r="AV2211" s="143"/>
      <c r="AW2211" s="143"/>
      <c r="AX2211" s="143"/>
      <c r="AY2211" s="143"/>
      <c r="AZ2211" s="143"/>
      <c r="BA2211" s="143"/>
      <c r="BB2211" s="143"/>
      <c r="BC2211" s="143"/>
      <c r="BD2211" s="143"/>
      <c r="BE2211" s="143"/>
      <c r="BF2211" s="143"/>
      <c r="BG2211" s="143"/>
      <c r="BH2211" s="143"/>
      <c r="BI2211" s="143"/>
      <c r="BJ2211" s="143"/>
      <c r="BK2211" s="143"/>
      <c r="BL2211" s="143"/>
      <c r="BM2211" s="143"/>
      <c r="BN2211" s="143"/>
      <c r="BO2211" s="143"/>
      <c r="BP2211" s="143"/>
      <c r="BT2211" s="143"/>
      <c r="BU2211" s="143"/>
      <c r="BV2211" s="143"/>
    </row>
    <row r="2212" spans="1:74" s="142" customFormat="1" x14ac:dyDescent="0.25">
      <c r="A2212" s="206"/>
      <c r="B2212" s="160"/>
      <c r="C2212" s="161"/>
      <c r="D2212" s="206"/>
      <c r="E2212" s="206"/>
      <c r="F2212" s="206"/>
      <c r="G2212" s="206"/>
      <c r="H2212" s="161"/>
      <c r="I2212" s="206"/>
      <c r="J2212" s="206"/>
      <c r="L2212" s="206"/>
      <c r="M2212" s="153"/>
      <c r="N2212" s="126"/>
      <c r="O2212" s="153"/>
      <c r="P2212" s="153"/>
      <c r="Q2212" s="153"/>
      <c r="R2212" s="153"/>
      <c r="AG2212" s="162"/>
      <c r="AH2212" s="162"/>
      <c r="AI2212" s="162"/>
      <c r="AM2212" s="143"/>
      <c r="AN2212" s="143"/>
      <c r="AO2212" s="143"/>
      <c r="AP2212" s="143"/>
      <c r="AQ2212" s="143"/>
      <c r="AR2212" s="143"/>
      <c r="AS2212" s="143"/>
      <c r="AT2212" s="143"/>
      <c r="AU2212" s="143"/>
      <c r="AV2212" s="143"/>
      <c r="AW2212" s="143"/>
      <c r="AX2212" s="143"/>
      <c r="AY2212" s="143"/>
      <c r="AZ2212" s="143"/>
      <c r="BA2212" s="143"/>
      <c r="BB2212" s="143"/>
      <c r="BC2212" s="143"/>
      <c r="BD2212" s="143"/>
      <c r="BE2212" s="143"/>
      <c r="BF2212" s="143"/>
      <c r="BG2212" s="143"/>
      <c r="BH2212" s="143"/>
      <c r="BI2212" s="143"/>
      <c r="BJ2212" s="143"/>
      <c r="BK2212" s="143"/>
      <c r="BL2212" s="143"/>
      <c r="BM2212" s="143"/>
      <c r="BN2212" s="143"/>
      <c r="BO2212" s="143"/>
      <c r="BP2212" s="143"/>
      <c r="BT2212" s="143"/>
      <c r="BU2212" s="143"/>
      <c r="BV2212" s="143"/>
    </row>
    <row r="2213" spans="1:74" s="142" customFormat="1" x14ac:dyDescent="0.25">
      <c r="A2213" s="206"/>
      <c r="B2213" s="160"/>
      <c r="C2213" s="161"/>
      <c r="D2213" s="206"/>
      <c r="E2213" s="206"/>
      <c r="F2213" s="206"/>
      <c r="G2213" s="206"/>
      <c r="H2213" s="161"/>
      <c r="I2213" s="206"/>
      <c r="J2213" s="206"/>
      <c r="L2213" s="206"/>
      <c r="M2213" s="153"/>
      <c r="N2213" s="126"/>
      <c r="O2213" s="153"/>
      <c r="P2213" s="153"/>
      <c r="Q2213" s="153"/>
      <c r="R2213" s="153"/>
      <c r="AG2213" s="162"/>
      <c r="AH2213" s="162"/>
      <c r="AI2213" s="162"/>
      <c r="AM2213" s="143"/>
      <c r="AN2213" s="143"/>
      <c r="AO2213" s="143"/>
      <c r="AP2213" s="143"/>
      <c r="AQ2213" s="143"/>
      <c r="AR2213" s="143"/>
      <c r="AS2213" s="143"/>
      <c r="AT2213" s="143"/>
      <c r="AU2213" s="143"/>
      <c r="AV2213" s="143"/>
      <c r="AW2213" s="143"/>
      <c r="AX2213" s="143"/>
      <c r="AY2213" s="143"/>
      <c r="AZ2213" s="143"/>
      <c r="BA2213" s="143"/>
      <c r="BB2213" s="143"/>
      <c r="BC2213" s="143"/>
      <c r="BD2213" s="143"/>
      <c r="BE2213" s="143"/>
      <c r="BF2213" s="143"/>
      <c r="BG2213" s="143"/>
      <c r="BH2213" s="143"/>
      <c r="BI2213" s="143"/>
      <c r="BJ2213" s="143"/>
      <c r="BK2213" s="143"/>
      <c r="BL2213" s="143"/>
      <c r="BM2213" s="143"/>
      <c r="BN2213" s="143"/>
      <c r="BO2213" s="143"/>
      <c r="BP2213" s="143"/>
      <c r="BT2213" s="143"/>
      <c r="BU2213" s="143"/>
      <c r="BV2213" s="143"/>
    </row>
    <row r="2214" spans="1:74" s="142" customFormat="1" x14ac:dyDescent="0.25">
      <c r="A2214" s="206"/>
      <c r="B2214" s="160"/>
      <c r="C2214" s="161"/>
      <c r="D2214" s="206"/>
      <c r="E2214" s="206"/>
      <c r="F2214" s="206"/>
      <c r="G2214" s="206"/>
      <c r="H2214" s="161"/>
      <c r="I2214" s="206"/>
      <c r="J2214" s="206"/>
      <c r="L2214" s="206"/>
      <c r="M2214" s="153"/>
      <c r="N2214" s="126"/>
      <c r="O2214" s="153"/>
      <c r="P2214" s="153"/>
      <c r="Q2214" s="153"/>
      <c r="R2214" s="153"/>
      <c r="AG2214" s="162"/>
      <c r="AH2214" s="162"/>
      <c r="AI2214" s="162"/>
      <c r="AM2214" s="143"/>
      <c r="AN2214" s="143"/>
      <c r="AO2214" s="143"/>
      <c r="AP2214" s="143"/>
      <c r="AQ2214" s="143"/>
      <c r="AR2214" s="143"/>
      <c r="AS2214" s="143"/>
      <c r="AT2214" s="143"/>
      <c r="AU2214" s="143"/>
      <c r="AV2214" s="143"/>
      <c r="AW2214" s="143"/>
      <c r="AX2214" s="143"/>
      <c r="AY2214" s="143"/>
      <c r="AZ2214" s="143"/>
      <c r="BA2214" s="143"/>
      <c r="BB2214" s="143"/>
      <c r="BC2214" s="143"/>
      <c r="BD2214" s="143"/>
      <c r="BE2214" s="143"/>
      <c r="BF2214" s="143"/>
      <c r="BG2214" s="143"/>
      <c r="BH2214" s="143"/>
      <c r="BI2214" s="143"/>
      <c r="BJ2214" s="143"/>
      <c r="BK2214" s="143"/>
      <c r="BL2214" s="143"/>
      <c r="BM2214" s="143"/>
      <c r="BN2214" s="143"/>
      <c r="BO2214" s="143"/>
      <c r="BP2214" s="143"/>
      <c r="BT2214" s="143"/>
      <c r="BU2214" s="143"/>
      <c r="BV2214" s="143"/>
    </row>
    <row r="2215" spans="1:74" s="142" customFormat="1" x14ac:dyDescent="0.25">
      <c r="A2215" s="206"/>
      <c r="B2215" s="160"/>
      <c r="C2215" s="161"/>
      <c r="D2215" s="206"/>
      <c r="E2215" s="206"/>
      <c r="F2215" s="206"/>
      <c r="G2215" s="206"/>
      <c r="H2215" s="161"/>
      <c r="I2215" s="206"/>
      <c r="J2215" s="206"/>
      <c r="L2215" s="206"/>
      <c r="M2215" s="153"/>
      <c r="N2215" s="126"/>
      <c r="O2215" s="153"/>
      <c r="P2215" s="153"/>
      <c r="Q2215" s="153"/>
      <c r="R2215" s="153"/>
      <c r="AG2215" s="162"/>
      <c r="AH2215" s="162"/>
      <c r="AI2215" s="162"/>
      <c r="AM2215" s="143"/>
      <c r="AN2215" s="143"/>
      <c r="AO2215" s="143"/>
      <c r="AP2215" s="143"/>
      <c r="AQ2215" s="143"/>
      <c r="AR2215" s="143"/>
      <c r="AS2215" s="143"/>
      <c r="AT2215" s="143"/>
      <c r="AU2215" s="143"/>
      <c r="AV2215" s="143"/>
      <c r="AW2215" s="143"/>
      <c r="AX2215" s="143"/>
      <c r="AY2215" s="143"/>
      <c r="AZ2215" s="143"/>
      <c r="BA2215" s="143"/>
      <c r="BB2215" s="143"/>
      <c r="BC2215" s="143"/>
      <c r="BD2215" s="143"/>
      <c r="BE2215" s="143"/>
      <c r="BF2215" s="143"/>
      <c r="BG2215" s="143"/>
      <c r="BH2215" s="143"/>
      <c r="BI2215" s="143"/>
      <c r="BJ2215" s="143"/>
      <c r="BK2215" s="143"/>
      <c r="BL2215" s="143"/>
      <c r="BM2215" s="143"/>
      <c r="BN2215" s="143"/>
      <c r="BO2215" s="143"/>
      <c r="BP2215" s="143"/>
      <c r="BT2215" s="143"/>
      <c r="BU2215" s="143"/>
      <c r="BV2215" s="143"/>
    </row>
    <row r="2216" spans="1:74" s="142" customFormat="1" x14ac:dyDescent="0.25">
      <c r="A2216" s="206"/>
      <c r="B2216" s="160"/>
      <c r="C2216" s="161"/>
      <c r="D2216" s="206"/>
      <c r="E2216" s="206"/>
      <c r="F2216" s="206"/>
      <c r="G2216" s="206"/>
      <c r="H2216" s="161"/>
      <c r="I2216" s="206"/>
      <c r="J2216" s="206"/>
      <c r="L2216" s="206"/>
      <c r="M2216" s="153"/>
      <c r="N2216" s="126"/>
      <c r="O2216" s="153"/>
      <c r="P2216" s="153"/>
      <c r="Q2216" s="153"/>
      <c r="R2216" s="153"/>
      <c r="AG2216" s="162"/>
      <c r="AH2216" s="162"/>
      <c r="AI2216" s="162"/>
      <c r="AM2216" s="143"/>
      <c r="AN2216" s="143"/>
      <c r="AO2216" s="143"/>
      <c r="AP2216" s="143"/>
      <c r="AQ2216" s="143"/>
      <c r="AR2216" s="143"/>
      <c r="AS2216" s="143"/>
      <c r="AT2216" s="143"/>
      <c r="AU2216" s="143"/>
      <c r="AV2216" s="143"/>
      <c r="AW2216" s="143"/>
      <c r="AX2216" s="143"/>
      <c r="AY2216" s="143"/>
      <c r="AZ2216" s="143"/>
      <c r="BA2216" s="143"/>
      <c r="BB2216" s="143"/>
      <c r="BC2216" s="143"/>
      <c r="BD2216" s="143"/>
      <c r="BE2216" s="143"/>
      <c r="BF2216" s="143"/>
      <c r="BG2216" s="143"/>
      <c r="BH2216" s="143"/>
      <c r="BI2216" s="143"/>
      <c r="BJ2216" s="143"/>
      <c r="BK2216" s="143"/>
      <c r="BL2216" s="143"/>
      <c r="BM2216" s="143"/>
      <c r="BN2216" s="143"/>
      <c r="BO2216" s="143"/>
      <c r="BP2216" s="143"/>
      <c r="BT2216" s="143"/>
      <c r="BU2216" s="143"/>
      <c r="BV2216" s="143"/>
    </row>
    <row r="2217" spans="1:74" s="142" customFormat="1" x14ac:dyDescent="0.25">
      <c r="A2217" s="206"/>
      <c r="B2217" s="160"/>
      <c r="C2217" s="161"/>
      <c r="D2217" s="206"/>
      <c r="E2217" s="206"/>
      <c r="F2217" s="206"/>
      <c r="G2217" s="206"/>
      <c r="H2217" s="161"/>
      <c r="I2217" s="206"/>
      <c r="J2217" s="206"/>
      <c r="L2217" s="206"/>
      <c r="M2217" s="153"/>
      <c r="N2217" s="126"/>
      <c r="O2217" s="153"/>
      <c r="P2217" s="153"/>
      <c r="Q2217" s="153"/>
      <c r="R2217" s="153"/>
      <c r="AG2217" s="162"/>
      <c r="AH2217" s="162"/>
      <c r="AI2217" s="162"/>
      <c r="AM2217" s="143"/>
      <c r="AN2217" s="143"/>
      <c r="AO2217" s="143"/>
      <c r="AP2217" s="143"/>
      <c r="AQ2217" s="143"/>
      <c r="AR2217" s="143"/>
      <c r="AS2217" s="143"/>
      <c r="AT2217" s="143"/>
      <c r="AU2217" s="143"/>
      <c r="AV2217" s="143"/>
      <c r="AW2217" s="143"/>
      <c r="AX2217" s="143"/>
      <c r="AY2217" s="143"/>
      <c r="AZ2217" s="143"/>
      <c r="BA2217" s="143"/>
      <c r="BB2217" s="143"/>
      <c r="BC2217" s="143"/>
      <c r="BD2217" s="143"/>
      <c r="BE2217" s="143"/>
      <c r="BF2217" s="143"/>
      <c r="BG2217" s="143"/>
      <c r="BH2217" s="143"/>
      <c r="BI2217" s="143"/>
      <c r="BJ2217" s="143"/>
      <c r="BK2217" s="143"/>
      <c r="BL2217" s="143"/>
      <c r="BM2217" s="143"/>
      <c r="BN2217" s="143"/>
      <c r="BO2217" s="143"/>
      <c r="BP2217" s="143"/>
      <c r="BT2217" s="143"/>
      <c r="BU2217" s="143"/>
      <c r="BV2217" s="143"/>
    </row>
    <row r="2218" spans="1:74" s="142" customFormat="1" x14ac:dyDescent="0.25">
      <c r="A2218" s="206"/>
      <c r="B2218" s="160"/>
      <c r="C2218" s="161"/>
      <c r="D2218" s="206"/>
      <c r="E2218" s="206"/>
      <c r="F2218" s="206"/>
      <c r="G2218" s="206"/>
      <c r="H2218" s="161"/>
      <c r="I2218" s="206"/>
      <c r="J2218" s="206"/>
      <c r="L2218" s="206"/>
      <c r="M2218" s="153"/>
      <c r="N2218" s="126"/>
      <c r="O2218" s="153"/>
      <c r="P2218" s="153"/>
      <c r="Q2218" s="153"/>
      <c r="R2218" s="153"/>
      <c r="AG2218" s="162"/>
      <c r="AH2218" s="162"/>
      <c r="AI2218" s="162"/>
      <c r="AM2218" s="143"/>
      <c r="AN2218" s="143"/>
      <c r="AO2218" s="143"/>
      <c r="AP2218" s="143"/>
      <c r="AQ2218" s="143"/>
      <c r="AR2218" s="143"/>
      <c r="AS2218" s="143"/>
      <c r="AT2218" s="143"/>
      <c r="AU2218" s="143"/>
      <c r="AV2218" s="143"/>
      <c r="AW2218" s="143"/>
      <c r="AX2218" s="143"/>
      <c r="AY2218" s="143"/>
      <c r="AZ2218" s="143"/>
      <c r="BA2218" s="143"/>
      <c r="BB2218" s="143"/>
      <c r="BC2218" s="143"/>
      <c r="BD2218" s="143"/>
      <c r="BE2218" s="143"/>
      <c r="BF2218" s="143"/>
      <c r="BG2218" s="143"/>
      <c r="BH2218" s="143"/>
      <c r="BI2218" s="143"/>
      <c r="BJ2218" s="143"/>
      <c r="BK2218" s="143"/>
      <c r="BL2218" s="143"/>
      <c r="BM2218" s="143"/>
      <c r="BN2218" s="143"/>
      <c r="BO2218" s="143"/>
      <c r="BP2218" s="143"/>
      <c r="BT2218" s="143"/>
      <c r="BU2218" s="143"/>
      <c r="BV2218" s="143"/>
    </row>
    <row r="2219" spans="1:74" s="142" customFormat="1" x14ac:dyDescent="0.25">
      <c r="A2219" s="206"/>
      <c r="B2219" s="160"/>
      <c r="C2219" s="161"/>
      <c r="D2219" s="206"/>
      <c r="E2219" s="206"/>
      <c r="F2219" s="206"/>
      <c r="G2219" s="206"/>
      <c r="H2219" s="161"/>
      <c r="I2219" s="206"/>
      <c r="J2219" s="206"/>
      <c r="L2219" s="206"/>
      <c r="M2219" s="153"/>
      <c r="N2219" s="126"/>
      <c r="O2219" s="153"/>
      <c r="P2219" s="153"/>
      <c r="Q2219" s="153"/>
      <c r="R2219" s="153"/>
      <c r="AG2219" s="162"/>
      <c r="AH2219" s="162"/>
      <c r="AI2219" s="162"/>
      <c r="AM2219" s="143"/>
      <c r="AN2219" s="143"/>
      <c r="AO2219" s="143"/>
      <c r="AP2219" s="143"/>
      <c r="AQ2219" s="143"/>
      <c r="AR2219" s="143"/>
      <c r="AS2219" s="143"/>
      <c r="AT2219" s="143"/>
      <c r="AU2219" s="143"/>
      <c r="AV2219" s="143"/>
      <c r="AW2219" s="143"/>
      <c r="AX2219" s="143"/>
      <c r="AY2219" s="143"/>
      <c r="AZ2219" s="143"/>
      <c r="BA2219" s="143"/>
      <c r="BB2219" s="143"/>
      <c r="BC2219" s="143"/>
      <c r="BD2219" s="143"/>
      <c r="BE2219" s="143"/>
      <c r="BF2219" s="143"/>
      <c r="BG2219" s="143"/>
      <c r="BH2219" s="143"/>
      <c r="BI2219" s="143"/>
      <c r="BJ2219" s="143"/>
      <c r="BK2219" s="143"/>
      <c r="BL2219" s="143"/>
      <c r="BM2219" s="143"/>
      <c r="BN2219" s="143"/>
      <c r="BO2219" s="143"/>
      <c r="BP2219" s="143"/>
      <c r="BT2219" s="143"/>
      <c r="BU2219" s="143"/>
      <c r="BV2219" s="143"/>
    </row>
    <row r="2220" spans="1:74" s="142" customFormat="1" x14ac:dyDescent="0.25">
      <c r="A2220" s="206"/>
      <c r="B2220" s="160"/>
      <c r="C2220" s="161"/>
      <c r="D2220" s="206"/>
      <c r="E2220" s="206"/>
      <c r="F2220" s="206"/>
      <c r="G2220" s="206"/>
      <c r="H2220" s="161"/>
      <c r="I2220" s="206"/>
      <c r="J2220" s="206"/>
      <c r="L2220" s="206"/>
      <c r="M2220" s="153"/>
      <c r="N2220" s="126"/>
      <c r="O2220" s="153"/>
      <c r="P2220" s="153"/>
      <c r="Q2220" s="153"/>
      <c r="R2220" s="153"/>
      <c r="AG2220" s="162"/>
      <c r="AH2220" s="162"/>
      <c r="AI2220" s="162"/>
      <c r="AM2220" s="143"/>
      <c r="AN2220" s="143"/>
      <c r="AO2220" s="143"/>
      <c r="AP2220" s="143"/>
      <c r="AQ2220" s="143"/>
      <c r="AR2220" s="143"/>
      <c r="AS2220" s="143"/>
      <c r="AT2220" s="143"/>
      <c r="AU2220" s="143"/>
      <c r="AV2220" s="143"/>
      <c r="AW2220" s="143"/>
      <c r="AX2220" s="143"/>
      <c r="AY2220" s="143"/>
      <c r="AZ2220" s="143"/>
      <c r="BA2220" s="143"/>
      <c r="BB2220" s="143"/>
      <c r="BC2220" s="143"/>
      <c r="BD2220" s="143"/>
      <c r="BE2220" s="143"/>
      <c r="BF2220" s="143"/>
      <c r="BG2220" s="143"/>
      <c r="BH2220" s="143"/>
      <c r="BI2220" s="143"/>
      <c r="BJ2220" s="143"/>
      <c r="BK2220" s="143"/>
      <c r="BL2220" s="143"/>
      <c r="BM2220" s="143"/>
      <c r="BN2220" s="143"/>
      <c r="BO2220" s="143"/>
      <c r="BP2220" s="143"/>
      <c r="BT2220" s="143"/>
      <c r="BU2220" s="143"/>
      <c r="BV2220" s="143"/>
    </row>
    <row r="2221" spans="1:74" s="142" customFormat="1" x14ac:dyDescent="0.25">
      <c r="A2221" s="206"/>
      <c r="B2221" s="160"/>
      <c r="C2221" s="161"/>
      <c r="D2221" s="206"/>
      <c r="E2221" s="206"/>
      <c r="F2221" s="206"/>
      <c r="G2221" s="206"/>
      <c r="H2221" s="161"/>
      <c r="I2221" s="206"/>
      <c r="J2221" s="206"/>
      <c r="L2221" s="206"/>
      <c r="M2221" s="153"/>
      <c r="N2221" s="126"/>
      <c r="O2221" s="153"/>
      <c r="P2221" s="153"/>
      <c r="Q2221" s="153"/>
      <c r="R2221" s="153"/>
      <c r="AG2221" s="162"/>
      <c r="AH2221" s="162"/>
      <c r="AI2221" s="162"/>
      <c r="AM2221" s="143"/>
      <c r="AN2221" s="143"/>
      <c r="AO2221" s="143"/>
      <c r="AP2221" s="143"/>
      <c r="AQ2221" s="143"/>
      <c r="AR2221" s="143"/>
      <c r="AS2221" s="143"/>
      <c r="AT2221" s="143"/>
      <c r="AU2221" s="143"/>
      <c r="AV2221" s="143"/>
      <c r="AW2221" s="143"/>
      <c r="AX2221" s="143"/>
      <c r="AY2221" s="143"/>
      <c r="AZ2221" s="143"/>
      <c r="BA2221" s="143"/>
      <c r="BB2221" s="143"/>
      <c r="BC2221" s="143"/>
      <c r="BD2221" s="143"/>
      <c r="BE2221" s="143"/>
      <c r="BF2221" s="143"/>
      <c r="BG2221" s="143"/>
      <c r="BH2221" s="143"/>
      <c r="BI2221" s="143"/>
      <c r="BJ2221" s="143"/>
      <c r="BK2221" s="143"/>
      <c r="BL2221" s="143"/>
      <c r="BM2221" s="143"/>
      <c r="BN2221" s="143"/>
      <c r="BO2221" s="143"/>
      <c r="BP2221" s="143"/>
      <c r="BT2221" s="143"/>
      <c r="BU2221" s="143"/>
      <c r="BV2221" s="143"/>
    </row>
    <row r="2222" spans="1:74" s="142" customFormat="1" x14ac:dyDescent="0.25">
      <c r="A2222" s="206"/>
      <c r="B2222" s="160"/>
      <c r="C2222" s="161"/>
      <c r="D2222" s="206"/>
      <c r="E2222" s="206"/>
      <c r="F2222" s="206"/>
      <c r="G2222" s="206"/>
      <c r="H2222" s="161"/>
      <c r="I2222" s="206"/>
      <c r="J2222" s="206"/>
      <c r="L2222" s="206"/>
      <c r="M2222" s="153"/>
      <c r="N2222" s="126"/>
      <c r="O2222" s="153"/>
      <c r="P2222" s="153"/>
      <c r="Q2222" s="153"/>
      <c r="R2222" s="153"/>
      <c r="AG2222" s="162"/>
      <c r="AH2222" s="162"/>
      <c r="AI2222" s="162"/>
      <c r="AM2222" s="143"/>
      <c r="AN2222" s="143"/>
      <c r="AO2222" s="143"/>
      <c r="AP2222" s="143"/>
      <c r="AQ2222" s="143"/>
      <c r="AR2222" s="143"/>
      <c r="AS2222" s="143"/>
      <c r="AT2222" s="143"/>
      <c r="AU2222" s="143"/>
      <c r="AV2222" s="143"/>
      <c r="AW2222" s="143"/>
      <c r="AX2222" s="143"/>
      <c r="AY2222" s="143"/>
      <c r="AZ2222" s="143"/>
      <c r="BA2222" s="143"/>
      <c r="BB2222" s="143"/>
      <c r="BC2222" s="143"/>
      <c r="BD2222" s="143"/>
      <c r="BE2222" s="143"/>
      <c r="BF2222" s="143"/>
      <c r="BG2222" s="143"/>
      <c r="BH2222" s="143"/>
      <c r="BI2222" s="143"/>
      <c r="BJ2222" s="143"/>
      <c r="BK2222" s="143"/>
      <c r="BL2222" s="143"/>
      <c r="BM2222" s="143"/>
      <c r="BN2222" s="143"/>
      <c r="BO2222" s="143"/>
      <c r="BP2222" s="143"/>
      <c r="BT2222" s="143"/>
      <c r="BU2222" s="143"/>
      <c r="BV2222" s="143"/>
    </row>
    <row r="2223" spans="1:74" s="142" customFormat="1" x14ac:dyDescent="0.25">
      <c r="A2223" s="206"/>
      <c r="B2223" s="160"/>
      <c r="C2223" s="161"/>
      <c r="D2223" s="206"/>
      <c r="E2223" s="206"/>
      <c r="F2223" s="206"/>
      <c r="G2223" s="206"/>
      <c r="H2223" s="161"/>
      <c r="I2223" s="206"/>
      <c r="J2223" s="206"/>
      <c r="L2223" s="206"/>
      <c r="M2223" s="153"/>
      <c r="N2223" s="126"/>
      <c r="O2223" s="153"/>
      <c r="P2223" s="153"/>
      <c r="Q2223" s="153"/>
      <c r="R2223" s="153"/>
      <c r="AG2223" s="162"/>
      <c r="AH2223" s="162"/>
      <c r="AI2223" s="162"/>
      <c r="AM2223" s="143"/>
      <c r="AN2223" s="143"/>
      <c r="AO2223" s="143"/>
      <c r="AP2223" s="143"/>
      <c r="AQ2223" s="143"/>
      <c r="AR2223" s="143"/>
      <c r="AS2223" s="143"/>
      <c r="AT2223" s="143"/>
      <c r="AU2223" s="143"/>
      <c r="AV2223" s="143"/>
      <c r="AW2223" s="143"/>
      <c r="AX2223" s="143"/>
      <c r="AY2223" s="143"/>
      <c r="AZ2223" s="143"/>
      <c r="BA2223" s="143"/>
      <c r="BB2223" s="143"/>
      <c r="BC2223" s="143"/>
      <c r="BD2223" s="143"/>
      <c r="BE2223" s="143"/>
      <c r="BF2223" s="143"/>
      <c r="BG2223" s="143"/>
      <c r="BH2223" s="143"/>
      <c r="BI2223" s="143"/>
      <c r="BJ2223" s="143"/>
      <c r="BK2223" s="143"/>
      <c r="BL2223" s="143"/>
      <c r="BM2223" s="143"/>
      <c r="BN2223" s="143"/>
      <c r="BO2223" s="143"/>
      <c r="BP2223" s="143"/>
      <c r="BT2223" s="143"/>
      <c r="BU2223" s="143"/>
      <c r="BV2223" s="143"/>
    </row>
    <row r="2224" spans="1:74" s="142" customFormat="1" x14ac:dyDescent="0.25">
      <c r="A2224" s="206"/>
      <c r="B2224" s="160"/>
      <c r="C2224" s="161"/>
      <c r="D2224" s="206"/>
      <c r="E2224" s="206"/>
      <c r="F2224" s="206"/>
      <c r="G2224" s="206"/>
      <c r="H2224" s="161"/>
      <c r="I2224" s="206"/>
      <c r="J2224" s="206"/>
      <c r="L2224" s="206"/>
      <c r="M2224" s="153"/>
      <c r="N2224" s="126"/>
      <c r="O2224" s="153"/>
      <c r="P2224" s="153"/>
      <c r="Q2224" s="153"/>
      <c r="R2224" s="153"/>
      <c r="AG2224" s="162"/>
      <c r="AH2224" s="162"/>
      <c r="AI2224" s="162"/>
      <c r="AM2224" s="143"/>
      <c r="AN2224" s="143"/>
      <c r="AO2224" s="143"/>
      <c r="AP2224" s="143"/>
      <c r="AQ2224" s="143"/>
      <c r="AR2224" s="143"/>
      <c r="AS2224" s="143"/>
      <c r="AT2224" s="143"/>
      <c r="AU2224" s="143"/>
      <c r="AV2224" s="143"/>
      <c r="AW2224" s="143"/>
      <c r="AX2224" s="143"/>
      <c r="AY2224" s="143"/>
      <c r="AZ2224" s="143"/>
      <c r="BA2224" s="143"/>
      <c r="BB2224" s="143"/>
      <c r="BC2224" s="143"/>
      <c r="BD2224" s="143"/>
      <c r="BE2224" s="143"/>
      <c r="BF2224" s="143"/>
      <c r="BG2224" s="143"/>
      <c r="BH2224" s="143"/>
      <c r="BI2224" s="143"/>
      <c r="BJ2224" s="143"/>
      <c r="BK2224" s="143"/>
      <c r="BL2224" s="143"/>
      <c r="BM2224" s="143"/>
      <c r="BN2224" s="143"/>
      <c r="BO2224" s="143"/>
      <c r="BP2224" s="143"/>
      <c r="BT2224" s="143"/>
      <c r="BU2224" s="143"/>
      <c r="BV2224" s="143"/>
    </row>
    <row r="2225" spans="1:74" s="142" customFormat="1" x14ac:dyDescent="0.25">
      <c r="A2225" s="206"/>
      <c r="B2225" s="160"/>
      <c r="C2225" s="161"/>
      <c r="D2225" s="206"/>
      <c r="E2225" s="206"/>
      <c r="F2225" s="206"/>
      <c r="G2225" s="206"/>
      <c r="H2225" s="161"/>
      <c r="I2225" s="206"/>
      <c r="J2225" s="206"/>
      <c r="L2225" s="206"/>
      <c r="M2225" s="153"/>
      <c r="N2225" s="126"/>
      <c r="O2225" s="153"/>
      <c r="P2225" s="153"/>
      <c r="Q2225" s="153"/>
      <c r="R2225" s="153"/>
      <c r="AG2225" s="162"/>
      <c r="AH2225" s="162"/>
      <c r="AI2225" s="162"/>
      <c r="AM2225" s="143"/>
      <c r="AN2225" s="143"/>
      <c r="AO2225" s="143"/>
      <c r="AP2225" s="143"/>
      <c r="AQ2225" s="143"/>
      <c r="AR2225" s="143"/>
      <c r="AS2225" s="143"/>
      <c r="AT2225" s="143"/>
      <c r="AU2225" s="143"/>
      <c r="AV2225" s="143"/>
      <c r="AW2225" s="143"/>
      <c r="AX2225" s="143"/>
      <c r="AY2225" s="143"/>
      <c r="AZ2225" s="143"/>
      <c r="BA2225" s="143"/>
      <c r="BB2225" s="143"/>
      <c r="BC2225" s="143"/>
      <c r="BD2225" s="143"/>
      <c r="BE2225" s="143"/>
      <c r="BF2225" s="143"/>
      <c r="BG2225" s="143"/>
      <c r="BH2225" s="143"/>
      <c r="BI2225" s="143"/>
      <c r="BJ2225" s="143"/>
      <c r="BK2225" s="143"/>
      <c r="BL2225" s="143"/>
      <c r="BM2225" s="143"/>
      <c r="BN2225" s="143"/>
      <c r="BO2225" s="143"/>
      <c r="BP2225" s="143"/>
      <c r="BT2225" s="143"/>
      <c r="BU2225" s="143"/>
      <c r="BV2225" s="143"/>
    </row>
    <row r="2226" spans="1:74" s="142" customFormat="1" x14ac:dyDescent="0.25">
      <c r="A2226" s="206"/>
      <c r="B2226" s="160"/>
      <c r="C2226" s="161"/>
      <c r="D2226" s="206"/>
      <c r="E2226" s="206"/>
      <c r="F2226" s="206"/>
      <c r="G2226" s="206"/>
      <c r="H2226" s="161"/>
      <c r="I2226" s="206"/>
      <c r="J2226" s="206"/>
      <c r="L2226" s="206"/>
      <c r="M2226" s="153"/>
      <c r="N2226" s="126"/>
      <c r="O2226" s="153"/>
      <c r="P2226" s="153"/>
      <c r="Q2226" s="153"/>
      <c r="R2226" s="153"/>
      <c r="AG2226" s="162"/>
      <c r="AH2226" s="162"/>
      <c r="AI2226" s="162"/>
      <c r="AM2226" s="143"/>
      <c r="AN2226" s="143"/>
      <c r="AO2226" s="143"/>
      <c r="AP2226" s="143"/>
      <c r="AQ2226" s="143"/>
      <c r="AR2226" s="143"/>
      <c r="AS2226" s="143"/>
      <c r="AT2226" s="143"/>
      <c r="AU2226" s="143"/>
      <c r="AV2226" s="143"/>
      <c r="AW2226" s="143"/>
      <c r="AX2226" s="143"/>
      <c r="AY2226" s="143"/>
      <c r="AZ2226" s="143"/>
      <c r="BA2226" s="143"/>
      <c r="BB2226" s="143"/>
      <c r="BC2226" s="143"/>
      <c r="BD2226" s="143"/>
      <c r="BE2226" s="143"/>
      <c r="BF2226" s="143"/>
      <c r="BG2226" s="143"/>
      <c r="BH2226" s="143"/>
      <c r="BI2226" s="143"/>
      <c r="BJ2226" s="143"/>
      <c r="BK2226" s="143"/>
      <c r="BL2226" s="143"/>
      <c r="BM2226" s="143"/>
      <c r="BN2226" s="143"/>
      <c r="BO2226" s="143"/>
      <c r="BP2226" s="143"/>
      <c r="BT2226" s="143"/>
      <c r="BU2226" s="143"/>
      <c r="BV2226" s="143"/>
    </row>
    <row r="2227" spans="1:74" s="142" customFormat="1" x14ac:dyDescent="0.25">
      <c r="A2227" s="206"/>
      <c r="B2227" s="160"/>
      <c r="C2227" s="161"/>
      <c r="D2227" s="206"/>
      <c r="E2227" s="206"/>
      <c r="F2227" s="206"/>
      <c r="G2227" s="206"/>
      <c r="H2227" s="161"/>
      <c r="I2227" s="206"/>
      <c r="J2227" s="206"/>
      <c r="L2227" s="206"/>
      <c r="M2227" s="153"/>
      <c r="N2227" s="126"/>
      <c r="O2227" s="153"/>
      <c r="P2227" s="153"/>
      <c r="Q2227" s="153"/>
      <c r="R2227" s="153"/>
      <c r="AG2227" s="162"/>
      <c r="AH2227" s="162"/>
      <c r="AI2227" s="162"/>
      <c r="AM2227" s="143"/>
      <c r="AN2227" s="143"/>
      <c r="AO2227" s="143"/>
      <c r="AP2227" s="143"/>
      <c r="AQ2227" s="143"/>
      <c r="AR2227" s="143"/>
      <c r="AS2227" s="143"/>
      <c r="AT2227" s="143"/>
      <c r="AU2227" s="143"/>
      <c r="AV2227" s="143"/>
      <c r="AW2227" s="143"/>
      <c r="AX2227" s="143"/>
      <c r="AY2227" s="143"/>
      <c r="AZ2227" s="143"/>
      <c r="BA2227" s="143"/>
      <c r="BB2227" s="143"/>
      <c r="BC2227" s="143"/>
      <c r="BD2227" s="143"/>
      <c r="BE2227" s="143"/>
      <c r="BF2227" s="143"/>
      <c r="BG2227" s="143"/>
      <c r="BH2227" s="143"/>
      <c r="BI2227" s="143"/>
      <c r="BJ2227" s="143"/>
      <c r="BK2227" s="143"/>
      <c r="BL2227" s="143"/>
      <c r="BM2227" s="143"/>
      <c r="BN2227" s="143"/>
      <c r="BO2227" s="143"/>
      <c r="BP2227" s="143"/>
      <c r="BT2227" s="143"/>
      <c r="BU2227" s="143"/>
      <c r="BV2227" s="143"/>
    </row>
    <row r="2228" spans="1:74" s="142" customFormat="1" x14ac:dyDescent="0.25">
      <c r="A2228" s="206"/>
      <c r="B2228" s="160"/>
      <c r="C2228" s="161"/>
      <c r="D2228" s="206"/>
      <c r="E2228" s="206"/>
      <c r="F2228" s="206"/>
      <c r="G2228" s="206"/>
      <c r="H2228" s="161"/>
      <c r="I2228" s="206"/>
      <c r="J2228" s="206"/>
      <c r="L2228" s="206"/>
      <c r="M2228" s="153"/>
      <c r="N2228" s="126"/>
      <c r="O2228" s="153"/>
      <c r="P2228" s="153"/>
      <c r="Q2228" s="153"/>
      <c r="R2228" s="153"/>
      <c r="AG2228" s="162"/>
      <c r="AH2228" s="162"/>
      <c r="AI2228" s="162"/>
      <c r="AM2228" s="143"/>
      <c r="AN2228" s="143"/>
      <c r="AO2228" s="143"/>
      <c r="AP2228" s="143"/>
      <c r="AQ2228" s="143"/>
      <c r="AR2228" s="143"/>
      <c r="AS2228" s="143"/>
      <c r="AT2228" s="143"/>
      <c r="AU2228" s="143"/>
      <c r="AV2228" s="143"/>
      <c r="AW2228" s="143"/>
      <c r="AX2228" s="143"/>
      <c r="AY2228" s="143"/>
      <c r="AZ2228" s="143"/>
      <c r="BA2228" s="143"/>
      <c r="BB2228" s="143"/>
      <c r="BC2228" s="143"/>
      <c r="BD2228" s="143"/>
      <c r="BE2228" s="143"/>
      <c r="BF2228" s="143"/>
      <c r="BG2228" s="143"/>
      <c r="BH2228" s="143"/>
      <c r="BI2228" s="143"/>
      <c r="BJ2228" s="143"/>
      <c r="BK2228" s="143"/>
      <c r="BL2228" s="143"/>
      <c r="BM2228" s="143"/>
      <c r="BN2228" s="143"/>
      <c r="BO2228" s="143"/>
      <c r="BP2228" s="143"/>
      <c r="BT2228" s="143"/>
      <c r="BU2228" s="143"/>
      <c r="BV2228" s="143"/>
    </row>
    <row r="2229" spans="1:74" s="142" customFormat="1" x14ac:dyDescent="0.25">
      <c r="A2229" s="206"/>
      <c r="B2229" s="160"/>
      <c r="C2229" s="161"/>
      <c r="D2229" s="206"/>
      <c r="E2229" s="206"/>
      <c r="F2229" s="206"/>
      <c r="G2229" s="206"/>
      <c r="H2229" s="161"/>
      <c r="I2229" s="206"/>
      <c r="J2229" s="206"/>
      <c r="L2229" s="206"/>
      <c r="M2229" s="153"/>
      <c r="N2229" s="126"/>
      <c r="O2229" s="153"/>
      <c r="P2229" s="153"/>
      <c r="Q2229" s="153"/>
      <c r="R2229" s="153"/>
      <c r="AG2229" s="162"/>
      <c r="AH2229" s="162"/>
      <c r="AI2229" s="162"/>
      <c r="AM2229" s="143"/>
      <c r="AN2229" s="143"/>
      <c r="AO2229" s="143"/>
      <c r="AP2229" s="143"/>
      <c r="AQ2229" s="143"/>
      <c r="AR2229" s="143"/>
      <c r="AS2229" s="143"/>
      <c r="AT2229" s="143"/>
      <c r="AU2229" s="143"/>
      <c r="AV2229" s="143"/>
      <c r="AW2229" s="143"/>
      <c r="AX2229" s="143"/>
      <c r="AY2229" s="143"/>
      <c r="AZ2229" s="143"/>
      <c r="BA2229" s="143"/>
      <c r="BB2229" s="143"/>
      <c r="BC2229" s="143"/>
      <c r="BD2229" s="143"/>
      <c r="BE2229" s="143"/>
      <c r="BF2229" s="143"/>
      <c r="BG2229" s="143"/>
      <c r="BH2229" s="143"/>
      <c r="BI2229" s="143"/>
      <c r="BJ2229" s="143"/>
      <c r="BK2229" s="143"/>
      <c r="BL2229" s="143"/>
      <c r="BM2229" s="143"/>
      <c r="BN2229" s="143"/>
      <c r="BO2229" s="143"/>
      <c r="BP2229" s="143"/>
      <c r="BT2229" s="143"/>
      <c r="BU2229" s="143"/>
      <c r="BV2229" s="143"/>
    </row>
    <row r="2230" spans="1:74" s="142" customFormat="1" x14ac:dyDescent="0.25">
      <c r="A2230" s="206"/>
      <c r="B2230" s="160"/>
      <c r="C2230" s="161"/>
      <c r="D2230" s="206"/>
      <c r="E2230" s="206"/>
      <c r="F2230" s="206"/>
      <c r="G2230" s="206"/>
      <c r="H2230" s="161"/>
      <c r="I2230" s="206"/>
      <c r="J2230" s="206"/>
      <c r="L2230" s="206"/>
      <c r="M2230" s="153"/>
      <c r="N2230" s="126"/>
      <c r="O2230" s="153"/>
      <c r="P2230" s="153"/>
      <c r="Q2230" s="153"/>
      <c r="R2230" s="153"/>
      <c r="AG2230" s="162"/>
      <c r="AH2230" s="162"/>
      <c r="AI2230" s="162"/>
      <c r="AM2230" s="143"/>
      <c r="AN2230" s="143"/>
      <c r="AO2230" s="143"/>
      <c r="AP2230" s="143"/>
      <c r="AQ2230" s="143"/>
      <c r="AR2230" s="143"/>
      <c r="AS2230" s="143"/>
      <c r="AT2230" s="143"/>
      <c r="AU2230" s="143"/>
      <c r="AV2230" s="143"/>
      <c r="AW2230" s="143"/>
      <c r="AX2230" s="143"/>
      <c r="AY2230" s="143"/>
      <c r="AZ2230" s="143"/>
      <c r="BA2230" s="143"/>
      <c r="BB2230" s="143"/>
      <c r="BC2230" s="143"/>
      <c r="BD2230" s="143"/>
      <c r="BE2230" s="143"/>
      <c r="BF2230" s="143"/>
      <c r="BG2230" s="143"/>
      <c r="BH2230" s="143"/>
      <c r="BI2230" s="143"/>
      <c r="BJ2230" s="143"/>
      <c r="BK2230" s="143"/>
      <c r="BL2230" s="143"/>
      <c r="BM2230" s="143"/>
      <c r="BN2230" s="143"/>
      <c r="BO2230" s="143"/>
      <c r="BP2230" s="143"/>
      <c r="BT2230" s="143"/>
      <c r="BU2230" s="143"/>
      <c r="BV2230" s="143"/>
    </row>
    <row r="2231" spans="1:74" s="142" customFormat="1" x14ac:dyDescent="0.25">
      <c r="A2231" s="206"/>
      <c r="B2231" s="160"/>
      <c r="C2231" s="161"/>
      <c r="D2231" s="206"/>
      <c r="E2231" s="206"/>
      <c r="F2231" s="206"/>
      <c r="G2231" s="206"/>
      <c r="H2231" s="161"/>
      <c r="I2231" s="206"/>
      <c r="J2231" s="206"/>
      <c r="L2231" s="206"/>
      <c r="M2231" s="153"/>
      <c r="N2231" s="126"/>
      <c r="O2231" s="153"/>
      <c r="P2231" s="153"/>
      <c r="Q2231" s="153"/>
      <c r="R2231" s="153"/>
      <c r="AG2231" s="162"/>
      <c r="AH2231" s="162"/>
      <c r="AI2231" s="162"/>
      <c r="AM2231" s="143"/>
      <c r="AN2231" s="143"/>
      <c r="AO2231" s="143"/>
      <c r="AP2231" s="143"/>
      <c r="AQ2231" s="143"/>
      <c r="AR2231" s="143"/>
      <c r="AS2231" s="143"/>
      <c r="AT2231" s="143"/>
      <c r="AU2231" s="143"/>
      <c r="AV2231" s="143"/>
      <c r="AW2231" s="143"/>
      <c r="AX2231" s="143"/>
      <c r="AY2231" s="143"/>
      <c r="AZ2231" s="143"/>
      <c r="BA2231" s="143"/>
      <c r="BB2231" s="143"/>
      <c r="BC2231" s="143"/>
      <c r="BD2231" s="143"/>
      <c r="BE2231" s="143"/>
      <c r="BF2231" s="143"/>
      <c r="BG2231" s="143"/>
      <c r="BH2231" s="143"/>
      <c r="BI2231" s="143"/>
      <c r="BJ2231" s="143"/>
      <c r="BK2231" s="143"/>
      <c r="BL2231" s="143"/>
      <c r="BM2231" s="143"/>
      <c r="BN2231" s="143"/>
      <c r="BO2231" s="143"/>
      <c r="BP2231" s="143"/>
      <c r="BT2231" s="143"/>
      <c r="BU2231" s="143"/>
      <c r="BV2231" s="143"/>
    </row>
    <row r="2232" spans="1:74" s="142" customFormat="1" x14ac:dyDescent="0.25">
      <c r="A2232" s="206"/>
      <c r="B2232" s="160"/>
      <c r="C2232" s="161"/>
      <c r="D2232" s="206"/>
      <c r="E2232" s="206"/>
      <c r="F2232" s="206"/>
      <c r="G2232" s="206"/>
      <c r="H2232" s="161"/>
      <c r="I2232" s="206"/>
      <c r="J2232" s="206"/>
      <c r="L2232" s="206"/>
      <c r="M2232" s="153"/>
      <c r="N2232" s="126"/>
      <c r="O2232" s="153"/>
      <c r="P2232" s="153"/>
      <c r="Q2232" s="153"/>
      <c r="R2232" s="153"/>
      <c r="AG2232" s="162"/>
      <c r="AH2232" s="162"/>
      <c r="AI2232" s="162"/>
      <c r="AM2232" s="143"/>
      <c r="AN2232" s="143"/>
      <c r="AO2232" s="143"/>
      <c r="AP2232" s="143"/>
      <c r="AQ2232" s="143"/>
      <c r="AR2232" s="143"/>
      <c r="AS2232" s="143"/>
      <c r="AT2232" s="143"/>
      <c r="AU2232" s="143"/>
      <c r="AV2232" s="143"/>
      <c r="AW2232" s="143"/>
      <c r="AX2232" s="143"/>
      <c r="AY2232" s="143"/>
      <c r="AZ2232" s="143"/>
      <c r="BA2232" s="143"/>
      <c r="BB2232" s="143"/>
      <c r="BC2232" s="143"/>
      <c r="BD2232" s="143"/>
      <c r="BE2232" s="143"/>
      <c r="BF2232" s="143"/>
      <c r="BG2232" s="143"/>
      <c r="BH2232" s="143"/>
      <c r="BI2232" s="143"/>
      <c r="BJ2232" s="143"/>
      <c r="BK2232" s="143"/>
      <c r="BL2232" s="143"/>
      <c r="BM2232" s="143"/>
      <c r="BN2232" s="143"/>
      <c r="BO2232" s="143"/>
      <c r="BP2232" s="143"/>
      <c r="BT2232" s="143"/>
      <c r="BU2232" s="143"/>
      <c r="BV2232" s="143"/>
    </row>
    <row r="2233" spans="1:74" s="142" customFormat="1" x14ac:dyDescent="0.25">
      <c r="A2233" s="206"/>
      <c r="B2233" s="160"/>
      <c r="C2233" s="161"/>
      <c r="D2233" s="206"/>
      <c r="E2233" s="206"/>
      <c r="F2233" s="206"/>
      <c r="G2233" s="206"/>
      <c r="H2233" s="161"/>
      <c r="I2233" s="206"/>
      <c r="J2233" s="206"/>
      <c r="L2233" s="206"/>
      <c r="M2233" s="153"/>
      <c r="N2233" s="126"/>
      <c r="O2233" s="153"/>
      <c r="P2233" s="153"/>
      <c r="Q2233" s="153"/>
      <c r="R2233" s="153"/>
      <c r="AG2233" s="162"/>
      <c r="AH2233" s="162"/>
      <c r="AI2233" s="162"/>
      <c r="AM2233" s="143"/>
      <c r="AN2233" s="143"/>
      <c r="AO2233" s="143"/>
      <c r="AP2233" s="143"/>
      <c r="AQ2233" s="143"/>
      <c r="AR2233" s="143"/>
      <c r="AS2233" s="143"/>
      <c r="AT2233" s="143"/>
      <c r="AU2233" s="143"/>
      <c r="AV2233" s="143"/>
      <c r="AW2233" s="143"/>
      <c r="AX2233" s="143"/>
      <c r="AY2233" s="143"/>
      <c r="AZ2233" s="143"/>
      <c r="BA2233" s="143"/>
      <c r="BB2233" s="143"/>
      <c r="BC2233" s="143"/>
      <c r="BD2233" s="143"/>
      <c r="BE2233" s="143"/>
      <c r="BF2233" s="143"/>
      <c r="BG2233" s="143"/>
      <c r="BH2233" s="143"/>
      <c r="BI2233" s="143"/>
      <c r="BJ2233" s="143"/>
      <c r="BK2233" s="143"/>
      <c r="BL2233" s="143"/>
      <c r="BM2233" s="143"/>
      <c r="BN2233" s="143"/>
      <c r="BO2233" s="143"/>
      <c r="BP2233" s="143"/>
      <c r="BT2233" s="143"/>
      <c r="BU2233" s="143"/>
      <c r="BV2233" s="143"/>
    </row>
    <row r="2234" spans="1:74" s="142" customFormat="1" x14ac:dyDescent="0.25">
      <c r="A2234" s="206"/>
      <c r="B2234" s="160"/>
      <c r="C2234" s="161"/>
      <c r="D2234" s="206"/>
      <c r="E2234" s="206"/>
      <c r="F2234" s="206"/>
      <c r="G2234" s="206"/>
      <c r="H2234" s="161"/>
      <c r="I2234" s="206"/>
      <c r="J2234" s="206"/>
      <c r="L2234" s="206"/>
      <c r="M2234" s="153"/>
      <c r="N2234" s="126"/>
      <c r="O2234" s="153"/>
      <c r="P2234" s="153"/>
      <c r="Q2234" s="153"/>
      <c r="R2234" s="153"/>
      <c r="AG2234" s="162"/>
      <c r="AH2234" s="162"/>
      <c r="AI2234" s="162"/>
      <c r="AM2234" s="143"/>
      <c r="AN2234" s="143"/>
      <c r="AO2234" s="143"/>
      <c r="AP2234" s="143"/>
      <c r="AQ2234" s="143"/>
      <c r="AR2234" s="143"/>
      <c r="AS2234" s="143"/>
      <c r="AT2234" s="143"/>
      <c r="AU2234" s="143"/>
      <c r="AV2234" s="143"/>
      <c r="AW2234" s="143"/>
      <c r="AX2234" s="143"/>
      <c r="AY2234" s="143"/>
      <c r="AZ2234" s="143"/>
      <c r="BA2234" s="143"/>
      <c r="BB2234" s="143"/>
      <c r="BC2234" s="143"/>
      <c r="BD2234" s="143"/>
      <c r="BE2234" s="143"/>
      <c r="BF2234" s="143"/>
      <c r="BG2234" s="143"/>
      <c r="BH2234" s="143"/>
      <c r="BI2234" s="143"/>
      <c r="BJ2234" s="143"/>
      <c r="BK2234" s="143"/>
      <c r="BL2234" s="143"/>
      <c r="BM2234" s="143"/>
      <c r="BN2234" s="143"/>
      <c r="BO2234" s="143"/>
      <c r="BP2234" s="143"/>
      <c r="BT2234" s="143"/>
      <c r="BU2234" s="143"/>
      <c r="BV2234" s="143"/>
    </row>
    <row r="2235" spans="1:74" s="142" customFormat="1" x14ac:dyDescent="0.25">
      <c r="A2235" s="206"/>
      <c r="B2235" s="160"/>
      <c r="C2235" s="161"/>
      <c r="D2235" s="206"/>
      <c r="E2235" s="206"/>
      <c r="F2235" s="206"/>
      <c r="G2235" s="206"/>
      <c r="H2235" s="161"/>
      <c r="I2235" s="206"/>
      <c r="J2235" s="206"/>
      <c r="L2235" s="206"/>
      <c r="M2235" s="153"/>
      <c r="N2235" s="126"/>
      <c r="O2235" s="153"/>
      <c r="P2235" s="153"/>
      <c r="Q2235" s="153"/>
      <c r="R2235" s="153"/>
      <c r="AG2235" s="162"/>
      <c r="AH2235" s="162"/>
      <c r="AI2235" s="162"/>
      <c r="AM2235" s="143"/>
      <c r="AN2235" s="143"/>
      <c r="AO2235" s="143"/>
      <c r="AP2235" s="143"/>
      <c r="AQ2235" s="143"/>
      <c r="AR2235" s="143"/>
      <c r="AS2235" s="143"/>
      <c r="AT2235" s="143"/>
      <c r="AU2235" s="143"/>
      <c r="AV2235" s="143"/>
      <c r="AW2235" s="143"/>
      <c r="AX2235" s="143"/>
      <c r="AY2235" s="143"/>
      <c r="AZ2235" s="143"/>
      <c r="BA2235" s="143"/>
      <c r="BB2235" s="143"/>
      <c r="BC2235" s="143"/>
      <c r="BD2235" s="143"/>
      <c r="BE2235" s="143"/>
      <c r="BF2235" s="143"/>
      <c r="BG2235" s="143"/>
      <c r="BH2235" s="143"/>
      <c r="BI2235" s="143"/>
      <c r="BJ2235" s="143"/>
      <c r="BK2235" s="143"/>
      <c r="BL2235" s="143"/>
      <c r="BM2235" s="143"/>
      <c r="BN2235" s="143"/>
      <c r="BO2235" s="143"/>
      <c r="BP2235" s="143"/>
      <c r="BT2235" s="143"/>
      <c r="BU2235" s="143"/>
      <c r="BV2235" s="143"/>
    </row>
    <row r="2236" spans="1:74" s="142" customFormat="1" x14ac:dyDescent="0.25">
      <c r="A2236" s="206"/>
      <c r="B2236" s="160"/>
      <c r="C2236" s="161"/>
      <c r="D2236" s="206"/>
      <c r="E2236" s="206"/>
      <c r="F2236" s="206"/>
      <c r="G2236" s="206"/>
      <c r="H2236" s="161"/>
      <c r="I2236" s="206"/>
      <c r="J2236" s="206"/>
      <c r="L2236" s="206"/>
      <c r="M2236" s="153"/>
      <c r="N2236" s="126"/>
      <c r="O2236" s="153"/>
      <c r="P2236" s="153"/>
      <c r="Q2236" s="153"/>
      <c r="R2236" s="153"/>
      <c r="AG2236" s="162"/>
      <c r="AH2236" s="162"/>
      <c r="AI2236" s="162"/>
      <c r="AM2236" s="143"/>
      <c r="AN2236" s="143"/>
      <c r="AO2236" s="143"/>
      <c r="AP2236" s="143"/>
      <c r="AQ2236" s="143"/>
      <c r="AR2236" s="143"/>
      <c r="AS2236" s="143"/>
      <c r="AT2236" s="143"/>
      <c r="AU2236" s="143"/>
      <c r="AV2236" s="143"/>
      <c r="AW2236" s="143"/>
      <c r="AX2236" s="143"/>
      <c r="AY2236" s="143"/>
      <c r="AZ2236" s="143"/>
      <c r="BA2236" s="143"/>
      <c r="BB2236" s="143"/>
      <c r="BC2236" s="143"/>
      <c r="BD2236" s="143"/>
      <c r="BE2236" s="143"/>
      <c r="BF2236" s="143"/>
      <c r="BG2236" s="143"/>
      <c r="BH2236" s="143"/>
      <c r="BI2236" s="143"/>
      <c r="BJ2236" s="143"/>
      <c r="BK2236" s="143"/>
      <c r="BL2236" s="143"/>
      <c r="BM2236" s="143"/>
      <c r="BN2236" s="143"/>
      <c r="BO2236" s="143"/>
      <c r="BP2236" s="143"/>
      <c r="BT2236" s="143"/>
      <c r="BU2236" s="143"/>
      <c r="BV2236" s="143"/>
    </row>
    <row r="2237" spans="1:74" s="142" customFormat="1" x14ac:dyDescent="0.25">
      <c r="A2237" s="206"/>
      <c r="B2237" s="160"/>
      <c r="C2237" s="161"/>
      <c r="D2237" s="206"/>
      <c r="E2237" s="206"/>
      <c r="F2237" s="206"/>
      <c r="G2237" s="206"/>
      <c r="H2237" s="161"/>
      <c r="I2237" s="206"/>
      <c r="J2237" s="206"/>
      <c r="L2237" s="206"/>
      <c r="M2237" s="153"/>
      <c r="N2237" s="126"/>
      <c r="O2237" s="153"/>
      <c r="P2237" s="153"/>
      <c r="Q2237" s="153"/>
      <c r="R2237" s="153"/>
      <c r="AG2237" s="162"/>
      <c r="AH2237" s="162"/>
      <c r="AI2237" s="162"/>
      <c r="AM2237" s="143"/>
      <c r="AN2237" s="143"/>
      <c r="AO2237" s="143"/>
      <c r="AP2237" s="143"/>
      <c r="AQ2237" s="143"/>
      <c r="AR2237" s="143"/>
      <c r="AS2237" s="143"/>
      <c r="AT2237" s="143"/>
      <c r="AU2237" s="143"/>
      <c r="AV2237" s="143"/>
      <c r="AW2237" s="143"/>
      <c r="AX2237" s="143"/>
      <c r="AY2237" s="143"/>
      <c r="AZ2237" s="143"/>
      <c r="BA2237" s="143"/>
      <c r="BB2237" s="143"/>
      <c r="BC2237" s="143"/>
      <c r="BD2237" s="143"/>
      <c r="BE2237" s="143"/>
      <c r="BF2237" s="143"/>
      <c r="BG2237" s="143"/>
      <c r="BH2237" s="143"/>
      <c r="BI2237" s="143"/>
      <c r="BJ2237" s="143"/>
      <c r="BK2237" s="143"/>
      <c r="BL2237" s="143"/>
      <c r="BM2237" s="143"/>
      <c r="BN2237" s="143"/>
      <c r="BO2237" s="143"/>
      <c r="BP2237" s="143"/>
      <c r="BT2237" s="143"/>
      <c r="BU2237" s="143"/>
      <c r="BV2237" s="143"/>
    </row>
    <row r="2238" spans="1:74" s="142" customFormat="1" x14ac:dyDescent="0.25">
      <c r="A2238" s="206"/>
      <c r="B2238" s="160"/>
      <c r="C2238" s="161"/>
      <c r="D2238" s="206"/>
      <c r="E2238" s="206"/>
      <c r="F2238" s="206"/>
      <c r="G2238" s="206"/>
      <c r="H2238" s="161"/>
      <c r="I2238" s="206"/>
      <c r="J2238" s="206"/>
      <c r="L2238" s="206"/>
      <c r="M2238" s="153"/>
      <c r="N2238" s="126"/>
      <c r="O2238" s="153"/>
      <c r="P2238" s="153"/>
      <c r="Q2238" s="153"/>
      <c r="R2238" s="153"/>
      <c r="AG2238" s="162"/>
      <c r="AH2238" s="162"/>
      <c r="AI2238" s="162"/>
      <c r="AM2238" s="143"/>
      <c r="AN2238" s="143"/>
      <c r="AO2238" s="143"/>
      <c r="AP2238" s="143"/>
      <c r="AQ2238" s="143"/>
      <c r="AR2238" s="143"/>
      <c r="AS2238" s="143"/>
      <c r="AT2238" s="143"/>
      <c r="AU2238" s="143"/>
      <c r="AV2238" s="143"/>
      <c r="AW2238" s="143"/>
      <c r="AX2238" s="143"/>
      <c r="AY2238" s="143"/>
      <c r="AZ2238" s="143"/>
      <c r="BA2238" s="143"/>
      <c r="BB2238" s="143"/>
      <c r="BC2238" s="143"/>
      <c r="BD2238" s="143"/>
      <c r="BE2238" s="143"/>
      <c r="BF2238" s="143"/>
      <c r="BG2238" s="143"/>
      <c r="BH2238" s="143"/>
      <c r="BI2238" s="143"/>
      <c r="BJ2238" s="143"/>
      <c r="BK2238" s="143"/>
      <c r="BL2238" s="143"/>
      <c r="BM2238" s="143"/>
      <c r="BN2238" s="143"/>
      <c r="BO2238" s="143"/>
      <c r="BP2238" s="143"/>
      <c r="BT2238" s="143"/>
      <c r="BU2238" s="143"/>
      <c r="BV2238" s="143"/>
    </row>
    <row r="2239" spans="1:74" s="142" customFormat="1" x14ac:dyDescent="0.25">
      <c r="A2239" s="206"/>
      <c r="B2239" s="160"/>
      <c r="C2239" s="161"/>
      <c r="D2239" s="206"/>
      <c r="E2239" s="206"/>
      <c r="F2239" s="206"/>
      <c r="G2239" s="206"/>
      <c r="H2239" s="161"/>
      <c r="I2239" s="206"/>
      <c r="J2239" s="206"/>
      <c r="L2239" s="206"/>
      <c r="M2239" s="153"/>
      <c r="N2239" s="126"/>
      <c r="O2239" s="153"/>
      <c r="P2239" s="153"/>
      <c r="Q2239" s="153"/>
      <c r="R2239" s="153"/>
      <c r="AG2239" s="162"/>
      <c r="AH2239" s="162"/>
      <c r="AI2239" s="162"/>
      <c r="AM2239" s="143"/>
      <c r="AN2239" s="143"/>
      <c r="AO2239" s="143"/>
      <c r="AP2239" s="143"/>
      <c r="AQ2239" s="143"/>
      <c r="AR2239" s="143"/>
      <c r="AS2239" s="143"/>
      <c r="AT2239" s="143"/>
      <c r="AU2239" s="143"/>
      <c r="AV2239" s="143"/>
      <c r="AW2239" s="143"/>
      <c r="AX2239" s="143"/>
      <c r="AY2239" s="143"/>
      <c r="AZ2239" s="143"/>
      <c r="BA2239" s="143"/>
      <c r="BB2239" s="143"/>
      <c r="BC2239" s="143"/>
      <c r="BD2239" s="143"/>
      <c r="BE2239" s="143"/>
      <c r="BF2239" s="143"/>
      <c r="BG2239" s="143"/>
      <c r="BH2239" s="143"/>
      <c r="BI2239" s="143"/>
      <c r="BJ2239" s="143"/>
      <c r="BK2239" s="143"/>
      <c r="BL2239" s="143"/>
      <c r="BM2239" s="143"/>
      <c r="BN2239" s="143"/>
      <c r="BO2239" s="143"/>
      <c r="BP2239" s="143"/>
      <c r="BT2239" s="143"/>
      <c r="BU2239" s="143"/>
      <c r="BV2239" s="143"/>
    </row>
    <row r="2240" spans="1:74" s="142" customFormat="1" x14ac:dyDescent="0.25">
      <c r="A2240" s="206"/>
      <c r="B2240" s="160"/>
      <c r="C2240" s="161"/>
      <c r="D2240" s="206"/>
      <c r="E2240" s="206"/>
      <c r="F2240" s="206"/>
      <c r="G2240" s="206"/>
      <c r="H2240" s="161"/>
      <c r="I2240" s="206"/>
      <c r="J2240" s="206"/>
      <c r="L2240" s="206"/>
      <c r="M2240" s="153"/>
      <c r="N2240" s="126"/>
      <c r="O2240" s="153"/>
      <c r="P2240" s="153"/>
      <c r="Q2240" s="153"/>
      <c r="R2240" s="153"/>
      <c r="AG2240" s="162"/>
      <c r="AH2240" s="162"/>
      <c r="AI2240" s="162"/>
      <c r="AM2240" s="143"/>
      <c r="AN2240" s="143"/>
      <c r="AO2240" s="143"/>
      <c r="AP2240" s="143"/>
      <c r="AQ2240" s="143"/>
      <c r="AR2240" s="143"/>
      <c r="AS2240" s="143"/>
      <c r="AT2240" s="143"/>
      <c r="AU2240" s="143"/>
      <c r="AV2240" s="143"/>
      <c r="AW2240" s="143"/>
      <c r="AX2240" s="143"/>
      <c r="AY2240" s="143"/>
      <c r="AZ2240" s="143"/>
      <c r="BA2240" s="143"/>
      <c r="BB2240" s="143"/>
      <c r="BC2240" s="143"/>
      <c r="BD2240" s="143"/>
      <c r="BE2240" s="143"/>
      <c r="BF2240" s="143"/>
      <c r="BG2240" s="143"/>
      <c r="BH2240" s="143"/>
      <c r="BI2240" s="143"/>
      <c r="BJ2240" s="143"/>
      <c r="BK2240" s="143"/>
      <c r="BL2240" s="143"/>
      <c r="BM2240" s="143"/>
      <c r="BN2240" s="143"/>
      <c r="BO2240" s="143"/>
      <c r="BP2240" s="143"/>
      <c r="BT2240" s="143"/>
      <c r="BU2240" s="143"/>
      <c r="BV2240" s="143"/>
    </row>
    <row r="2241" spans="1:74" s="142" customFormat="1" x14ac:dyDescent="0.25">
      <c r="A2241" s="206"/>
      <c r="B2241" s="160"/>
      <c r="C2241" s="161"/>
      <c r="D2241" s="206"/>
      <c r="E2241" s="206"/>
      <c r="F2241" s="206"/>
      <c r="G2241" s="206"/>
      <c r="H2241" s="161"/>
      <c r="I2241" s="206"/>
      <c r="J2241" s="206"/>
      <c r="L2241" s="206"/>
      <c r="M2241" s="153"/>
      <c r="N2241" s="126"/>
      <c r="O2241" s="153"/>
      <c r="P2241" s="153"/>
      <c r="Q2241" s="153"/>
      <c r="R2241" s="153"/>
      <c r="AG2241" s="162"/>
      <c r="AH2241" s="162"/>
      <c r="AI2241" s="162"/>
      <c r="AM2241" s="143"/>
      <c r="AN2241" s="143"/>
      <c r="AO2241" s="143"/>
      <c r="AP2241" s="143"/>
      <c r="AQ2241" s="143"/>
      <c r="AR2241" s="143"/>
      <c r="AS2241" s="143"/>
      <c r="AT2241" s="143"/>
      <c r="AU2241" s="143"/>
      <c r="AV2241" s="143"/>
      <c r="AW2241" s="143"/>
      <c r="AX2241" s="143"/>
      <c r="AY2241" s="143"/>
      <c r="AZ2241" s="143"/>
      <c r="BA2241" s="143"/>
      <c r="BB2241" s="143"/>
      <c r="BC2241" s="143"/>
      <c r="BD2241" s="143"/>
      <c r="BE2241" s="143"/>
      <c r="BF2241" s="143"/>
      <c r="BG2241" s="143"/>
      <c r="BH2241" s="143"/>
      <c r="BI2241" s="143"/>
      <c r="BJ2241" s="143"/>
      <c r="BK2241" s="143"/>
      <c r="BL2241" s="143"/>
      <c r="BM2241" s="143"/>
      <c r="BN2241" s="143"/>
      <c r="BO2241" s="143"/>
      <c r="BP2241" s="143"/>
      <c r="BT2241" s="143"/>
      <c r="BU2241" s="143"/>
      <c r="BV2241" s="143"/>
    </row>
    <row r="2242" spans="1:74" s="142" customFormat="1" x14ac:dyDescent="0.25">
      <c r="A2242" s="206"/>
      <c r="B2242" s="160"/>
      <c r="C2242" s="161"/>
      <c r="D2242" s="206"/>
      <c r="E2242" s="206"/>
      <c r="F2242" s="206"/>
      <c r="G2242" s="206"/>
      <c r="H2242" s="161"/>
      <c r="I2242" s="206"/>
      <c r="J2242" s="206"/>
      <c r="L2242" s="206"/>
      <c r="M2242" s="153"/>
      <c r="N2242" s="126"/>
      <c r="O2242" s="153"/>
      <c r="P2242" s="153"/>
      <c r="Q2242" s="153"/>
      <c r="R2242" s="153"/>
      <c r="AG2242" s="162"/>
      <c r="AH2242" s="162"/>
      <c r="AI2242" s="162"/>
      <c r="AM2242" s="143"/>
      <c r="AN2242" s="143"/>
      <c r="AO2242" s="143"/>
      <c r="AP2242" s="143"/>
      <c r="AQ2242" s="143"/>
      <c r="AR2242" s="143"/>
      <c r="AS2242" s="143"/>
      <c r="AT2242" s="143"/>
      <c r="AU2242" s="143"/>
      <c r="AV2242" s="143"/>
      <c r="AW2242" s="143"/>
      <c r="AX2242" s="143"/>
      <c r="AY2242" s="143"/>
      <c r="AZ2242" s="143"/>
      <c r="BA2242" s="143"/>
      <c r="BB2242" s="143"/>
      <c r="BC2242" s="143"/>
      <c r="BD2242" s="143"/>
      <c r="BE2242" s="143"/>
      <c r="BF2242" s="143"/>
      <c r="BG2242" s="143"/>
      <c r="BH2242" s="143"/>
      <c r="BI2242" s="143"/>
      <c r="BJ2242" s="143"/>
      <c r="BK2242" s="143"/>
      <c r="BL2242" s="143"/>
      <c r="BM2242" s="143"/>
      <c r="BN2242" s="143"/>
      <c r="BO2242" s="143"/>
      <c r="BP2242" s="143"/>
      <c r="BT2242" s="143"/>
      <c r="BU2242" s="143"/>
      <c r="BV2242" s="143"/>
    </row>
    <row r="2243" spans="1:74" s="142" customFormat="1" x14ac:dyDescent="0.25">
      <c r="A2243" s="206"/>
      <c r="B2243" s="160"/>
      <c r="C2243" s="161"/>
      <c r="D2243" s="206"/>
      <c r="E2243" s="206"/>
      <c r="F2243" s="206"/>
      <c r="G2243" s="206"/>
      <c r="H2243" s="161"/>
      <c r="I2243" s="206"/>
      <c r="J2243" s="206"/>
      <c r="L2243" s="206"/>
      <c r="M2243" s="153"/>
      <c r="N2243" s="126"/>
      <c r="O2243" s="153"/>
      <c r="P2243" s="153"/>
      <c r="Q2243" s="153"/>
      <c r="R2243" s="153"/>
      <c r="AG2243" s="162"/>
      <c r="AH2243" s="162"/>
      <c r="AI2243" s="162"/>
      <c r="AM2243" s="143"/>
      <c r="AN2243" s="143"/>
      <c r="AO2243" s="143"/>
      <c r="AP2243" s="143"/>
      <c r="AQ2243" s="143"/>
      <c r="AR2243" s="143"/>
      <c r="AS2243" s="143"/>
      <c r="AT2243" s="143"/>
      <c r="AU2243" s="143"/>
      <c r="AV2243" s="143"/>
      <c r="AW2243" s="143"/>
      <c r="AX2243" s="143"/>
      <c r="AY2243" s="143"/>
      <c r="AZ2243" s="143"/>
      <c r="BA2243" s="143"/>
      <c r="BB2243" s="143"/>
      <c r="BC2243" s="143"/>
      <c r="BD2243" s="143"/>
      <c r="BE2243" s="143"/>
      <c r="BF2243" s="143"/>
      <c r="BG2243" s="143"/>
      <c r="BH2243" s="143"/>
      <c r="BI2243" s="143"/>
      <c r="BJ2243" s="143"/>
      <c r="BK2243" s="143"/>
      <c r="BL2243" s="143"/>
      <c r="BM2243" s="143"/>
      <c r="BN2243" s="143"/>
      <c r="BO2243" s="143"/>
      <c r="BP2243" s="143"/>
      <c r="BT2243" s="143"/>
      <c r="BU2243" s="143"/>
      <c r="BV2243" s="143"/>
    </row>
    <row r="2244" spans="1:74" s="142" customFormat="1" x14ac:dyDescent="0.25">
      <c r="A2244" s="206"/>
      <c r="B2244" s="160"/>
      <c r="C2244" s="161"/>
      <c r="D2244" s="206"/>
      <c r="E2244" s="206"/>
      <c r="F2244" s="206"/>
      <c r="G2244" s="206"/>
      <c r="H2244" s="161"/>
      <c r="I2244" s="206"/>
      <c r="J2244" s="206"/>
      <c r="L2244" s="206"/>
      <c r="M2244" s="153"/>
      <c r="N2244" s="126"/>
      <c r="O2244" s="153"/>
      <c r="P2244" s="153"/>
      <c r="Q2244" s="153"/>
      <c r="R2244" s="153"/>
      <c r="AG2244" s="162"/>
      <c r="AH2244" s="162"/>
      <c r="AI2244" s="162"/>
      <c r="AM2244" s="143"/>
      <c r="AN2244" s="143"/>
      <c r="AO2244" s="143"/>
      <c r="AP2244" s="143"/>
      <c r="AQ2244" s="143"/>
      <c r="AR2244" s="143"/>
      <c r="AS2244" s="143"/>
      <c r="AT2244" s="143"/>
      <c r="AU2244" s="143"/>
      <c r="AV2244" s="143"/>
      <c r="AW2244" s="143"/>
      <c r="AX2244" s="143"/>
      <c r="AY2244" s="143"/>
      <c r="AZ2244" s="143"/>
      <c r="BA2244" s="143"/>
      <c r="BB2244" s="143"/>
      <c r="BC2244" s="143"/>
      <c r="BD2244" s="143"/>
      <c r="BE2244" s="143"/>
      <c r="BF2244" s="143"/>
      <c r="BG2244" s="143"/>
      <c r="BH2244" s="143"/>
      <c r="BI2244" s="143"/>
      <c r="BJ2244" s="143"/>
      <c r="BK2244" s="143"/>
      <c r="BL2244" s="143"/>
      <c r="BM2244" s="143"/>
      <c r="BN2244" s="143"/>
      <c r="BO2244" s="143"/>
      <c r="BP2244" s="143"/>
      <c r="BT2244" s="143"/>
      <c r="BU2244" s="143"/>
      <c r="BV2244" s="143"/>
    </row>
    <row r="2245" spans="1:74" s="142" customFormat="1" x14ac:dyDescent="0.25">
      <c r="A2245" s="206"/>
      <c r="B2245" s="160"/>
      <c r="C2245" s="161"/>
      <c r="D2245" s="206"/>
      <c r="E2245" s="206"/>
      <c r="F2245" s="206"/>
      <c r="G2245" s="206"/>
      <c r="H2245" s="161"/>
      <c r="I2245" s="206"/>
      <c r="J2245" s="206"/>
      <c r="L2245" s="206"/>
      <c r="M2245" s="153"/>
      <c r="N2245" s="126"/>
      <c r="O2245" s="153"/>
      <c r="P2245" s="153"/>
      <c r="Q2245" s="153"/>
      <c r="R2245" s="153"/>
      <c r="AG2245" s="162"/>
      <c r="AH2245" s="162"/>
      <c r="AI2245" s="162"/>
      <c r="AM2245" s="143"/>
      <c r="AN2245" s="143"/>
      <c r="AO2245" s="143"/>
      <c r="AP2245" s="143"/>
      <c r="AQ2245" s="143"/>
      <c r="AR2245" s="143"/>
      <c r="AS2245" s="143"/>
      <c r="AT2245" s="143"/>
      <c r="AU2245" s="143"/>
      <c r="AV2245" s="143"/>
      <c r="AW2245" s="143"/>
      <c r="AX2245" s="143"/>
      <c r="AY2245" s="143"/>
      <c r="AZ2245" s="143"/>
      <c r="BA2245" s="143"/>
      <c r="BB2245" s="143"/>
      <c r="BC2245" s="143"/>
      <c r="BD2245" s="143"/>
      <c r="BE2245" s="143"/>
      <c r="BF2245" s="143"/>
      <c r="BG2245" s="143"/>
      <c r="BH2245" s="143"/>
      <c r="BI2245" s="143"/>
      <c r="BJ2245" s="143"/>
      <c r="BK2245" s="143"/>
      <c r="BL2245" s="143"/>
      <c r="BM2245" s="143"/>
      <c r="BN2245" s="143"/>
      <c r="BO2245" s="143"/>
      <c r="BP2245" s="143"/>
      <c r="BT2245" s="143"/>
      <c r="BU2245" s="143"/>
      <c r="BV2245" s="143"/>
    </row>
    <row r="2246" spans="1:74" s="142" customFormat="1" x14ac:dyDescent="0.25">
      <c r="A2246" s="206"/>
      <c r="B2246" s="160"/>
      <c r="C2246" s="161"/>
      <c r="D2246" s="206"/>
      <c r="E2246" s="206"/>
      <c r="F2246" s="206"/>
      <c r="G2246" s="206"/>
      <c r="H2246" s="161"/>
      <c r="I2246" s="206"/>
      <c r="J2246" s="206"/>
      <c r="L2246" s="206"/>
      <c r="M2246" s="153"/>
      <c r="N2246" s="126"/>
      <c r="O2246" s="153"/>
      <c r="P2246" s="153"/>
      <c r="Q2246" s="153"/>
      <c r="R2246" s="153"/>
      <c r="AG2246" s="162"/>
      <c r="AH2246" s="162"/>
      <c r="AI2246" s="162"/>
      <c r="AM2246" s="143"/>
      <c r="AN2246" s="143"/>
      <c r="AO2246" s="143"/>
      <c r="AP2246" s="143"/>
      <c r="AQ2246" s="143"/>
      <c r="AR2246" s="143"/>
      <c r="AS2246" s="143"/>
      <c r="AT2246" s="143"/>
      <c r="AU2246" s="143"/>
      <c r="AV2246" s="143"/>
      <c r="AW2246" s="143"/>
      <c r="AX2246" s="143"/>
      <c r="AY2246" s="143"/>
      <c r="AZ2246" s="143"/>
      <c r="BA2246" s="143"/>
      <c r="BB2246" s="143"/>
      <c r="BC2246" s="143"/>
      <c r="BD2246" s="143"/>
      <c r="BE2246" s="143"/>
      <c r="BF2246" s="143"/>
      <c r="BG2246" s="143"/>
      <c r="BH2246" s="143"/>
      <c r="BI2246" s="143"/>
      <c r="BJ2246" s="143"/>
      <c r="BK2246" s="143"/>
      <c r="BL2246" s="143"/>
      <c r="BM2246" s="143"/>
      <c r="BN2246" s="143"/>
      <c r="BO2246" s="143"/>
      <c r="BP2246" s="143"/>
      <c r="BT2246" s="143"/>
      <c r="BU2246" s="143"/>
      <c r="BV2246" s="143"/>
    </row>
    <row r="2247" spans="1:74" s="142" customFormat="1" x14ac:dyDescent="0.25">
      <c r="A2247" s="206"/>
      <c r="B2247" s="160"/>
      <c r="C2247" s="161"/>
      <c r="D2247" s="206"/>
      <c r="E2247" s="206"/>
      <c r="F2247" s="206"/>
      <c r="G2247" s="206"/>
      <c r="H2247" s="161"/>
      <c r="I2247" s="206"/>
      <c r="J2247" s="206"/>
      <c r="L2247" s="206"/>
      <c r="M2247" s="153"/>
      <c r="N2247" s="126"/>
      <c r="O2247" s="153"/>
      <c r="P2247" s="153"/>
      <c r="Q2247" s="153"/>
      <c r="R2247" s="153"/>
      <c r="AG2247" s="162"/>
      <c r="AH2247" s="162"/>
      <c r="AI2247" s="162"/>
      <c r="AM2247" s="143"/>
      <c r="AN2247" s="143"/>
      <c r="AO2247" s="143"/>
      <c r="AP2247" s="143"/>
      <c r="AQ2247" s="143"/>
      <c r="AR2247" s="143"/>
      <c r="AS2247" s="143"/>
      <c r="AT2247" s="143"/>
      <c r="AU2247" s="143"/>
      <c r="AV2247" s="143"/>
      <c r="AW2247" s="143"/>
      <c r="AX2247" s="143"/>
      <c r="AY2247" s="143"/>
      <c r="AZ2247" s="143"/>
      <c r="BA2247" s="143"/>
      <c r="BB2247" s="143"/>
      <c r="BC2247" s="143"/>
      <c r="BD2247" s="143"/>
      <c r="BE2247" s="143"/>
      <c r="BF2247" s="143"/>
      <c r="BG2247" s="143"/>
      <c r="BH2247" s="143"/>
      <c r="BI2247" s="143"/>
      <c r="BJ2247" s="143"/>
      <c r="BK2247" s="143"/>
      <c r="BL2247" s="143"/>
      <c r="BM2247" s="143"/>
      <c r="BN2247" s="143"/>
      <c r="BO2247" s="143"/>
      <c r="BP2247" s="143"/>
      <c r="BT2247" s="143"/>
      <c r="BU2247" s="143"/>
      <c r="BV2247" s="143"/>
    </row>
    <row r="2248" spans="1:74" s="142" customFormat="1" x14ac:dyDescent="0.25">
      <c r="A2248" s="206"/>
      <c r="B2248" s="160"/>
      <c r="C2248" s="161"/>
      <c r="D2248" s="206"/>
      <c r="E2248" s="206"/>
      <c r="F2248" s="206"/>
      <c r="G2248" s="206"/>
      <c r="H2248" s="161"/>
      <c r="I2248" s="206"/>
      <c r="J2248" s="206"/>
      <c r="L2248" s="206"/>
      <c r="M2248" s="153"/>
      <c r="N2248" s="126"/>
      <c r="O2248" s="153"/>
      <c r="P2248" s="153"/>
      <c r="Q2248" s="153"/>
      <c r="R2248" s="153"/>
      <c r="AG2248" s="162"/>
      <c r="AH2248" s="162"/>
      <c r="AI2248" s="162"/>
      <c r="AM2248" s="143"/>
      <c r="AN2248" s="143"/>
      <c r="AO2248" s="143"/>
      <c r="AP2248" s="143"/>
      <c r="AQ2248" s="143"/>
      <c r="AR2248" s="143"/>
      <c r="AS2248" s="143"/>
      <c r="AT2248" s="143"/>
      <c r="AU2248" s="143"/>
      <c r="AV2248" s="143"/>
      <c r="AW2248" s="143"/>
      <c r="AX2248" s="143"/>
      <c r="AY2248" s="143"/>
      <c r="AZ2248" s="143"/>
      <c r="BA2248" s="143"/>
      <c r="BB2248" s="143"/>
      <c r="BC2248" s="143"/>
      <c r="BD2248" s="143"/>
      <c r="BE2248" s="143"/>
      <c r="BF2248" s="143"/>
      <c r="BG2248" s="143"/>
      <c r="BH2248" s="143"/>
      <c r="BI2248" s="143"/>
      <c r="BJ2248" s="143"/>
      <c r="BK2248" s="143"/>
      <c r="BL2248" s="143"/>
      <c r="BM2248" s="143"/>
      <c r="BN2248" s="143"/>
      <c r="BO2248" s="143"/>
      <c r="BP2248" s="143"/>
      <c r="BT2248" s="143"/>
      <c r="BU2248" s="143"/>
      <c r="BV2248" s="143"/>
    </row>
    <row r="2249" spans="1:74" s="142" customFormat="1" x14ac:dyDescent="0.25">
      <c r="A2249" s="206"/>
      <c r="B2249" s="160"/>
      <c r="C2249" s="161"/>
      <c r="D2249" s="206"/>
      <c r="E2249" s="206"/>
      <c r="F2249" s="206"/>
      <c r="G2249" s="206"/>
      <c r="H2249" s="161"/>
      <c r="I2249" s="206"/>
      <c r="J2249" s="206"/>
      <c r="L2249" s="206"/>
      <c r="M2249" s="153"/>
      <c r="N2249" s="126"/>
      <c r="O2249" s="153"/>
      <c r="P2249" s="153"/>
      <c r="Q2249" s="153"/>
      <c r="R2249" s="153"/>
      <c r="AG2249" s="162"/>
      <c r="AH2249" s="162"/>
      <c r="AI2249" s="162"/>
      <c r="AM2249" s="143"/>
      <c r="AN2249" s="143"/>
      <c r="AO2249" s="143"/>
      <c r="AP2249" s="143"/>
      <c r="AQ2249" s="143"/>
      <c r="AR2249" s="143"/>
      <c r="AS2249" s="143"/>
      <c r="AT2249" s="143"/>
      <c r="AU2249" s="143"/>
      <c r="AV2249" s="143"/>
      <c r="AW2249" s="143"/>
      <c r="AX2249" s="143"/>
      <c r="AY2249" s="143"/>
      <c r="AZ2249" s="143"/>
      <c r="BA2249" s="143"/>
      <c r="BB2249" s="143"/>
      <c r="BC2249" s="143"/>
      <c r="BD2249" s="143"/>
      <c r="BE2249" s="143"/>
      <c r="BF2249" s="143"/>
      <c r="BG2249" s="143"/>
      <c r="BH2249" s="143"/>
      <c r="BI2249" s="143"/>
      <c r="BJ2249" s="143"/>
      <c r="BK2249" s="143"/>
      <c r="BL2249" s="143"/>
      <c r="BM2249" s="143"/>
      <c r="BN2249" s="143"/>
      <c r="BO2249" s="143"/>
      <c r="BP2249" s="143"/>
      <c r="BT2249" s="143"/>
      <c r="BU2249" s="143"/>
      <c r="BV2249" s="143"/>
    </row>
    <row r="2250" spans="1:74" s="142" customFormat="1" x14ac:dyDescent="0.25">
      <c r="A2250" s="206"/>
      <c r="B2250" s="160"/>
      <c r="C2250" s="161"/>
      <c r="D2250" s="206"/>
      <c r="E2250" s="206"/>
      <c r="F2250" s="206"/>
      <c r="G2250" s="206"/>
      <c r="H2250" s="161"/>
      <c r="I2250" s="206"/>
      <c r="J2250" s="206"/>
      <c r="L2250" s="206"/>
      <c r="M2250" s="153"/>
      <c r="N2250" s="126"/>
      <c r="O2250" s="153"/>
      <c r="P2250" s="153"/>
      <c r="Q2250" s="153"/>
      <c r="R2250" s="153"/>
      <c r="AG2250" s="162"/>
      <c r="AH2250" s="162"/>
      <c r="AI2250" s="162"/>
      <c r="AM2250" s="143"/>
      <c r="AN2250" s="143"/>
      <c r="AO2250" s="143"/>
      <c r="AP2250" s="143"/>
      <c r="AQ2250" s="143"/>
      <c r="AR2250" s="143"/>
      <c r="AS2250" s="143"/>
      <c r="AT2250" s="143"/>
      <c r="AU2250" s="143"/>
      <c r="AV2250" s="143"/>
      <c r="AW2250" s="143"/>
      <c r="AX2250" s="143"/>
      <c r="AY2250" s="143"/>
      <c r="AZ2250" s="143"/>
      <c r="BA2250" s="143"/>
      <c r="BB2250" s="143"/>
      <c r="BC2250" s="143"/>
      <c r="BD2250" s="143"/>
      <c r="BE2250" s="143"/>
      <c r="BF2250" s="143"/>
      <c r="BG2250" s="143"/>
      <c r="BH2250" s="143"/>
      <c r="BI2250" s="143"/>
      <c r="BJ2250" s="143"/>
      <c r="BK2250" s="143"/>
      <c r="BL2250" s="143"/>
      <c r="BM2250" s="143"/>
      <c r="BN2250" s="143"/>
      <c r="BO2250" s="143"/>
      <c r="BP2250" s="143"/>
      <c r="BT2250" s="143"/>
      <c r="BU2250" s="143"/>
      <c r="BV2250" s="143"/>
    </row>
    <row r="2251" spans="1:74" s="142" customFormat="1" x14ac:dyDescent="0.25">
      <c r="A2251" s="206"/>
      <c r="B2251" s="160"/>
      <c r="C2251" s="161"/>
      <c r="D2251" s="206"/>
      <c r="E2251" s="206"/>
      <c r="F2251" s="206"/>
      <c r="G2251" s="206"/>
      <c r="H2251" s="161"/>
      <c r="I2251" s="206"/>
      <c r="J2251" s="206"/>
      <c r="L2251" s="206"/>
      <c r="M2251" s="153"/>
      <c r="N2251" s="126"/>
      <c r="O2251" s="153"/>
      <c r="P2251" s="153"/>
      <c r="Q2251" s="153"/>
      <c r="R2251" s="153"/>
      <c r="AG2251" s="162"/>
      <c r="AH2251" s="162"/>
      <c r="AI2251" s="162"/>
      <c r="AM2251" s="143"/>
      <c r="AN2251" s="143"/>
      <c r="AO2251" s="143"/>
      <c r="AP2251" s="143"/>
      <c r="AQ2251" s="143"/>
      <c r="AR2251" s="143"/>
      <c r="AS2251" s="143"/>
      <c r="AT2251" s="143"/>
      <c r="AU2251" s="143"/>
      <c r="AV2251" s="143"/>
      <c r="AW2251" s="143"/>
      <c r="AX2251" s="143"/>
      <c r="AY2251" s="143"/>
      <c r="AZ2251" s="143"/>
      <c r="BA2251" s="143"/>
      <c r="BB2251" s="143"/>
      <c r="BC2251" s="143"/>
      <c r="BD2251" s="143"/>
      <c r="BE2251" s="143"/>
      <c r="BF2251" s="143"/>
      <c r="BG2251" s="143"/>
      <c r="BH2251" s="143"/>
      <c r="BI2251" s="143"/>
      <c r="BJ2251" s="143"/>
      <c r="BK2251" s="143"/>
      <c r="BL2251" s="143"/>
      <c r="BM2251" s="143"/>
      <c r="BN2251" s="143"/>
      <c r="BO2251" s="143"/>
      <c r="BP2251" s="143"/>
      <c r="BT2251" s="143"/>
      <c r="BU2251" s="143"/>
      <c r="BV2251" s="143"/>
    </row>
    <row r="2252" spans="1:74" s="142" customFormat="1" x14ac:dyDescent="0.25">
      <c r="A2252" s="206"/>
      <c r="B2252" s="160"/>
      <c r="C2252" s="161"/>
      <c r="D2252" s="206"/>
      <c r="E2252" s="206"/>
      <c r="F2252" s="206"/>
      <c r="G2252" s="206"/>
      <c r="H2252" s="161"/>
      <c r="I2252" s="206"/>
      <c r="J2252" s="206"/>
      <c r="L2252" s="206"/>
      <c r="M2252" s="153"/>
      <c r="N2252" s="126"/>
      <c r="O2252" s="153"/>
      <c r="P2252" s="153"/>
      <c r="Q2252" s="153"/>
      <c r="R2252" s="153"/>
      <c r="AG2252" s="162"/>
      <c r="AH2252" s="162"/>
      <c r="AI2252" s="162"/>
      <c r="AM2252" s="143"/>
      <c r="AN2252" s="143"/>
      <c r="AO2252" s="143"/>
      <c r="AP2252" s="143"/>
      <c r="AQ2252" s="143"/>
      <c r="AR2252" s="143"/>
      <c r="AS2252" s="143"/>
      <c r="AT2252" s="143"/>
      <c r="AU2252" s="143"/>
      <c r="AV2252" s="143"/>
      <c r="AW2252" s="143"/>
      <c r="AX2252" s="143"/>
      <c r="AY2252" s="143"/>
      <c r="AZ2252" s="143"/>
      <c r="BA2252" s="143"/>
      <c r="BB2252" s="143"/>
      <c r="BC2252" s="143"/>
      <c r="BD2252" s="143"/>
      <c r="BE2252" s="143"/>
      <c r="BF2252" s="143"/>
      <c r="BG2252" s="143"/>
      <c r="BH2252" s="143"/>
      <c r="BI2252" s="143"/>
      <c r="BJ2252" s="143"/>
      <c r="BK2252" s="143"/>
      <c r="BL2252" s="143"/>
      <c r="BM2252" s="143"/>
      <c r="BN2252" s="143"/>
      <c r="BO2252" s="143"/>
      <c r="BP2252" s="143"/>
      <c r="BT2252" s="143"/>
      <c r="BU2252" s="143"/>
      <c r="BV2252" s="143"/>
    </row>
    <row r="2253" spans="1:74" s="142" customFormat="1" x14ac:dyDescent="0.25">
      <c r="A2253" s="206"/>
      <c r="B2253" s="160"/>
      <c r="C2253" s="161"/>
      <c r="D2253" s="206"/>
      <c r="E2253" s="206"/>
      <c r="F2253" s="206"/>
      <c r="G2253" s="206"/>
      <c r="H2253" s="161"/>
      <c r="I2253" s="206"/>
      <c r="J2253" s="206"/>
      <c r="L2253" s="206"/>
      <c r="M2253" s="153"/>
      <c r="N2253" s="126"/>
      <c r="O2253" s="153"/>
      <c r="P2253" s="153"/>
      <c r="Q2253" s="153"/>
      <c r="R2253" s="153"/>
      <c r="AG2253" s="162"/>
      <c r="AH2253" s="162"/>
      <c r="AI2253" s="162"/>
      <c r="AM2253" s="143"/>
      <c r="AN2253" s="143"/>
      <c r="AO2253" s="143"/>
      <c r="AP2253" s="143"/>
      <c r="AQ2253" s="143"/>
      <c r="AR2253" s="143"/>
      <c r="AS2253" s="143"/>
      <c r="AT2253" s="143"/>
      <c r="AU2253" s="143"/>
      <c r="AV2253" s="143"/>
      <c r="AW2253" s="143"/>
      <c r="AX2253" s="143"/>
      <c r="AY2253" s="143"/>
      <c r="AZ2253" s="143"/>
      <c r="BA2253" s="143"/>
      <c r="BB2253" s="143"/>
      <c r="BC2253" s="143"/>
      <c r="BD2253" s="143"/>
      <c r="BE2253" s="143"/>
      <c r="BF2253" s="143"/>
      <c r="BG2253" s="143"/>
      <c r="BH2253" s="143"/>
      <c r="BI2253" s="143"/>
      <c r="BJ2253" s="143"/>
      <c r="BK2253" s="143"/>
      <c r="BL2253" s="143"/>
      <c r="BM2253" s="143"/>
      <c r="BN2253" s="143"/>
      <c r="BO2253" s="143"/>
      <c r="BP2253" s="143"/>
      <c r="BT2253" s="143"/>
      <c r="BU2253" s="143"/>
      <c r="BV2253" s="143"/>
    </row>
    <row r="2254" spans="1:74" s="142" customFormat="1" x14ac:dyDescent="0.25">
      <c r="A2254" s="206"/>
      <c r="B2254" s="160"/>
      <c r="C2254" s="161"/>
      <c r="D2254" s="206"/>
      <c r="E2254" s="206"/>
      <c r="F2254" s="206"/>
      <c r="G2254" s="206"/>
      <c r="H2254" s="161"/>
      <c r="I2254" s="206"/>
      <c r="J2254" s="206"/>
      <c r="L2254" s="206"/>
      <c r="M2254" s="153"/>
      <c r="N2254" s="126"/>
      <c r="O2254" s="153"/>
      <c r="P2254" s="153"/>
      <c r="Q2254" s="153"/>
      <c r="R2254" s="153"/>
      <c r="AG2254" s="162"/>
      <c r="AH2254" s="162"/>
      <c r="AI2254" s="162"/>
      <c r="AM2254" s="143"/>
      <c r="AN2254" s="143"/>
      <c r="AO2254" s="143"/>
      <c r="AP2254" s="143"/>
      <c r="AQ2254" s="143"/>
      <c r="AR2254" s="143"/>
      <c r="AS2254" s="143"/>
      <c r="AT2254" s="143"/>
      <c r="AU2254" s="143"/>
      <c r="AV2254" s="143"/>
      <c r="AW2254" s="143"/>
      <c r="AX2254" s="143"/>
      <c r="AY2254" s="143"/>
      <c r="AZ2254" s="143"/>
      <c r="BA2254" s="143"/>
      <c r="BB2254" s="143"/>
      <c r="BC2254" s="143"/>
      <c r="BD2254" s="143"/>
      <c r="BE2254" s="143"/>
      <c r="BF2254" s="143"/>
      <c r="BG2254" s="143"/>
      <c r="BH2254" s="143"/>
      <c r="BI2254" s="143"/>
      <c r="BJ2254" s="143"/>
      <c r="BK2254" s="143"/>
      <c r="BL2254" s="143"/>
      <c r="BM2254" s="143"/>
      <c r="BN2254" s="143"/>
      <c r="BO2254" s="143"/>
      <c r="BP2254" s="143"/>
      <c r="BT2254" s="143"/>
      <c r="BU2254" s="143"/>
      <c r="BV2254" s="143"/>
    </row>
    <row r="2255" spans="1:74" s="142" customFormat="1" x14ac:dyDescent="0.25">
      <c r="A2255" s="206"/>
      <c r="B2255" s="160"/>
      <c r="C2255" s="161"/>
      <c r="D2255" s="206"/>
      <c r="E2255" s="206"/>
      <c r="F2255" s="206"/>
      <c r="G2255" s="206"/>
      <c r="H2255" s="161"/>
      <c r="I2255" s="206"/>
      <c r="J2255" s="206"/>
      <c r="L2255" s="206"/>
      <c r="M2255" s="153"/>
      <c r="N2255" s="126"/>
      <c r="O2255" s="153"/>
      <c r="P2255" s="153"/>
      <c r="Q2255" s="153"/>
      <c r="R2255" s="153"/>
      <c r="AG2255" s="162"/>
      <c r="AH2255" s="162"/>
      <c r="AI2255" s="162"/>
      <c r="AM2255" s="143"/>
      <c r="AN2255" s="143"/>
      <c r="AO2255" s="143"/>
      <c r="AP2255" s="143"/>
      <c r="AQ2255" s="143"/>
      <c r="AR2255" s="143"/>
      <c r="AS2255" s="143"/>
      <c r="AT2255" s="143"/>
      <c r="AU2255" s="143"/>
      <c r="AV2255" s="143"/>
      <c r="AW2255" s="143"/>
      <c r="AX2255" s="143"/>
      <c r="AY2255" s="143"/>
      <c r="AZ2255" s="143"/>
      <c r="BA2255" s="143"/>
      <c r="BB2255" s="143"/>
      <c r="BC2255" s="143"/>
      <c r="BD2255" s="143"/>
      <c r="BE2255" s="143"/>
      <c r="BF2255" s="143"/>
      <c r="BG2255" s="143"/>
      <c r="BH2255" s="143"/>
      <c r="BI2255" s="143"/>
      <c r="BJ2255" s="143"/>
      <c r="BK2255" s="143"/>
      <c r="BL2255" s="143"/>
      <c r="BM2255" s="143"/>
      <c r="BN2255" s="143"/>
      <c r="BO2255" s="143"/>
      <c r="BP2255" s="143"/>
      <c r="BT2255" s="143"/>
      <c r="BU2255" s="143"/>
      <c r="BV2255" s="143"/>
    </row>
    <row r="2256" spans="1:74" s="142" customFormat="1" x14ac:dyDescent="0.25">
      <c r="A2256" s="206"/>
      <c r="B2256" s="160"/>
      <c r="C2256" s="161"/>
      <c r="D2256" s="206"/>
      <c r="E2256" s="206"/>
      <c r="F2256" s="206"/>
      <c r="G2256" s="206"/>
      <c r="H2256" s="161"/>
      <c r="I2256" s="206"/>
      <c r="J2256" s="206"/>
      <c r="L2256" s="206"/>
      <c r="M2256" s="153"/>
      <c r="N2256" s="126"/>
      <c r="O2256" s="153"/>
      <c r="P2256" s="153"/>
      <c r="Q2256" s="153"/>
      <c r="R2256" s="153"/>
      <c r="AG2256" s="162"/>
      <c r="AH2256" s="162"/>
      <c r="AI2256" s="162"/>
      <c r="AM2256" s="143"/>
      <c r="AN2256" s="143"/>
      <c r="AO2256" s="143"/>
      <c r="AP2256" s="143"/>
      <c r="AQ2256" s="143"/>
      <c r="AR2256" s="143"/>
      <c r="AS2256" s="143"/>
      <c r="AT2256" s="143"/>
      <c r="AU2256" s="143"/>
      <c r="AV2256" s="143"/>
      <c r="AW2256" s="143"/>
      <c r="AX2256" s="143"/>
      <c r="AY2256" s="143"/>
      <c r="AZ2256" s="143"/>
      <c r="BA2256" s="143"/>
      <c r="BB2256" s="143"/>
      <c r="BC2256" s="143"/>
      <c r="BD2256" s="143"/>
      <c r="BE2256" s="143"/>
      <c r="BF2256" s="143"/>
      <c r="BG2256" s="143"/>
      <c r="BH2256" s="143"/>
      <c r="BI2256" s="143"/>
      <c r="BJ2256" s="143"/>
      <c r="BK2256" s="143"/>
      <c r="BL2256" s="143"/>
      <c r="BM2256" s="143"/>
      <c r="BN2256" s="143"/>
      <c r="BO2256" s="143"/>
      <c r="BP2256" s="143"/>
      <c r="BT2256" s="143"/>
      <c r="BU2256" s="143"/>
      <c r="BV2256" s="143"/>
    </row>
    <row r="2257" spans="1:74" s="142" customFormat="1" x14ac:dyDescent="0.25">
      <c r="A2257" s="206"/>
      <c r="B2257" s="160"/>
      <c r="C2257" s="161"/>
      <c r="D2257" s="206"/>
      <c r="E2257" s="206"/>
      <c r="F2257" s="206"/>
      <c r="G2257" s="206"/>
      <c r="H2257" s="161"/>
      <c r="I2257" s="206"/>
      <c r="J2257" s="206"/>
      <c r="L2257" s="206"/>
      <c r="M2257" s="153"/>
      <c r="N2257" s="126"/>
      <c r="O2257" s="153"/>
      <c r="P2257" s="153"/>
      <c r="Q2257" s="153"/>
      <c r="R2257" s="153"/>
      <c r="AG2257" s="162"/>
      <c r="AH2257" s="162"/>
      <c r="AI2257" s="162"/>
      <c r="AM2257" s="143"/>
      <c r="AN2257" s="143"/>
      <c r="AO2257" s="143"/>
      <c r="AP2257" s="143"/>
      <c r="AQ2257" s="143"/>
      <c r="AR2257" s="143"/>
      <c r="AS2257" s="143"/>
      <c r="AT2257" s="143"/>
      <c r="AU2257" s="143"/>
      <c r="AV2257" s="143"/>
      <c r="AW2257" s="143"/>
      <c r="AX2257" s="143"/>
      <c r="AY2257" s="143"/>
      <c r="AZ2257" s="143"/>
      <c r="BA2257" s="143"/>
      <c r="BB2257" s="143"/>
      <c r="BC2257" s="143"/>
      <c r="BD2257" s="143"/>
      <c r="BE2257" s="143"/>
      <c r="BF2257" s="143"/>
      <c r="BG2257" s="143"/>
      <c r="BH2257" s="143"/>
      <c r="BI2257" s="143"/>
      <c r="BJ2257" s="143"/>
      <c r="BK2257" s="143"/>
      <c r="BL2257" s="143"/>
      <c r="BM2257" s="143"/>
      <c r="BN2257" s="143"/>
      <c r="BO2257" s="143"/>
      <c r="BP2257" s="143"/>
      <c r="BT2257" s="143"/>
      <c r="BU2257" s="143"/>
      <c r="BV2257" s="143"/>
    </row>
    <row r="2258" spans="1:74" s="142" customFormat="1" x14ac:dyDescent="0.25">
      <c r="A2258" s="206"/>
      <c r="B2258" s="160"/>
      <c r="C2258" s="161"/>
      <c r="D2258" s="206"/>
      <c r="E2258" s="206"/>
      <c r="F2258" s="206"/>
      <c r="G2258" s="206"/>
      <c r="H2258" s="161"/>
      <c r="I2258" s="206"/>
      <c r="J2258" s="206"/>
      <c r="L2258" s="206"/>
      <c r="M2258" s="153"/>
      <c r="N2258" s="126"/>
      <c r="O2258" s="153"/>
      <c r="P2258" s="153"/>
      <c r="Q2258" s="153"/>
      <c r="R2258" s="153"/>
      <c r="AG2258" s="162"/>
      <c r="AH2258" s="162"/>
      <c r="AI2258" s="162"/>
      <c r="AM2258" s="143"/>
      <c r="AN2258" s="143"/>
      <c r="AO2258" s="143"/>
      <c r="AP2258" s="143"/>
      <c r="AQ2258" s="143"/>
      <c r="AR2258" s="143"/>
      <c r="AS2258" s="143"/>
      <c r="AT2258" s="143"/>
      <c r="AU2258" s="143"/>
      <c r="AV2258" s="143"/>
      <c r="AW2258" s="143"/>
      <c r="AX2258" s="143"/>
      <c r="AY2258" s="143"/>
      <c r="AZ2258" s="143"/>
      <c r="BA2258" s="143"/>
      <c r="BB2258" s="143"/>
      <c r="BC2258" s="143"/>
      <c r="BD2258" s="143"/>
      <c r="BE2258" s="143"/>
      <c r="BF2258" s="143"/>
      <c r="BG2258" s="143"/>
      <c r="BH2258" s="143"/>
      <c r="BI2258" s="143"/>
      <c r="BJ2258" s="143"/>
      <c r="BK2258" s="143"/>
      <c r="BL2258" s="143"/>
      <c r="BM2258" s="143"/>
      <c r="BN2258" s="143"/>
      <c r="BO2258" s="143"/>
      <c r="BP2258" s="143"/>
      <c r="BT2258" s="143"/>
      <c r="BU2258" s="143"/>
      <c r="BV2258" s="143"/>
    </row>
    <row r="2259" spans="1:74" s="142" customFormat="1" x14ac:dyDescent="0.25">
      <c r="A2259" s="206"/>
      <c r="B2259" s="160"/>
      <c r="C2259" s="161"/>
      <c r="D2259" s="206"/>
      <c r="E2259" s="206"/>
      <c r="F2259" s="206"/>
      <c r="G2259" s="206"/>
      <c r="H2259" s="161"/>
      <c r="I2259" s="206"/>
      <c r="J2259" s="206"/>
      <c r="L2259" s="206"/>
      <c r="M2259" s="153"/>
      <c r="N2259" s="126"/>
      <c r="O2259" s="153"/>
      <c r="P2259" s="153"/>
      <c r="Q2259" s="153"/>
      <c r="R2259" s="153"/>
      <c r="AG2259" s="162"/>
      <c r="AH2259" s="162"/>
      <c r="AI2259" s="162"/>
      <c r="AM2259" s="143"/>
      <c r="AN2259" s="143"/>
      <c r="AO2259" s="143"/>
      <c r="AP2259" s="143"/>
      <c r="AQ2259" s="143"/>
      <c r="AR2259" s="143"/>
      <c r="AS2259" s="143"/>
      <c r="AT2259" s="143"/>
      <c r="AU2259" s="143"/>
      <c r="AV2259" s="143"/>
      <c r="AW2259" s="143"/>
      <c r="AX2259" s="143"/>
      <c r="AY2259" s="143"/>
      <c r="AZ2259" s="143"/>
      <c r="BA2259" s="143"/>
      <c r="BB2259" s="143"/>
      <c r="BC2259" s="143"/>
      <c r="BD2259" s="143"/>
      <c r="BE2259" s="143"/>
      <c r="BF2259" s="143"/>
      <c r="BG2259" s="143"/>
      <c r="BH2259" s="143"/>
      <c r="BI2259" s="143"/>
      <c r="BJ2259" s="143"/>
      <c r="BK2259" s="143"/>
      <c r="BL2259" s="143"/>
      <c r="BM2259" s="143"/>
      <c r="BN2259" s="143"/>
      <c r="BO2259" s="143"/>
      <c r="BP2259" s="143"/>
      <c r="BT2259" s="143"/>
      <c r="BU2259" s="143"/>
      <c r="BV2259" s="143"/>
    </row>
    <row r="2260" spans="1:74" s="142" customFormat="1" x14ac:dyDescent="0.25">
      <c r="A2260" s="206"/>
      <c r="B2260" s="160"/>
      <c r="C2260" s="161"/>
      <c r="D2260" s="206"/>
      <c r="E2260" s="206"/>
      <c r="F2260" s="206"/>
      <c r="G2260" s="206"/>
      <c r="H2260" s="161"/>
      <c r="I2260" s="206"/>
      <c r="J2260" s="206"/>
      <c r="L2260" s="206"/>
      <c r="M2260" s="153"/>
      <c r="N2260" s="126"/>
      <c r="O2260" s="153"/>
      <c r="P2260" s="153"/>
      <c r="Q2260" s="153"/>
      <c r="R2260" s="153"/>
      <c r="AG2260" s="162"/>
      <c r="AH2260" s="162"/>
      <c r="AI2260" s="162"/>
      <c r="AM2260" s="143"/>
      <c r="AN2260" s="143"/>
      <c r="AO2260" s="143"/>
      <c r="AP2260" s="143"/>
      <c r="AQ2260" s="143"/>
      <c r="AR2260" s="143"/>
      <c r="AS2260" s="143"/>
      <c r="AT2260" s="143"/>
      <c r="AU2260" s="143"/>
      <c r="AV2260" s="143"/>
      <c r="AW2260" s="143"/>
      <c r="AX2260" s="143"/>
      <c r="AY2260" s="143"/>
      <c r="AZ2260" s="143"/>
      <c r="BA2260" s="143"/>
      <c r="BB2260" s="143"/>
      <c r="BC2260" s="143"/>
      <c r="BD2260" s="143"/>
      <c r="BE2260" s="143"/>
      <c r="BF2260" s="143"/>
      <c r="BG2260" s="143"/>
      <c r="BH2260" s="143"/>
      <c r="BI2260" s="143"/>
      <c r="BJ2260" s="143"/>
      <c r="BK2260" s="143"/>
      <c r="BL2260" s="143"/>
      <c r="BM2260" s="143"/>
      <c r="BN2260" s="143"/>
      <c r="BO2260" s="143"/>
      <c r="BP2260" s="143"/>
      <c r="BT2260" s="143"/>
      <c r="BU2260" s="143"/>
      <c r="BV2260" s="143"/>
    </row>
    <row r="2261" spans="1:74" s="142" customFormat="1" x14ac:dyDescent="0.25">
      <c r="A2261" s="206"/>
      <c r="B2261" s="160"/>
      <c r="C2261" s="161"/>
      <c r="D2261" s="206"/>
      <c r="E2261" s="206"/>
      <c r="F2261" s="206"/>
      <c r="G2261" s="206"/>
      <c r="H2261" s="161"/>
      <c r="I2261" s="206"/>
      <c r="J2261" s="206"/>
      <c r="L2261" s="206"/>
      <c r="M2261" s="153"/>
      <c r="N2261" s="126"/>
      <c r="O2261" s="153"/>
      <c r="P2261" s="153"/>
      <c r="Q2261" s="153"/>
      <c r="R2261" s="153"/>
      <c r="AG2261" s="162"/>
      <c r="AH2261" s="162"/>
      <c r="AI2261" s="162"/>
      <c r="AM2261" s="143"/>
      <c r="AN2261" s="143"/>
      <c r="AO2261" s="143"/>
      <c r="AP2261" s="143"/>
      <c r="AQ2261" s="143"/>
      <c r="AR2261" s="143"/>
      <c r="AS2261" s="143"/>
      <c r="AT2261" s="143"/>
      <c r="AU2261" s="143"/>
      <c r="AV2261" s="143"/>
      <c r="AW2261" s="143"/>
      <c r="AX2261" s="143"/>
      <c r="AY2261" s="143"/>
      <c r="AZ2261" s="143"/>
      <c r="BA2261" s="143"/>
      <c r="BB2261" s="143"/>
      <c r="BC2261" s="143"/>
      <c r="BD2261" s="143"/>
      <c r="BE2261" s="143"/>
      <c r="BF2261" s="143"/>
      <c r="BG2261" s="143"/>
      <c r="BH2261" s="143"/>
      <c r="BI2261" s="143"/>
      <c r="BJ2261" s="143"/>
      <c r="BK2261" s="143"/>
      <c r="BL2261" s="143"/>
      <c r="BM2261" s="143"/>
      <c r="BN2261" s="143"/>
      <c r="BO2261" s="143"/>
      <c r="BP2261" s="143"/>
      <c r="BT2261" s="143"/>
      <c r="BU2261" s="143"/>
      <c r="BV2261" s="143"/>
    </row>
    <row r="2262" spans="1:74" s="142" customFormat="1" x14ac:dyDescent="0.25">
      <c r="A2262" s="206"/>
      <c r="B2262" s="160"/>
      <c r="C2262" s="161"/>
      <c r="D2262" s="206"/>
      <c r="E2262" s="206"/>
      <c r="F2262" s="206"/>
      <c r="G2262" s="206"/>
      <c r="H2262" s="161"/>
      <c r="I2262" s="206"/>
      <c r="J2262" s="206"/>
      <c r="L2262" s="206"/>
      <c r="M2262" s="153"/>
      <c r="N2262" s="126"/>
      <c r="O2262" s="153"/>
      <c r="P2262" s="153"/>
      <c r="Q2262" s="153"/>
      <c r="R2262" s="153"/>
      <c r="AG2262" s="162"/>
      <c r="AH2262" s="162"/>
      <c r="AI2262" s="162"/>
      <c r="AM2262" s="143"/>
      <c r="AN2262" s="143"/>
      <c r="AO2262" s="143"/>
      <c r="AP2262" s="143"/>
      <c r="AQ2262" s="143"/>
      <c r="AR2262" s="143"/>
      <c r="AS2262" s="143"/>
      <c r="AT2262" s="143"/>
      <c r="AU2262" s="143"/>
      <c r="AV2262" s="143"/>
      <c r="AW2262" s="143"/>
      <c r="AX2262" s="143"/>
      <c r="AY2262" s="143"/>
      <c r="AZ2262" s="143"/>
      <c r="BA2262" s="143"/>
      <c r="BB2262" s="143"/>
      <c r="BC2262" s="143"/>
      <c r="BD2262" s="143"/>
      <c r="BE2262" s="143"/>
      <c r="BF2262" s="143"/>
      <c r="BG2262" s="143"/>
      <c r="BH2262" s="143"/>
      <c r="BI2262" s="143"/>
      <c r="BJ2262" s="143"/>
      <c r="BK2262" s="143"/>
      <c r="BL2262" s="143"/>
      <c r="BM2262" s="143"/>
      <c r="BN2262" s="143"/>
      <c r="BO2262" s="143"/>
      <c r="BP2262" s="143"/>
      <c r="BT2262" s="143"/>
      <c r="BU2262" s="143"/>
      <c r="BV2262" s="143"/>
    </row>
    <row r="2263" spans="1:74" s="142" customFormat="1" x14ac:dyDescent="0.25">
      <c r="A2263" s="206"/>
      <c r="B2263" s="160"/>
      <c r="C2263" s="161"/>
      <c r="D2263" s="206"/>
      <c r="E2263" s="206"/>
      <c r="F2263" s="206"/>
      <c r="G2263" s="206"/>
      <c r="H2263" s="161"/>
      <c r="I2263" s="206"/>
      <c r="J2263" s="206"/>
      <c r="L2263" s="206"/>
      <c r="M2263" s="153"/>
      <c r="N2263" s="126"/>
      <c r="O2263" s="153"/>
      <c r="P2263" s="153"/>
      <c r="Q2263" s="153"/>
      <c r="R2263" s="153"/>
      <c r="AG2263" s="162"/>
      <c r="AH2263" s="162"/>
      <c r="AI2263" s="162"/>
      <c r="AM2263" s="143"/>
      <c r="AN2263" s="143"/>
      <c r="AO2263" s="143"/>
      <c r="AP2263" s="143"/>
      <c r="AQ2263" s="143"/>
      <c r="AR2263" s="143"/>
      <c r="AS2263" s="143"/>
      <c r="AT2263" s="143"/>
      <c r="AU2263" s="143"/>
      <c r="AV2263" s="143"/>
      <c r="AW2263" s="143"/>
      <c r="AX2263" s="143"/>
      <c r="AY2263" s="143"/>
      <c r="AZ2263" s="143"/>
      <c r="BA2263" s="143"/>
      <c r="BB2263" s="143"/>
      <c r="BC2263" s="143"/>
      <c r="BD2263" s="143"/>
      <c r="BE2263" s="143"/>
      <c r="BF2263" s="143"/>
      <c r="BG2263" s="143"/>
      <c r="BH2263" s="143"/>
      <c r="BI2263" s="143"/>
      <c r="BJ2263" s="143"/>
      <c r="BK2263" s="143"/>
      <c r="BL2263" s="143"/>
      <c r="BM2263" s="143"/>
      <c r="BN2263" s="143"/>
      <c r="BO2263" s="143"/>
      <c r="BP2263" s="143"/>
      <c r="BT2263" s="143"/>
      <c r="BU2263" s="143"/>
      <c r="BV2263" s="143"/>
    </row>
    <row r="2264" spans="1:74" s="142" customFormat="1" x14ac:dyDescent="0.25">
      <c r="A2264" s="206"/>
      <c r="B2264" s="160"/>
      <c r="C2264" s="161"/>
      <c r="D2264" s="206"/>
      <c r="E2264" s="206"/>
      <c r="F2264" s="206"/>
      <c r="G2264" s="206"/>
      <c r="H2264" s="161"/>
      <c r="I2264" s="206"/>
      <c r="J2264" s="206"/>
      <c r="L2264" s="206"/>
      <c r="M2264" s="153"/>
      <c r="N2264" s="126"/>
      <c r="O2264" s="153"/>
      <c r="P2264" s="153"/>
      <c r="Q2264" s="153"/>
      <c r="R2264" s="153"/>
      <c r="AG2264" s="162"/>
      <c r="AH2264" s="162"/>
      <c r="AI2264" s="162"/>
      <c r="AM2264" s="143"/>
      <c r="AN2264" s="143"/>
      <c r="AO2264" s="143"/>
      <c r="AP2264" s="143"/>
      <c r="AQ2264" s="143"/>
      <c r="AR2264" s="143"/>
      <c r="AS2264" s="143"/>
      <c r="AT2264" s="143"/>
      <c r="AU2264" s="143"/>
      <c r="AV2264" s="143"/>
      <c r="AW2264" s="143"/>
      <c r="AX2264" s="143"/>
      <c r="AY2264" s="143"/>
      <c r="AZ2264" s="143"/>
      <c r="BA2264" s="143"/>
      <c r="BB2264" s="143"/>
      <c r="BC2264" s="143"/>
      <c r="BD2264" s="143"/>
      <c r="BE2264" s="143"/>
      <c r="BF2264" s="143"/>
      <c r="BG2264" s="143"/>
      <c r="BH2264" s="143"/>
      <c r="BI2264" s="143"/>
      <c r="BJ2264" s="143"/>
      <c r="BK2264" s="143"/>
      <c r="BL2264" s="143"/>
      <c r="BM2264" s="143"/>
      <c r="BN2264" s="143"/>
      <c r="BO2264" s="143"/>
      <c r="BP2264" s="143"/>
      <c r="BT2264" s="143"/>
      <c r="BU2264" s="143"/>
      <c r="BV2264" s="143"/>
    </row>
    <row r="2265" spans="1:74" s="142" customFormat="1" x14ac:dyDescent="0.25">
      <c r="A2265" s="206"/>
      <c r="B2265" s="160"/>
      <c r="C2265" s="161"/>
      <c r="D2265" s="206"/>
      <c r="E2265" s="206"/>
      <c r="F2265" s="206"/>
      <c r="G2265" s="206"/>
      <c r="H2265" s="161"/>
      <c r="I2265" s="206"/>
      <c r="J2265" s="206"/>
      <c r="L2265" s="206"/>
      <c r="M2265" s="153"/>
      <c r="N2265" s="126"/>
      <c r="O2265" s="153"/>
      <c r="P2265" s="153"/>
      <c r="Q2265" s="153"/>
      <c r="R2265" s="153"/>
      <c r="AG2265" s="162"/>
      <c r="AH2265" s="162"/>
      <c r="AI2265" s="162"/>
      <c r="AM2265" s="143"/>
      <c r="AN2265" s="143"/>
      <c r="AO2265" s="143"/>
      <c r="AP2265" s="143"/>
      <c r="AQ2265" s="143"/>
      <c r="AR2265" s="143"/>
      <c r="AS2265" s="143"/>
      <c r="AT2265" s="143"/>
      <c r="AU2265" s="143"/>
      <c r="AV2265" s="143"/>
      <c r="AW2265" s="143"/>
      <c r="AX2265" s="143"/>
      <c r="AY2265" s="143"/>
      <c r="AZ2265" s="143"/>
      <c r="BA2265" s="143"/>
      <c r="BB2265" s="143"/>
      <c r="BC2265" s="143"/>
      <c r="BD2265" s="143"/>
      <c r="BE2265" s="143"/>
      <c r="BF2265" s="143"/>
      <c r="BG2265" s="143"/>
      <c r="BH2265" s="143"/>
      <c r="BI2265" s="143"/>
      <c r="BJ2265" s="143"/>
      <c r="BK2265" s="143"/>
      <c r="BL2265" s="143"/>
      <c r="BM2265" s="143"/>
      <c r="BN2265" s="143"/>
      <c r="BO2265" s="143"/>
      <c r="BP2265" s="143"/>
      <c r="BT2265" s="143"/>
      <c r="BU2265" s="143"/>
      <c r="BV2265" s="143"/>
    </row>
    <row r="2266" spans="1:74" s="142" customFormat="1" x14ac:dyDescent="0.25">
      <c r="A2266" s="206"/>
      <c r="B2266" s="160"/>
      <c r="C2266" s="161"/>
      <c r="D2266" s="206"/>
      <c r="E2266" s="206"/>
      <c r="F2266" s="206"/>
      <c r="G2266" s="206"/>
      <c r="H2266" s="161"/>
      <c r="I2266" s="206"/>
      <c r="J2266" s="206"/>
      <c r="L2266" s="206"/>
      <c r="M2266" s="153"/>
      <c r="N2266" s="126"/>
      <c r="O2266" s="153"/>
      <c r="P2266" s="153"/>
      <c r="Q2266" s="153"/>
      <c r="R2266" s="153"/>
      <c r="AG2266" s="162"/>
      <c r="AH2266" s="162"/>
      <c r="AI2266" s="162"/>
      <c r="AM2266" s="143"/>
      <c r="AN2266" s="143"/>
      <c r="AO2266" s="143"/>
      <c r="AP2266" s="143"/>
      <c r="AQ2266" s="143"/>
      <c r="AR2266" s="143"/>
      <c r="AS2266" s="143"/>
      <c r="AT2266" s="143"/>
      <c r="AU2266" s="143"/>
      <c r="AV2266" s="143"/>
      <c r="AW2266" s="143"/>
      <c r="AX2266" s="143"/>
      <c r="AY2266" s="143"/>
      <c r="AZ2266" s="143"/>
      <c r="BA2266" s="143"/>
      <c r="BB2266" s="143"/>
      <c r="BC2266" s="143"/>
      <c r="BD2266" s="143"/>
      <c r="BE2266" s="143"/>
      <c r="BF2266" s="143"/>
      <c r="BG2266" s="143"/>
      <c r="BH2266" s="143"/>
      <c r="BI2266" s="143"/>
      <c r="BJ2266" s="143"/>
      <c r="BK2266" s="143"/>
      <c r="BL2266" s="143"/>
      <c r="BM2266" s="143"/>
      <c r="BN2266" s="143"/>
      <c r="BO2266" s="143"/>
      <c r="BP2266" s="143"/>
      <c r="BT2266" s="143"/>
      <c r="BU2266" s="143"/>
      <c r="BV2266" s="143"/>
    </row>
    <row r="2267" spans="1:74" s="142" customFormat="1" x14ac:dyDescent="0.25">
      <c r="A2267" s="206"/>
      <c r="B2267" s="160"/>
      <c r="C2267" s="161"/>
      <c r="D2267" s="206"/>
      <c r="E2267" s="206"/>
      <c r="F2267" s="206"/>
      <c r="G2267" s="206"/>
      <c r="H2267" s="161"/>
      <c r="I2267" s="206"/>
      <c r="J2267" s="206"/>
      <c r="L2267" s="206"/>
      <c r="M2267" s="153"/>
      <c r="N2267" s="126"/>
      <c r="O2267" s="153"/>
      <c r="P2267" s="153"/>
      <c r="Q2267" s="153"/>
      <c r="R2267" s="153"/>
      <c r="AG2267" s="162"/>
      <c r="AH2267" s="162"/>
      <c r="AI2267" s="162"/>
      <c r="AM2267" s="143"/>
      <c r="AN2267" s="143"/>
      <c r="AO2267" s="143"/>
      <c r="AP2267" s="143"/>
      <c r="AQ2267" s="143"/>
      <c r="AR2267" s="143"/>
      <c r="AS2267" s="143"/>
      <c r="AT2267" s="143"/>
      <c r="AU2267" s="143"/>
      <c r="AV2267" s="143"/>
      <c r="AW2267" s="143"/>
      <c r="AX2267" s="143"/>
      <c r="AY2267" s="143"/>
      <c r="AZ2267" s="143"/>
      <c r="BA2267" s="143"/>
      <c r="BB2267" s="143"/>
      <c r="BC2267" s="143"/>
      <c r="BD2267" s="143"/>
      <c r="BE2267" s="143"/>
      <c r="BF2267" s="143"/>
      <c r="BG2267" s="143"/>
      <c r="BH2267" s="143"/>
      <c r="BI2267" s="143"/>
      <c r="BJ2267" s="143"/>
      <c r="BK2267" s="143"/>
      <c r="BL2267" s="143"/>
      <c r="BM2267" s="143"/>
      <c r="BN2267" s="143"/>
      <c r="BO2267" s="143"/>
      <c r="BP2267" s="143"/>
      <c r="BT2267" s="143"/>
      <c r="BU2267" s="143"/>
      <c r="BV2267" s="143"/>
    </row>
    <row r="2268" spans="1:74" s="142" customFormat="1" x14ac:dyDescent="0.25">
      <c r="A2268" s="206"/>
      <c r="B2268" s="160"/>
      <c r="C2268" s="161"/>
      <c r="D2268" s="206"/>
      <c r="E2268" s="206"/>
      <c r="F2268" s="206"/>
      <c r="G2268" s="206"/>
      <c r="H2268" s="161"/>
      <c r="I2268" s="206"/>
      <c r="J2268" s="206"/>
      <c r="L2268" s="206"/>
      <c r="M2268" s="153"/>
      <c r="N2268" s="126"/>
      <c r="O2268" s="153"/>
      <c r="P2268" s="153"/>
      <c r="Q2268" s="153"/>
      <c r="R2268" s="153"/>
      <c r="AG2268" s="162"/>
      <c r="AH2268" s="162"/>
      <c r="AI2268" s="162"/>
      <c r="AM2268" s="143"/>
      <c r="AN2268" s="143"/>
      <c r="AO2268" s="143"/>
      <c r="AP2268" s="143"/>
      <c r="AQ2268" s="143"/>
      <c r="AR2268" s="143"/>
      <c r="AS2268" s="143"/>
      <c r="AT2268" s="143"/>
      <c r="AU2268" s="143"/>
      <c r="AV2268" s="143"/>
      <c r="AW2268" s="143"/>
      <c r="AX2268" s="143"/>
      <c r="AY2268" s="143"/>
      <c r="AZ2268" s="143"/>
      <c r="BA2268" s="143"/>
      <c r="BB2268" s="143"/>
      <c r="BC2268" s="143"/>
      <c r="BD2268" s="143"/>
      <c r="BE2268" s="143"/>
      <c r="BF2268" s="143"/>
      <c r="BG2268" s="143"/>
      <c r="BH2268" s="143"/>
      <c r="BI2268" s="143"/>
      <c r="BJ2268" s="143"/>
      <c r="BK2268" s="143"/>
      <c r="BL2268" s="143"/>
      <c r="BM2268" s="143"/>
      <c r="BN2268" s="143"/>
      <c r="BO2268" s="143"/>
      <c r="BP2268" s="143"/>
      <c r="BT2268" s="143"/>
      <c r="BU2268" s="143"/>
      <c r="BV2268" s="143"/>
    </row>
    <row r="2269" spans="1:74" s="142" customFormat="1" x14ac:dyDescent="0.25">
      <c r="A2269" s="206"/>
      <c r="B2269" s="160"/>
      <c r="C2269" s="161"/>
      <c r="D2269" s="206"/>
      <c r="E2269" s="206"/>
      <c r="F2269" s="206"/>
      <c r="G2269" s="206"/>
      <c r="H2269" s="161"/>
      <c r="I2269" s="206"/>
      <c r="J2269" s="206"/>
      <c r="L2269" s="206"/>
      <c r="M2269" s="153"/>
      <c r="N2269" s="126"/>
      <c r="O2269" s="153"/>
      <c r="P2269" s="153"/>
      <c r="Q2269" s="153"/>
      <c r="R2269" s="153"/>
      <c r="AG2269" s="162"/>
      <c r="AH2269" s="162"/>
      <c r="AI2269" s="162"/>
      <c r="AM2269" s="143"/>
      <c r="AN2269" s="143"/>
      <c r="AO2269" s="143"/>
      <c r="AP2269" s="143"/>
      <c r="AQ2269" s="143"/>
      <c r="AR2269" s="143"/>
      <c r="AS2269" s="143"/>
      <c r="AT2269" s="143"/>
      <c r="AU2269" s="143"/>
      <c r="AV2269" s="143"/>
      <c r="AW2269" s="143"/>
      <c r="AX2269" s="143"/>
      <c r="AY2269" s="143"/>
      <c r="AZ2269" s="143"/>
      <c r="BA2269" s="143"/>
      <c r="BB2269" s="143"/>
      <c r="BC2269" s="143"/>
      <c r="BD2269" s="143"/>
      <c r="BE2269" s="143"/>
      <c r="BF2269" s="143"/>
      <c r="BG2269" s="143"/>
      <c r="BH2269" s="143"/>
      <c r="BI2269" s="143"/>
      <c r="BJ2269" s="143"/>
      <c r="BK2269" s="143"/>
      <c r="BL2269" s="143"/>
      <c r="BM2269" s="143"/>
      <c r="BN2269" s="143"/>
      <c r="BO2269" s="143"/>
      <c r="BP2269" s="143"/>
      <c r="BT2269" s="143"/>
      <c r="BU2269" s="143"/>
      <c r="BV2269" s="143"/>
    </row>
    <row r="2270" spans="1:74" s="142" customFormat="1" x14ac:dyDescent="0.25">
      <c r="A2270" s="206"/>
      <c r="B2270" s="160"/>
      <c r="C2270" s="161"/>
      <c r="D2270" s="206"/>
      <c r="E2270" s="206"/>
      <c r="F2270" s="206"/>
      <c r="G2270" s="206"/>
      <c r="H2270" s="161"/>
      <c r="I2270" s="206"/>
      <c r="J2270" s="206"/>
      <c r="L2270" s="206"/>
      <c r="M2270" s="153"/>
      <c r="N2270" s="126"/>
      <c r="O2270" s="153"/>
      <c r="P2270" s="153"/>
      <c r="Q2270" s="153"/>
      <c r="R2270" s="153"/>
      <c r="AG2270" s="162"/>
      <c r="AH2270" s="162"/>
      <c r="AI2270" s="162"/>
      <c r="AM2270" s="143"/>
      <c r="AN2270" s="143"/>
      <c r="AO2270" s="143"/>
      <c r="AP2270" s="143"/>
      <c r="AQ2270" s="143"/>
      <c r="AR2270" s="143"/>
      <c r="AS2270" s="143"/>
      <c r="AT2270" s="143"/>
      <c r="AU2270" s="143"/>
      <c r="AV2270" s="143"/>
      <c r="AW2270" s="143"/>
      <c r="AX2270" s="143"/>
      <c r="AY2270" s="143"/>
      <c r="AZ2270" s="143"/>
      <c r="BA2270" s="143"/>
      <c r="BB2270" s="143"/>
      <c r="BC2270" s="143"/>
      <c r="BD2270" s="143"/>
      <c r="BE2270" s="143"/>
      <c r="BF2270" s="143"/>
      <c r="BG2270" s="143"/>
      <c r="BH2270" s="143"/>
      <c r="BI2270" s="143"/>
      <c r="BJ2270" s="143"/>
      <c r="BK2270" s="143"/>
      <c r="BL2270" s="143"/>
      <c r="BM2270" s="143"/>
      <c r="BN2270" s="143"/>
      <c r="BO2270" s="143"/>
      <c r="BP2270" s="143"/>
      <c r="BT2270" s="143"/>
      <c r="BU2270" s="143"/>
      <c r="BV2270" s="143"/>
    </row>
    <row r="2271" spans="1:74" s="142" customFormat="1" x14ac:dyDescent="0.25">
      <c r="A2271" s="206"/>
      <c r="B2271" s="160"/>
      <c r="C2271" s="161"/>
      <c r="D2271" s="206"/>
      <c r="E2271" s="206"/>
      <c r="F2271" s="206"/>
      <c r="G2271" s="206"/>
      <c r="H2271" s="161"/>
      <c r="I2271" s="206"/>
      <c r="J2271" s="206"/>
      <c r="L2271" s="206"/>
      <c r="M2271" s="153"/>
      <c r="N2271" s="126"/>
      <c r="O2271" s="153"/>
      <c r="P2271" s="153"/>
      <c r="Q2271" s="153"/>
      <c r="R2271" s="153"/>
      <c r="AG2271" s="162"/>
      <c r="AH2271" s="162"/>
      <c r="AI2271" s="162"/>
      <c r="AM2271" s="143"/>
      <c r="AN2271" s="143"/>
      <c r="AO2271" s="143"/>
      <c r="AP2271" s="143"/>
      <c r="AQ2271" s="143"/>
      <c r="AR2271" s="143"/>
      <c r="AS2271" s="143"/>
      <c r="AT2271" s="143"/>
      <c r="AU2271" s="143"/>
      <c r="AV2271" s="143"/>
      <c r="AW2271" s="143"/>
      <c r="AX2271" s="143"/>
      <c r="AY2271" s="143"/>
      <c r="AZ2271" s="143"/>
      <c r="BA2271" s="143"/>
      <c r="BB2271" s="143"/>
      <c r="BC2271" s="143"/>
      <c r="BD2271" s="143"/>
      <c r="BE2271" s="143"/>
      <c r="BF2271" s="143"/>
      <c r="BG2271" s="143"/>
      <c r="BH2271" s="143"/>
      <c r="BI2271" s="143"/>
      <c r="BJ2271" s="143"/>
      <c r="BK2271" s="143"/>
      <c r="BL2271" s="143"/>
      <c r="BM2271" s="143"/>
      <c r="BN2271" s="143"/>
      <c r="BO2271" s="143"/>
      <c r="BP2271" s="143"/>
      <c r="BT2271" s="143"/>
      <c r="BU2271" s="143"/>
      <c r="BV2271" s="143"/>
    </row>
    <row r="2272" spans="1:74" s="142" customFormat="1" x14ac:dyDescent="0.25">
      <c r="A2272" s="206"/>
      <c r="B2272" s="160"/>
      <c r="C2272" s="161"/>
      <c r="D2272" s="206"/>
      <c r="E2272" s="206"/>
      <c r="F2272" s="206"/>
      <c r="G2272" s="206"/>
      <c r="H2272" s="161"/>
      <c r="I2272" s="206"/>
      <c r="J2272" s="206"/>
      <c r="L2272" s="206"/>
      <c r="M2272" s="153"/>
      <c r="N2272" s="126"/>
      <c r="O2272" s="153"/>
      <c r="P2272" s="153"/>
      <c r="Q2272" s="153"/>
      <c r="R2272" s="153"/>
      <c r="AG2272" s="162"/>
      <c r="AH2272" s="162"/>
      <c r="AI2272" s="162"/>
      <c r="AM2272" s="143"/>
      <c r="AN2272" s="143"/>
      <c r="AO2272" s="143"/>
      <c r="AP2272" s="143"/>
      <c r="AQ2272" s="143"/>
      <c r="AR2272" s="143"/>
      <c r="AS2272" s="143"/>
      <c r="AT2272" s="143"/>
      <c r="AU2272" s="143"/>
      <c r="AV2272" s="143"/>
      <c r="AW2272" s="143"/>
      <c r="AX2272" s="143"/>
      <c r="AY2272" s="143"/>
      <c r="AZ2272" s="143"/>
      <c r="BA2272" s="143"/>
      <c r="BB2272" s="143"/>
      <c r="BC2272" s="143"/>
      <c r="BD2272" s="143"/>
      <c r="BE2272" s="143"/>
      <c r="BF2272" s="143"/>
      <c r="BG2272" s="143"/>
      <c r="BH2272" s="143"/>
      <c r="BI2272" s="143"/>
      <c r="BJ2272" s="143"/>
      <c r="BK2272" s="143"/>
      <c r="BL2272" s="143"/>
      <c r="BM2272" s="143"/>
      <c r="BN2272" s="143"/>
      <c r="BO2272" s="143"/>
      <c r="BP2272" s="143"/>
      <c r="BT2272" s="143"/>
      <c r="BU2272" s="143"/>
      <c r="BV2272" s="143"/>
    </row>
    <row r="2273" spans="1:74" s="142" customFormat="1" x14ac:dyDescent="0.25">
      <c r="A2273" s="206"/>
      <c r="B2273" s="160"/>
      <c r="C2273" s="161"/>
      <c r="D2273" s="206"/>
      <c r="E2273" s="206"/>
      <c r="F2273" s="206"/>
      <c r="G2273" s="206"/>
      <c r="H2273" s="161"/>
      <c r="I2273" s="206"/>
      <c r="J2273" s="206"/>
      <c r="L2273" s="206"/>
      <c r="M2273" s="153"/>
      <c r="N2273" s="126"/>
      <c r="O2273" s="153"/>
      <c r="P2273" s="153"/>
      <c r="Q2273" s="153"/>
      <c r="R2273" s="153"/>
      <c r="AG2273" s="162"/>
      <c r="AH2273" s="162"/>
      <c r="AI2273" s="162"/>
      <c r="AM2273" s="143"/>
      <c r="AN2273" s="143"/>
      <c r="AO2273" s="143"/>
      <c r="AP2273" s="143"/>
      <c r="AQ2273" s="143"/>
      <c r="AR2273" s="143"/>
      <c r="AS2273" s="143"/>
      <c r="AT2273" s="143"/>
      <c r="AU2273" s="143"/>
      <c r="AV2273" s="143"/>
      <c r="AW2273" s="143"/>
      <c r="AX2273" s="143"/>
      <c r="AY2273" s="143"/>
      <c r="AZ2273" s="143"/>
      <c r="BA2273" s="143"/>
      <c r="BB2273" s="143"/>
      <c r="BC2273" s="143"/>
      <c r="BD2273" s="143"/>
      <c r="BE2273" s="143"/>
      <c r="BF2273" s="143"/>
      <c r="BG2273" s="143"/>
      <c r="BH2273" s="143"/>
      <c r="BI2273" s="143"/>
      <c r="BJ2273" s="143"/>
      <c r="BK2273" s="143"/>
      <c r="BL2273" s="143"/>
      <c r="BM2273" s="143"/>
      <c r="BN2273" s="143"/>
      <c r="BO2273" s="143"/>
      <c r="BP2273" s="143"/>
      <c r="BT2273" s="143"/>
      <c r="BU2273" s="143"/>
      <c r="BV2273" s="143"/>
    </row>
    <row r="2274" spans="1:74" s="142" customFormat="1" x14ac:dyDescent="0.25">
      <c r="A2274" s="206"/>
      <c r="B2274" s="160"/>
      <c r="C2274" s="161"/>
      <c r="D2274" s="206"/>
      <c r="E2274" s="206"/>
      <c r="F2274" s="206"/>
      <c r="G2274" s="206"/>
      <c r="H2274" s="161"/>
      <c r="I2274" s="206"/>
      <c r="J2274" s="206"/>
      <c r="L2274" s="206"/>
      <c r="M2274" s="153"/>
      <c r="N2274" s="126"/>
      <c r="O2274" s="153"/>
      <c r="P2274" s="153"/>
      <c r="Q2274" s="153"/>
      <c r="R2274" s="153"/>
      <c r="AG2274" s="162"/>
      <c r="AH2274" s="162"/>
      <c r="AI2274" s="162"/>
      <c r="AM2274" s="143"/>
      <c r="AN2274" s="143"/>
      <c r="AO2274" s="143"/>
      <c r="AP2274" s="143"/>
      <c r="AQ2274" s="143"/>
      <c r="AR2274" s="143"/>
      <c r="AS2274" s="143"/>
      <c r="AT2274" s="143"/>
      <c r="AU2274" s="143"/>
      <c r="AV2274" s="143"/>
      <c r="AW2274" s="143"/>
      <c r="AX2274" s="143"/>
      <c r="AY2274" s="143"/>
      <c r="AZ2274" s="143"/>
      <c r="BA2274" s="143"/>
      <c r="BB2274" s="143"/>
      <c r="BC2274" s="143"/>
      <c r="BD2274" s="143"/>
      <c r="BE2274" s="143"/>
      <c r="BF2274" s="143"/>
      <c r="BG2274" s="143"/>
      <c r="BH2274" s="143"/>
      <c r="BI2274" s="143"/>
      <c r="BJ2274" s="143"/>
      <c r="BK2274" s="143"/>
      <c r="BL2274" s="143"/>
      <c r="BM2274" s="143"/>
      <c r="BN2274" s="143"/>
      <c r="BO2274" s="143"/>
      <c r="BP2274" s="143"/>
      <c r="BT2274" s="143"/>
      <c r="BU2274" s="143"/>
      <c r="BV2274" s="143"/>
    </row>
    <row r="2275" spans="1:74" s="142" customFormat="1" x14ac:dyDescent="0.25">
      <c r="A2275" s="206"/>
      <c r="B2275" s="160"/>
      <c r="C2275" s="161"/>
      <c r="D2275" s="206"/>
      <c r="E2275" s="206"/>
      <c r="F2275" s="206"/>
      <c r="G2275" s="206"/>
      <c r="H2275" s="161"/>
      <c r="I2275" s="206"/>
      <c r="J2275" s="206"/>
      <c r="L2275" s="206"/>
      <c r="M2275" s="153"/>
      <c r="N2275" s="126"/>
      <c r="O2275" s="153"/>
      <c r="P2275" s="153"/>
      <c r="Q2275" s="153"/>
      <c r="R2275" s="153"/>
      <c r="AG2275" s="162"/>
      <c r="AH2275" s="162"/>
      <c r="AI2275" s="162"/>
      <c r="AM2275" s="143"/>
      <c r="AN2275" s="143"/>
      <c r="AO2275" s="143"/>
      <c r="AP2275" s="143"/>
      <c r="AQ2275" s="143"/>
      <c r="AR2275" s="143"/>
      <c r="AS2275" s="143"/>
      <c r="AT2275" s="143"/>
      <c r="AU2275" s="143"/>
      <c r="AV2275" s="143"/>
      <c r="AW2275" s="143"/>
      <c r="AX2275" s="143"/>
      <c r="AY2275" s="143"/>
      <c r="AZ2275" s="143"/>
      <c r="BA2275" s="143"/>
      <c r="BB2275" s="143"/>
      <c r="BC2275" s="143"/>
      <c r="BD2275" s="143"/>
      <c r="BE2275" s="143"/>
      <c r="BF2275" s="143"/>
      <c r="BG2275" s="143"/>
      <c r="BH2275" s="143"/>
      <c r="BI2275" s="143"/>
      <c r="BJ2275" s="143"/>
      <c r="BK2275" s="143"/>
      <c r="BL2275" s="143"/>
      <c r="BM2275" s="143"/>
      <c r="BN2275" s="143"/>
      <c r="BO2275" s="143"/>
      <c r="BP2275" s="143"/>
      <c r="BT2275" s="143"/>
      <c r="BU2275" s="143"/>
      <c r="BV2275" s="143"/>
    </row>
    <row r="2276" spans="1:74" s="142" customFormat="1" x14ac:dyDescent="0.25">
      <c r="A2276" s="206"/>
      <c r="B2276" s="160"/>
      <c r="C2276" s="161"/>
      <c r="D2276" s="206"/>
      <c r="E2276" s="206"/>
      <c r="F2276" s="206"/>
      <c r="G2276" s="206"/>
      <c r="H2276" s="161"/>
      <c r="I2276" s="206"/>
      <c r="J2276" s="206"/>
      <c r="L2276" s="206"/>
      <c r="M2276" s="153"/>
      <c r="N2276" s="126"/>
      <c r="O2276" s="153"/>
      <c r="P2276" s="153"/>
      <c r="Q2276" s="153"/>
      <c r="R2276" s="153"/>
      <c r="AG2276" s="162"/>
      <c r="AH2276" s="162"/>
      <c r="AI2276" s="162"/>
      <c r="AM2276" s="143"/>
      <c r="AN2276" s="143"/>
      <c r="AO2276" s="143"/>
      <c r="AP2276" s="143"/>
      <c r="AQ2276" s="143"/>
      <c r="AR2276" s="143"/>
      <c r="AS2276" s="143"/>
      <c r="AT2276" s="143"/>
      <c r="AU2276" s="143"/>
      <c r="AV2276" s="143"/>
      <c r="AW2276" s="143"/>
      <c r="AX2276" s="143"/>
      <c r="AY2276" s="143"/>
      <c r="AZ2276" s="143"/>
      <c r="BA2276" s="143"/>
      <c r="BB2276" s="143"/>
      <c r="BC2276" s="143"/>
      <c r="BD2276" s="143"/>
      <c r="BE2276" s="143"/>
      <c r="BF2276" s="143"/>
      <c r="BG2276" s="143"/>
      <c r="BH2276" s="143"/>
      <c r="BI2276" s="143"/>
      <c r="BJ2276" s="143"/>
      <c r="BK2276" s="143"/>
      <c r="BL2276" s="143"/>
      <c r="BM2276" s="143"/>
      <c r="BN2276" s="143"/>
      <c r="BO2276" s="143"/>
      <c r="BP2276" s="143"/>
      <c r="BT2276" s="143"/>
      <c r="BU2276" s="143"/>
      <c r="BV2276" s="143"/>
    </row>
    <row r="2277" spans="1:74" s="142" customFormat="1" x14ac:dyDescent="0.25">
      <c r="A2277" s="206"/>
      <c r="B2277" s="160"/>
      <c r="C2277" s="161"/>
      <c r="D2277" s="206"/>
      <c r="E2277" s="206"/>
      <c r="F2277" s="206"/>
      <c r="G2277" s="206"/>
      <c r="H2277" s="161"/>
      <c r="I2277" s="206"/>
      <c r="J2277" s="206"/>
      <c r="L2277" s="206"/>
      <c r="M2277" s="153"/>
      <c r="N2277" s="126"/>
      <c r="O2277" s="153"/>
      <c r="P2277" s="153"/>
      <c r="Q2277" s="153"/>
      <c r="R2277" s="153"/>
      <c r="AG2277" s="162"/>
      <c r="AH2277" s="162"/>
      <c r="AI2277" s="162"/>
      <c r="AM2277" s="143"/>
      <c r="AN2277" s="143"/>
      <c r="AO2277" s="143"/>
      <c r="AP2277" s="143"/>
      <c r="AQ2277" s="143"/>
      <c r="AR2277" s="143"/>
      <c r="AS2277" s="143"/>
      <c r="AT2277" s="143"/>
      <c r="AU2277" s="143"/>
      <c r="AV2277" s="143"/>
      <c r="AW2277" s="143"/>
      <c r="AX2277" s="143"/>
      <c r="AY2277" s="143"/>
      <c r="AZ2277" s="143"/>
      <c r="BA2277" s="143"/>
      <c r="BB2277" s="143"/>
      <c r="BC2277" s="143"/>
      <c r="BD2277" s="143"/>
      <c r="BE2277" s="143"/>
      <c r="BF2277" s="143"/>
      <c r="BG2277" s="143"/>
      <c r="BH2277" s="143"/>
      <c r="BI2277" s="143"/>
      <c r="BJ2277" s="143"/>
      <c r="BK2277" s="143"/>
      <c r="BL2277" s="143"/>
      <c r="BM2277" s="143"/>
      <c r="BN2277" s="143"/>
      <c r="BO2277" s="143"/>
      <c r="BP2277" s="143"/>
      <c r="BT2277" s="143"/>
      <c r="BU2277" s="143"/>
      <c r="BV2277" s="143"/>
    </row>
    <row r="2278" spans="1:74" s="142" customFormat="1" x14ac:dyDescent="0.25">
      <c r="A2278" s="206"/>
      <c r="B2278" s="160"/>
      <c r="C2278" s="161"/>
      <c r="D2278" s="206"/>
      <c r="E2278" s="206"/>
      <c r="F2278" s="206"/>
      <c r="G2278" s="206"/>
      <c r="H2278" s="161"/>
      <c r="I2278" s="206"/>
      <c r="J2278" s="206"/>
      <c r="L2278" s="206"/>
      <c r="M2278" s="153"/>
      <c r="N2278" s="126"/>
      <c r="O2278" s="153"/>
      <c r="P2278" s="153"/>
      <c r="Q2278" s="153"/>
      <c r="R2278" s="153"/>
      <c r="AG2278" s="162"/>
      <c r="AH2278" s="162"/>
      <c r="AI2278" s="162"/>
      <c r="AM2278" s="143"/>
      <c r="AN2278" s="143"/>
      <c r="AO2278" s="143"/>
      <c r="AP2278" s="143"/>
      <c r="AQ2278" s="143"/>
      <c r="AR2278" s="143"/>
      <c r="AS2278" s="143"/>
      <c r="AT2278" s="143"/>
      <c r="AU2278" s="143"/>
      <c r="AV2278" s="143"/>
      <c r="AW2278" s="143"/>
      <c r="AX2278" s="143"/>
      <c r="AY2278" s="143"/>
      <c r="AZ2278" s="143"/>
      <c r="BA2278" s="143"/>
      <c r="BB2278" s="143"/>
      <c r="BC2278" s="143"/>
      <c r="BD2278" s="143"/>
      <c r="BE2278" s="143"/>
      <c r="BF2278" s="143"/>
      <c r="BG2278" s="143"/>
      <c r="BH2278" s="143"/>
      <c r="BI2278" s="143"/>
      <c r="BJ2278" s="143"/>
      <c r="BK2278" s="143"/>
      <c r="BL2278" s="143"/>
      <c r="BM2278" s="143"/>
      <c r="BN2278" s="143"/>
      <c r="BO2278" s="143"/>
      <c r="BP2278" s="143"/>
      <c r="BT2278" s="143"/>
      <c r="BU2278" s="143"/>
      <c r="BV2278" s="143"/>
    </row>
    <row r="2279" spans="1:74" s="142" customFormat="1" x14ac:dyDescent="0.25">
      <c r="A2279" s="206"/>
      <c r="B2279" s="160"/>
      <c r="C2279" s="161"/>
      <c r="D2279" s="206"/>
      <c r="E2279" s="206"/>
      <c r="F2279" s="206"/>
      <c r="G2279" s="206"/>
      <c r="H2279" s="161"/>
      <c r="I2279" s="206"/>
      <c r="J2279" s="206"/>
      <c r="L2279" s="206"/>
      <c r="M2279" s="153"/>
      <c r="N2279" s="126"/>
      <c r="O2279" s="153"/>
      <c r="P2279" s="153"/>
      <c r="Q2279" s="153"/>
      <c r="R2279" s="153"/>
      <c r="AG2279" s="162"/>
      <c r="AH2279" s="162"/>
      <c r="AI2279" s="162"/>
      <c r="AM2279" s="143"/>
      <c r="AN2279" s="143"/>
      <c r="AO2279" s="143"/>
      <c r="AP2279" s="143"/>
      <c r="AQ2279" s="143"/>
      <c r="AR2279" s="143"/>
      <c r="AS2279" s="143"/>
      <c r="AT2279" s="143"/>
      <c r="AU2279" s="143"/>
      <c r="AV2279" s="143"/>
      <c r="AW2279" s="143"/>
      <c r="AX2279" s="143"/>
      <c r="AY2279" s="143"/>
      <c r="AZ2279" s="143"/>
      <c r="BA2279" s="143"/>
      <c r="BB2279" s="143"/>
      <c r="BC2279" s="143"/>
      <c r="BD2279" s="143"/>
      <c r="BE2279" s="143"/>
      <c r="BF2279" s="143"/>
      <c r="BG2279" s="143"/>
      <c r="BH2279" s="143"/>
      <c r="BI2279" s="143"/>
      <c r="BJ2279" s="143"/>
      <c r="BK2279" s="143"/>
      <c r="BL2279" s="143"/>
      <c r="BM2279" s="143"/>
      <c r="BN2279" s="143"/>
      <c r="BO2279" s="143"/>
      <c r="BP2279" s="143"/>
      <c r="BT2279" s="143"/>
      <c r="BU2279" s="143"/>
      <c r="BV2279" s="143"/>
    </row>
    <row r="2280" spans="1:74" s="142" customFormat="1" x14ac:dyDescent="0.25">
      <c r="A2280" s="206"/>
      <c r="B2280" s="160"/>
      <c r="C2280" s="161"/>
      <c r="D2280" s="206"/>
      <c r="E2280" s="206"/>
      <c r="F2280" s="206"/>
      <c r="G2280" s="206"/>
      <c r="H2280" s="161"/>
      <c r="I2280" s="206"/>
      <c r="J2280" s="206"/>
      <c r="L2280" s="206"/>
      <c r="M2280" s="153"/>
      <c r="N2280" s="126"/>
      <c r="O2280" s="153"/>
      <c r="P2280" s="153"/>
      <c r="Q2280" s="153"/>
      <c r="R2280" s="153"/>
      <c r="AG2280" s="162"/>
      <c r="AH2280" s="162"/>
      <c r="AI2280" s="162"/>
      <c r="AM2280" s="143"/>
      <c r="AN2280" s="143"/>
      <c r="AO2280" s="143"/>
      <c r="AP2280" s="143"/>
      <c r="AQ2280" s="143"/>
      <c r="AR2280" s="143"/>
      <c r="AS2280" s="143"/>
      <c r="AT2280" s="143"/>
      <c r="AU2280" s="143"/>
      <c r="AV2280" s="143"/>
      <c r="AW2280" s="143"/>
      <c r="AX2280" s="143"/>
      <c r="AY2280" s="143"/>
      <c r="AZ2280" s="143"/>
      <c r="BA2280" s="143"/>
      <c r="BB2280" s="143"/>
      <c r="BC2280" s="143"/>
      <c r="BD2280" s="143"/>
      <c r="BE2280" s="143"/>
      <c r="BF2280" s="143"/>
      <c r="BG2280" s="143"/>
      <c r="BH2280" s="143"/>
      <c r="BI2280" s="143"/>
      <c r="BJ2280" s="143"/>
      <c r="BK2280" s="143"/>
      <c r="BL2280" s="143"/>
      <c r="BM2280" s="143"/>
      <c r="BN2280" s="143"/>
      <c r="BO2280" s="143"/>
      <c r="BP2280" s="143"/>
      <c r="BT2280" s="143"/>
      <c r="BU2280" s="143"/>
      <c r="BV2280" s="143"/>
    </row>
    <row r="2281" spans="1:74" s="142" customFormat="1" x14ac:dyDescent="0.25">
      <c r="A2281" s="206"/>
      <c r="B2281" s="160"/>
      <c r="C2281" s="161"/>
      <c r="D2281" s="206"/>
      <c r="E2281" s="206"/>
      <c r="F2281" s="206"/>
      <c r="G2281" s="206"/>
      <c r="H2281" s="161"/>
      <c r="I2281" s="206"/>
      <c r="J2281" s="206"/>
      <c r="L2281" s="206"/>
      <c r="M2281" s="153"/>
      <c r="N2281" s="126"/>
      <c r="O2281" s="153"/>
      <c r="P2281" s="153"/>
      <c r="Q2281" s="153"/>
      <c r="R2281" s="153"/>
      <c r="AG2281" s="162"/>
      <c r="AH2281" s="162"/>
      <c r="AI2281" s="162"/>
      <c r="AM2281" s="143"/>
      <c r="AN2281" s="143"/>
      <c r="AO2281" s="143"/>
      <c r="AP2281" s="143"/>
      <c r="AQ2281" s="143"/>
      <c r="AR2281" s="143"/>
      <c r="AS2281" s="143"/>
      <c r="AT2281" s="143"/>
      <c r="AU2281" s="143"/>
      <c r="AV2281" s="143"/>
      <c r="AW2281" s="143"/>
      <c r="AX2281" s="143"/>
      <c r="AY2281" s="143"/>
      <c r="AZ2281" s="143"/>
      <c r="BA2281" s="143"/>
      <c r="BB2281" s="143"/>
      <c r="BC2281" s="143"/>
      <c r="BD2281" s="143"/>
      <c r="BE2281" s="143"/>
      <c r="BF2281" s="143"/>
      <c r="BG2281" s="143"/>
      <c r="BH2281" s="143"/>
      <c r="BI2281" s="143"/>
      <c r="BJ2281" s="143"/>
      <c r="BK2281" s="143"/>
      <c r="BL2281" s="143"/>
      <c r="BM2281" s="143"/>
      <c r="BN2281" s="143"/>
      <c r="BO2281" s="143"/>
      <c r="BP2281" s="143"/>
      <c r="BT2281" s="143"/>
      <c r="BU2281" s="143"/>
      <c r="BV2281" s="143"/>
    </row>
    <row r="2282" spans="1:74" s="142" customFormat="1" x14ac:dyDescent="0.25">
      <c r="A2282" s="206"/>
      <c r="B2282" s="160"/>
      <c r="C2282" s="161"/>
      <c r="D2282" s="206"/>
      <c r="E2282" s="206"/>
      <c r="F2282" s="206"/>
      <c r="G2282" s="206"/>
      <c r="H2282" s="161"/>
      <c r="I2282" s="206"/>
      <c r="J2282" s="206"/>
      <c r="L2282" s="206"/>
      <c r="M2282" s="153"/>
      <c r="N2282" s="126"/>
      <c r="O2282" s="153"/>
      <c r="P2282" s="153"/>
      <c r="Q2282" s="153"/>
      <c r="R2282" s="153"/>
      <c r="AG2282" s="162"/>
      <c r="AH2282" s="162"/>
      <c r="AI2282" s="162"/>
      <c r="AM2282" s="143"/>
      <c r="AN2282" s="143"/>
      <c r="AO2282" s="143"/>
      <c r="AP2282" s="143"/>
      <c r="AQ2282" s="143"/>
      <c r="AR2282" s="143"/>
      <c r="AS2282" s="143"/>
      <c r="AT2282" s="143"/>
      <c r="AU2282" s="143"/>
      <c r="AV2282" s="143"/>
      <c r="AW2282" s="143"/>
      <c r="AX2282" s="143"/>
      <c r="AY2282" s="143"/>
      <c r="AZ2282" s="143"/>
      <c r="BA2282" s="143"/>
      <c r="BB2282" s="143"/>
      <c r="BC2282" s="143"/>
      <c r="BD2282" s="143"/>
      <c r="BE2282" s="143"/>
      <c r="BF2282" s="143"/>
      <c r="BG2282" s="143"/>
      <c r="BH2282" s="143"/>
      <c r="BI2282" s="143"/>
      <c r="BJ2282" s="143"/>
      <c r="BK2282" s="143"/>
      <c r="BL2282" s="143"/>
      <c r="BM2282" s="143"/>
      <c r="BN2282" s="143"/>
      <c r="BO2282" s="143"/>
      <c r="BP2282" s="143"/>
      <c r="BT2282" s="143"/>
      <c r="BU2282" s="143"/>
      <c r="BV2282" s="143"/>
    </row>
    <row r="2283" spans="1:74" s="142" customFormat="1" x14ac:dyDescent="0.25">
      <c r="A2283" s="206"/>
      <c r="B2283" s="160"/>
      <c r="C2283" s="161"/>
      <c r="D2283" s="206"/>
      <c r="E2283" s="206"/>
      <c r="F2283" s="206"/>
      <c r="G2283" s="206"/>
      <c r="H2283" s="161"/>
      <c r="I2283" s="206"/>
      <c r="J2283" s="206"/>
      <c r="L2283" s="206"/>
      <c r="M2283" s="153"/>
      <c r="N2283" s="126"/>
      <c r="O2283" s="153"/>
      <c r="P2283" s="153"/>
      <c r="Q2283" s="153"/>
      <c r="R2283" s="153"/>
      <c r="AG2283" s="162"/>
      <c r="AH2283" s="162"/>
      <c r="AI2283" s="162"/>
      <c r="AM2283" s="143"/>
      <c r="AN2283" s="143"/>
      <c r="AO2283" s="143"/>
      <c r="AP2283" s="143"/>
      <c r="AQ2283" s="143"/>
      <c r="AR2283" s="143"/>
      <c r="AS2283" s="143"/>
      <c r="AT2283" s="143"/>
      <c r="AU2283" s="143"/>
      <c r="AV2283" s="143"/>
      <c r="AW2283" s="143"/>
      <c r="AX2283" s="143"/>
      <c r="AY2283" s="143"/>
      <c r="AZ2283" s="143"/>
      <c r="BA2283" s="143"/>
      <c r="BB2283" s="143"/>
      <c r="BC2283" s="143"/>
      <c r="BD2283" s="143"/>
      <c r="BE2283" s="143"/>
      <c r="BF2283" s="143"/>
      <c r="BG2283" s="143"/>
      <c r="BH2283" s="143"/>
      <c r="BI2283" s="143"/>
      <c r="BJ2283" s="143"/>
      <c r="BK2283" s="143"/>
      <c r="BL2283" s="143"/>
      <c r="BM2283" s="143"/>
      <c r="BN2283" s="143"/>
      <c r="BO2283" s="143"/>
      <c r="BP2283" s="143"/>
      <c r="BT2283" s="143"/>
      <c r="BU2283" s="143"/>
      <c r="BV2283" s="143"/>
    </row>
    <row r="2284" spans="1:74" s="142" customFormat="1" x14ac:dyDescent="0.25">
      <c r="A2284" s="206"/>
      <c r="B2284" s="160"/>
      <c r="C2284" s="161"/>
      <c r="D2284" s="206"/>
      <c r="E2284" s="206"/>
      <c r="F2284" s="206"/>
      <c r="G2284" s="206"/>
      <c r="H2284" s="161"/>
      <c r="I2284" s="206"/>
      <c r="J2284" s="206"/>
      <c r="L2284" s="206"/>
      <c r="M2284" s="153"/>
      <c r="N2284" s="126"/>
      <c r="O2284" s="153"/>
      <c r="P2284" s="153"/>
      <c r="Q2284" s="153"/>
      <c r="R2284" s="153"/>
      <c r="AG2284" s="162"/>
      <c r="AH2284" s="162"/>
      <c r="AI2284" s="162"/>
      <c r="AM2284" s="143"/>
      <c r="AN2284" s="143"/>
      <c r="AO2284" s="143"/>
      <c r="AP2284" s="143"/>
      <c r="AQ2284" s="143"/>
      <c r="AR2284" s="143"/>
      <c r="AS2284" s="143"/>
      <c r="AT2284" s="143"/>
      <c r="AU2284" s="143"/>
      <c r="AV2284" s="143"/>
      <c r="AW2284" s="143"/>
      <c r="AX2284" s="143"/>
      <c r="AY2284" s="143"/>
      <c r="AZ2284" s="143"/>
      <c r="BA2284" s="143"/>
      <c r="BB2284" s="143"/>
      <c r="BC2284" s="143"/>
      <c r="BD2284" s="143"/>
      <c r="BE2284" s="143"/>
      <c r="BF2284" s="143"/>
      <c r="BG2284" s="143"/>
      <c r="BH2284" s="143"/>
      <c r="BI2284" s="143"/>
      <c r="BJ2284" s="143"/>
      <c r="BK2284" s="143"/>
      <c r="BL2284" s="143"/>
      <c r="BM2284" s="143"/>
      <c r="BN2284" s="143"/>
      <c r="BO2284" s="143"/>
      <c r="BP2284" s="143"/>
      <c r="BT2284" s="143"/>
      <c r="BU2284" s="143"/>
      <c r="BV2284" s="143"/>
    </row>
    <row r="2285" spans="1:74" s="142" customFormat="1" x14ac:dyDescent="0.25">
      <c r="A2285" s="206"/>
      <c r="B2285" s="160"/>
      <c r="C2285" s="161"/>
      <c r="D2285" s="206"/>
      <c r="E2285" s="206"/>
      <c r="F2285" s="206"/>
      <c r="G2285" s="206"/>
      <c r="H2285" s="161"/>
      <c r="I2285" s="206"/>
      <c r="J2285" s="206"/>
      <c r="L2285" s="206"/>
      <c r="M2285" s="153"/>
      <c r="N2285" s="126"/>
      <c r="O2285" s="153"/>
      <c r="P2285" s="153"/>
      <c r="Q2285" s="153"/>
      <c r="R2285" s="153"/>
      <c r="AG2285" s="162"/>
      <c r="AH2285" s="162"/>
      <c r="AI2285" s="162"/>
      <c r="AM2285" s="143"/>
      <c r="AN2285" s="143"/>
      <c r="AO2285" s="143"/>
      <c r="AP2285" s="143"/>
      <c r="AQ2285" s="143"/>
      <c r="AR2285" s="143"/>
      <c r="AS2285" s="143"/>
      <c r="AT2285" s="143"/>
      <c r="AU2285" s="143"/>
      <c r="AV2285" s="143"/>
      <c r="AW2285" s="143"/>
      <c r="AX2285" s="143"/>
      <c r="AY2285" s="143"/>
      <c r="AZ2285" s="143"/>
      <c r="BA2285" s="143"/>
      <c r="BB2285" s="143"/>
      <c r="BC2285" s="143"/>
      <c r="BD2285" s="143"/>
      <c r="BE2285" s="143"/>
      <c r="BF2285" s="143"/>
      <c r="BG2285" s="143"/>
      <c r="BH2285" s="143"/>
      <c r="BI2285" s="143"/>
      <c r="BJ2285" s="143"/>
      <c r="BK2285" s="143"/>
      <c r="BL2285" s="143"/>
      <c r="BM2285" s="143"/>
      <c r="BN2285" s="143"/>
      <c r="BO2285" s="143"/>
      <c r="BP2285" s="143"/>
      <c r="BT2285" s="143"/>
      <c r="BU2285" s="143"/>
      <c r="BV2285" s="143"/>
    </row>
    <row r="2286" spans="1:74" s="142" customFormat="1" x14ac:dyDescent="0.25">
      <c r="A2286" s="206"/>
      <c r="B2286" s="160"/>
      <c r="C2286" s="161"/>
      <c r="D2286" s="206"/>
      <c r="E2286" s="206"/>
      <c r="F2286" s="206"/>
      <c r="G2286" s="206"/>
      <c r="H2286" s="161"/>
      <c r="I2286" s="206"/>
      <c r="J2286" s="206"/>
      <c r="L2286" s="206"/>
      <c r="M2286" s="153"/>
      <c r="N2286" s="126"/>
      <c r="O2286" s="153"/>
      <c r="P2286" s="153"/>
      <c r="Q2286" s="153"/>
      <c r="R2286" s="153"/>
      <c r="AG2286" s="162"/>
      <c r="AH2286" s="162"/>
      <c r="AI2286" s="162"/>
      <c r="AM2286" s="143"/>
      <c r="AN2286" s="143"/>
      <c r="AO2286" s="143"/>
      <c r="AP2286" s="143"/>
      <c r="AQ2286" s="143"/>
      <c r="AR2286" s="143"/>
      <c r="AS2286" s="143"/>
      <c r="AT2286" s="143"/>
      <c r="AU2286" s="143"/>
      <c r="AV2286" s="143"/>
      <c r="AW2286" s="143"/>
      <c r="AX2286" s="143"/>
      <c r="AY2286" s="143"/>
      <c r="AZ2286" s="143"/>
      <c r="BA2286" s="143"/>
      <c r="BB2286" s="143"/>
      <c r="BC2286" s="143"/>
      <c r="BD2286" s="143"/>
      <c r="BE2286" s="143"/>
      <c r="BF2286" s="143"/>
      <c r="BG2286" s="143"/>
      <c r="BH2286" s="143"/>
      <c r="BI2286" s="143"/>
      <c r="BJ2286" s="143"/>
      <c r="BK2286" s="143"/>
      <c r="BL2286" s="143"/>
      <c r="BM2286" s="143"/>
      <c r="BN2286" s="143"/>
      <c r="BO2286" s="143"/>
      <c r="BP2286" s="143"/>
      <c r="BT2286" s="143"/>
      <c r="BU2286" s="143"/>
      <c r="BV2286" s="143"/>
    </row>
    <row r="2287" spans="1:74" s="142" customFormat="1" x14ac:dyDescent="0.25">
      <c r="A2287" s="206"/>
      <c r="B2287" s="160"/>
      <c r="C2287" s="161"/>
      <c r="D2287" s="206"/>
      <c r="E2287" s="206"/>
      <c r="F2287" s="206"/>
      <c r="G2287" s="206"/>
      <c r="H2287" s="161"/>
      <c r="I2287" s="206"/>
      <c r="J2287" s="206"/>
      <c r="L2287" s="206"/>
      <c r="M2287" s="153"/>
      <c r="N2287" s="126"/>
      <c r="O2287" s="153"/>
      <c r="P2287" s="153"/>
      <c r="Q2287" s="153"/>
      <c r="R2287" s="153"/>
      <c r="AG2287" s="162"/>
      <c r="AH2287" s="162"/>
      <c r="AI2287" s="162"/>
      <c r="AM2287" s="143"/>
      <c r="AN2287" s="143"/>
      <c r="AO2287" s="143"/>
      <c r="AP2287" s="143"/>
      <c r="AQ2287" s="143"/>
      <c r="AR2287" s="143"/>
      <c r="AS2287" s="143"/>
      <c r="AT2287" s="143"/>
      <c r="AU2287" s="143"/>
      <c r="AV2287" s="143"/>
      <c r="AW2287" s="143"/>
      <c r="AX2287" s="143"/>
      <c r="AY2287" s="143"/>
      <c r="AZ2287" s="143"/>
      <c r="BA2287" s="143"/>
      <c r="BB2287" s="143"/>
      <c r="BC2287" s="143"/>
      <c r="BD2287" s="143"/>
      <c r="BE2287" s="143"/>
      <c r="BF2287" s="143"/>
      <c r="BG2287" s="143"/>
      <c r="BH2287" s="143"/>
      <c r="BI2287" s="143"/>
      <c r="BJ2287" s="143"/>
      <c r="BK2287" s="143"/>
      <c r="BL2287" s="143"/>
      <c r="BM2287" s="143"/>
      <c r="BN2287" s="143"/>
      <c r="BO2287" s="143"/>
      <c r="BP2287" s="143"/>
      <c r="BT2287" s="143"/>
      <c r="BU2287" s="143"/>
      <c r="BV2287" s="143"/>
    </row>
    <row r="2288" spans="1:74" s="142" customFormat="1" x14ac:dyDescent="0.25">
      <c r="A2288" s="206"/>
      <c r="B2288" s="160"/>
      <c r="C2288" s="161"/>
      <c r="D2288" s="206"/>
      <c r="E2288" s="206"/>
      <c r="F2288" s="206"/>
      <c r="G2288" s="206"/>
      <c r="H2288" s="161"/>
      <c r="I2288" s="206"/>
      <c r="J2288" s="206"/>
      <c r="L2288" s="206"/>
      <c r="M2288" s="153"/>
      <c r="N2288" s="126"/>
      <c r="O2288" s="153"/>
      <c r="P2288" s="153"/>
      <c r="Q2288" s="153"/>
      <c r="R2288" s="153"/>
      <c r="AG2288" s="162"/>
      <c r="AH2288" s="162"/>
      <c r="AI2288" s="162"/>
      <c r="AM2288" s="143"/>
      <c r="AN2288" s="143"/>
      <c r="AO2288" s="143"/>
      <c r="AP2288" s="143"/>
      <c r="AQ2288" s="143"/>
      <c r="AR2288" s="143"/>
      <c r="AS2288" s="143"/>
      <c r="AT2288" s="143"/>
      <c r="AU2288" s="143"/>
      <c r="AV2288" s="143"/>
      <c r="AW2288" s="143"/>
      <c r="AX2288" s="143"/>
      <c r="AY2288" s="143"/>
      <c r="AZ2288" s="143"/>
      <c r="BA2288" s="143"/>
      <c r="BB2288" s="143"/>
      <c r="BC2288" s="143"/>
      <c r="BD2288" s="143"/>
      <c r="BE2288" s="143"/>
      <c r="BF2288" s="143"/>
      <c r="BG2288" s="143"/>
      <c r="BH2288" s="143"/>
      <c r="BI2288" s="143"/>
      <c r="BJ2288" s="143"/>
      <c r="BK2288" s="143"/>
      <c r="BL2288" s="143"/>
      <c r="BM2288" s="143"/>
      <c r="BN2288" s="143"/>
      <c r="BO2288" s="143"/>
      <c r="BP2288" s="143"/>
      <c r="BT2288" s="143"/>
      <c r="BU2288" s="143"/>
      <c r="BV2288" s="143"/>
    </row>
    <row r="2289" spans="1:74" s="142" customFormat="1" x14ac:dyDescent="0.25">
      <c r="A2289" s="206"/>
      <c r="B2289" s="160"/>
      <c r="C2289" s="161"/>
      <c r="D2289" s="206"/>
      <c r="E2289" s="206"/>
      <c r="F2289" s="206"/>
      <c r="G2289" s="206"/>
      <c r="H2289" s="161"/>
      <c r="I2289" s="206"/>
      <c r="J2289" s="206"/>
      <c r="L2289" s="206"/>
      <c r="M2289" s="153"/>
      <c r="N2289" s="126"/>
      <c r="O2289" s="153"/>
      <c r="P2289" s="153"/>
      <c r="Q2289" s="153"/>
      <c r="R2289" s="153"/>
      <c r="AG2289" s="162"/>
      <c r="AH2289" s="162"/>
      <c r="AI2289" s="162"/>
      <c r="AM2289" s="143"/>
      <c r="AN2289" s="143"/>
      <c r="AO2289" s="143"/>
      <c r="AP2289" s="143"/>
      <c r="AQ2289" s="143"/>
      <c r="AR2289" s="143"/>
      <c r="AS2289" s="143"/>
      <c r="AT2289" s="143"/>
      <c r="AU2289" s="143"/>
      <c r="AV2289" s="143"/>
      <c r="AW2289" s="143"/>
      <c r="AX2289" s="143"/>
      <c r="AY2289" s="143"/>
      <c r="AZ2289" s="143"/>
      <c r="BA2289" s="143"/>
      <c r="BB2289" s="143"/>
      <c r="BC2289" s="143"/>
      <c r="BD2289" s="143"/>
      <c r="BE2289" s="143"/>
      <c r="BF2289" s="143"/>
      <c r="BG2289" s="143"/>
      <c r="BH2289" s="143"/>
      <c r="BI2289" s="143"/>
      <c r="BJ2289" s="143"/>
      <c r="BK2289" s="143"/>
      <c r="BL2289" s="143"/>
      <c r="BM2289" s="143"/>
      <c r="BN2289" s="143"/>
      <c r="BO2289" s="143"/>
      <c r="BP2289" s="143"/>
      <c r="BT2289" s="143"/>
      <c r="BU2289" s="143"/>
      <c r="BV2289" s="143"/>
    </row>
    <row r="2290" spans="1:74" s="142" customFormat="1" x14ac:dyDescent="0.25">
      <c r="A2290" s="206"/>
      <c r="B2290" s="160"/>
      <c r="C2290" s="161"/>
      <c r="D2290" s="206"/>
      <c r="E2290" s="206"/>
      <c r="F2290" s="206"/>
      <c r="G2290" s="206"/>
      <c r="H2290" s="161"/>
      <c r="I2290" s="206"/>
      <c r="J2290" s="206"/>
      <c r="L2290" s="206"/>
      <c r="M2290" s="153"/>
      <c r="N2290" s="126"/>
      <c r="O2290" s="153"/>
      <c r="P2290" s="153"/>
      <c r="Q2290" s="153"/>
      <c r="R2290" s="153"/>
      <c r="AG2290" s="162"/>
      <c r="AH2290" s="162"/>
      <c r="AI2290" s="162"/>
      <c r="AM2290" s="143"/>
      <c r="AN2290" s="143"/>
      <c r="AO2290" s="143"/>
      <c r="AP2290" s="143"/>
      <c r="AQ2290" s="143"/>
      <c r="AR2290" s="143"/>
      <c r="AS2290" s="143"/>
      <c r="AT2290" s="143"/>
      <c r="AU2290" s="143"/>
      <c r="AV2290" s="143"/>
      <c r="AW2290" s="143"/>
      <c r="AX2290" s="143"/>
      <c r="AY2290" s="143"/>
      <c r="AZ2290" s="143"/>
      <c r="BA2290" s="143"/>
      <c r="BB2290" s="143"/>
      <c r="BC2290" s="143"/>
      <c r="BD2290" s="143"/>
      <c r="BE2290" s="143"/>
      <c r="BF2290" s="143"/>
      <c r="BG2290" s="143"/>
      <c r="BH2290" s="143"/>
      <c r="BI2290" s="143"/>
      <c r="BJ2290" s="143"/>
      <c r="BK2290" s="143"/>
      <c r="BL2290" s="143"/>
      <c r="BM2290" s="143"/>
      <c r="BN2290" s="143"/>
      <c r="BO2290" s="143"/>
      <c r="BP2290" s="143"/>
      <c r="BT2290" s="143"/>
      <c r="BU2290" s="143"/>
      <c r="BV2290" s="143"/>
    </row>
    <row r="2291" spans="1:74" s="142" customFormat="1" x14ac:dyDescent="0.25">
      <c r="A2291" s="206"/>
      <c r="B2291" s="160"/>
      <c r="C2291" s="161"/>
      <c r="D2291" s="206"/>
      <c r="E2291" s="206"/>
      <c r="F2291" s="206"/>
      <c r="G2291" s="206"/>
      <c r="H2291" s="161"/>
      <c r="I2291" s="206"/>
      <c r="J2291" s="206"/>
      <c r="L2291" s="206"/>
      <c r="M2291" s="153"/>
      <c r="N2291" s="126"/>
      <c r="O2291" s="153"/>
      <c r="P2291" s="153"/>
      <c r="Q2291" s="153"/>
      <c r="R2291" s="153"/>
      <c r="AG2291" s="162"/>
      <c r="AH2291" s="162"/>
      <c r="AI2291" s="162"/>
      <c r="AM2291" s="143"/>
      <c r="AN2291" s="143"/>
      <c r="AO2291" s="143"/>
      <c r="AP2291" s="143"/>
      <c r="AQ2291" s="143"/>
      <c r="AR2291" s="143"/>
      <c r="AS2291" s="143"/>
      <c r="AT2291" s="143"/>
      <c r="AU2291" s="143"/>
      <c r="AV2291" s="143"/>
      <c r="AW2291" s="143"/>
      <c r="AX2291" s="143"/>
      <c r="AY2291" s="143"/>
      <c r="AZ2291" s="143"/>
      <c r="BA2291" s="143"/>
      <c r="BB2291" s="143"/>
      <c r="BC2291" s="143"/>
      <c r="BD2291" s="143"/>
      <c r="BE2291" s="143"/>
      <c r="BF2291" s="143"/>
      <c r="BG2291" s="143"/>
      <c r="BH2291" s="143"/>
      <c r="BI2291" s="143"/>
      <c r="BJ2291" s="143"/>
      <c r="BK2291" s="143"/>
      <c r="BL2291" s="143"/>
      <c r="BM2291" s="143"/>
      <c r="BN2291" s="143"/>
      <c r="BO2291" s="143"/>
      <c r="BP2291" s="143"/>
      <c r="BT2291" s="143"/>
      <c r="BU2291" s="143"/>
      <c r="BV2291" s="143"/>
    </row>
    <row r="2292" spans="1:74" s="142" customFormat="1" x14ac:dyDescent="0.25">
      <c r="A2292" s="206"/>
      <c r="B2292" s="160"/>
      <c r="C2292" s="161"/>
      <c r="D2292" s="206"/>
      <c r="E2292" s="206"/>
      <c r="F2292" s="206"/>
      <c r="G2292" s="206"/>
      <c r="H2292" s="161"/>
      <c r="I2292" s="206"/>
      <c r="J2292" s="206"/>
      <c r="L2292" s="206"/>
      <c r="M2292" s="153"/>
      <c r="N2292" s="126"/>
      <c r="O2292" s="153"/>
      <c r="P2292" s="153"/>
      <c r="Q2292" s="153"/>
      <c r="R2292" s="153"/>
      <c r="AG2292" s="162"/>
      <c r="AH2292" s="162"/>
      <c r="AI2292" s="162"/>
      <c r="AM2292" s="143"/>
      <c r="AN2292" s="143"/>
      <c r="AO2292" s="143"/>
      <c r="AP2292" s="143"/>
      <c r="AQ2292" s="143"/>
      <c r="AR2292" s="143"/>
      <c r="AS2292" s="143"/>
      <c r="AT2292" s="143"/>
      <c r="AU2292" s="143"/>
      <c r="AV2292" s="143"/>
      <c r="AW2292" s="143"/>
      <c r="AX2292" s="143"/>
      <c r="AY2292" s="143"/>
      <c r="AZ2292" s="143"/>
      <c r="BA2292" s="143"/>
      <c r="BB2292" s="143"/>
      <c r="BC2292" s="143"/>
      <c r="BD2292" s="143"/>
      <c r="BE2292" s="143"/>
      <c r="BF2292" s="143"/>
      <c r="BG2292" s="143"/>
      <c r="BH2292" s="143"/>
      <c r="BI2292" s="143"/>
      <c r="BJ2292" s="143"/>
      <c r="BK2292" s="143"/>
      <c r="BL2292" s="143"/>
      <c r="BM2292" s="143"/>
      <c r="BN2292" s="143"/>
      <c r="BO2292" s="143"/>
      <c r="BP2292" s="143"/>
      <c r="BT2292" s="143"/>
      <c r="BU2292" s="143"/>
      <c r="BV2292" s="143"/>
    </row>
    <row r="2293" spans="1:74" s="142" customFormat="1" x14ac:dyDescent="0.25">
      <c r="A2293" s="206"/>
      <c r="B2293" s="160"/>
      <c r="C2293" s="161"/>
      <c r="D2293" s="206"/>
      <c r="E2293" s="206"/>
      <c r="F2293" s="206"/>
      <c r="G2293" s="206"/>
      <c r="H2293" s="161"/>
      <c r="I2293" s="206"/>
      <c r="J2293" s="206"/>
      <c r="L2293" s="206"/>
      <c r="M2293" s="153"/>
      <c r="N2293" s="126"/>
      <c r="O2293" s="153"/>
      <c r="P2293" s="153"/>
      <c r="Q2293" s="153"/>
      <c r="R2293" s="153"/>
      <c r="AG2293" s="162"/>
      <c r="AH2293" s="162"/>
      <c r="AI2293" s="162"/>
      <c r="AM2293" s="143"/>
      <c r="AN2293" s="143"/>
      <c r="AO2293" s="143"/>
      <c r="AP2293" s="143"/>
      <c r="AQ2293" s="143"/>
      <c r="AR2293" s="143"/>
      <c r="AS2293" s="143"/>
      <c r="AT2293" s="143"/>
      <c r="AU2293" s="143"/>
      <c r="AV2293" s="143"/>
      <c r="AW2293" s="143"/>
      <c r="AX2293" s="143"/>
      <c r="AY2293" s="143"/>
      <c r="AZ2293" s="143"/>
      <c r="BA2293" s="143"/>
      <c r="BB2293" s="143"/>
      <c r="BC2293" s="143"/>
      <c r="BD2293" s="143"/>
      <c r="BE2293" s="143"/>
      <c r="BF2293" s="143"/>
      <c r="BG2293" s="143"/>
      <c r="BH2293" s="143"/>
      <c r="BI2293" s="143"/>
      <c r="BJ2293" s="143"/>
      <c r="BK2293" s="143"/>
      <c r="BL2293" s="143"/>
      <c r="BM2293" s="143"/>
      <c r="BN2293" s="143"/>
      <c r="BO2293" s="143"/>
      <c r="BP2293" s="143"/>
      <c r="BT2293" s="143"/>
      <c r="BU2293" s="143"/>
      <c r="BV2293" s="143"/>
    </row>
    <row r="2294" spans="1:74" s="142" customFormat="1" x14ac:dyDescent="0.25">
      <c r="A2294" s="206"/>
      <c r="B2294" s="160"/>
      <c r="C2294" s="161"/>
      <c r="D2294" s="206"/>
      <c r="E2294" s="206"/>
      <c r="F2294" s="206"/>
      <c r="G2294" s="206"/>
      <c r="H2294" s="161"/>
      <c r="I2294" s="206"/>
      <c r="J2294" s="206"/>
      <c r="L2294" s="206"/>
      <c r="M2294" s="153"/>
      <c r="N2294" s="126"/>
      <c r="O2294" s="153"/>
      <c r="P2294" s="153"/>
      <c r="Q2294" s="153"/>
      <c r="R2294" s="153"/>
      <c r="AG2294" s="162"/>
      <c r="AH2294" s="162"/>
      <c r="AI2294" s="162"/>
      <c r="AM2294" s="143"/>
      <c r="AN2294" s="143"/>
      <c r="AO2294" s="143"/>
      <c r="AP2294" s="143"/>
      <c r="AQ2294" s="143"/>
      <c r="AR2294" s="143"/>
      <c r="AS2294" s="143"/>
      <c r="AT2294" s="143"/>
      <c r="AU2294" s="143"/>
      <c r="AV2294" s="143"/>
      <c r="AW2294" s="143"/>
      <c r="AX2294" s="143"/>
      <c r="AY2294" s="143"/>
      <c r="AZ2294" s="143"/>
      <c r="BA2294" s="143"/>
      <c r="BB2294" s="143"/>
      <c r="BC2294" s="143"/>
      <c r="BD2294" s="143"/>
      <c r="BE2294" s="143"/>
      <c r="BF2294" s="143"/>
      <c r="BG2294" s="143"/>
      <c r="BH2294" s="143"/>
      <c r="BI2294" s="143"/>
      <c r="BJ2294" s="143"/>
      <c r="BK2294" s="143"/>
      <c r="BL2294" s="143"/>
      <c r="BM2294" s="143"/>
      <c r="BN2294" s="143"/>
      <c r="BO2294" s="143"/>
      <c r="BP2294" s="143"/>
      <c r="BT2294" s="143"/>
      <c r="BU2294" s="143"/>
      <c r="BV2294" s="143"/>
    </row>
    <row r="2295" spans="1:74" s="142" customFormat="1" x14ac:dyDescent="0.25">
      <c r="A2295" s="206"/>
      <c r="B2295" s="160"/>
      <c r="C2295" s="161"/>
      <c r="D2295" s="206"/>
      <c r="E2295" s="206"/>
      <c r="F2295" s="206"/>
      <c r="G2295" s="206"/>
      <c r="H2295" s="161"/>
      <c r="I2295" s="206"/>
      <c r="J2295" s="206"/>
      <c r="L2295" s="206"/>
      <c r="M2295" s="153"/>
      <c r="N2295" s="126"/>
      <c r="O2295" s="153"/>
      <c r="P2295" s="153"/>
      <c r="Q2295" s="153"/>
      <c r="R2295" s="153"/>
      <c r="AG2295" s="162"/>
      <c r="AH2295" s="162"/>
      <c r="AI2295" s="162"/>
      <c r="AM2295" s="143"/>
      <c r="AN2295" s="143"/>
      <c r="AO2295" s="143"/>
      <c r="AP2295" s="143"/>
      <c r="AQ2295" s="143"/>
      <c r="AR2295" s="143"/>
      <c r="AS2295" s="143"/>
      <c r="AT2295" s="143"/>
      <c r="AU2295" s="143"/>
      <c r="AV2295" s="143"/>
      <c r="AW2295" s="143"/>
      <c r="AX2295" s="143"/>
      <c r="AY2295" s="143"/>
      <c r="AZ2295" s="143"/>
      <c r="BA2295" s="143"/>
      <c r="BB2295" s="143"/>
      <c r="BC2295" s="143"/>
      <c r="BD2295" s="143"/>
      <c r="BE2295" s="143"/>
      <c r="BF2295" s="143"/>
      <c r="BG2295" s="143"/>
      <c r="BH2295" s="143"/>
      <c r="BI2295" s="143"/>
      <c r="BJ2295" s="143"/>
      <c r="BK2295" s="143"/>
      <c r="BL2295" s="143"/>
      <c r="BM2295" s="143"/>
      <c r="BN2295" s="143"/>
      <c r="BO2295" s="143"/>
      <c r="BP2295" s="143"/>
      <c r="BT2295" s="143"/>
      <c r="BU2295" s="143"/>
      <c r="BV2295" s="143"/>
    </row>
    <row r="2296" spans="1:74" s="142" customFormat="1" x14ac:dyDescent="0.25">
      <c r="A2296" s="206"/>
      <c r="B2296" s="160"/>
      <c r="C2296" s="161"/>
      <c r="D2296" s="206"/>
      <c r="E2296" s="206"/>
      <c r="F2296" s="206"/>
      <c r="G2296" s="206"/>
      <c r="H2296" s="161"/>
      <c r="I2296" s="206"/>
      <c r="J2296" s="206"/>
      <c r="L2296" s="206"/>
      <c r="M2296" s="153"/>
      <c r="N2296" s="126"/>
      <c r="O2296" s="153"/>
      <c r="P2296" s="153"/>
      <c r="Q2296" s="153"/>
      <c r="R2296" s="153"/>
      <c r="AG2296" s="162"/>
      <c r="AH2296" s="162"/>
      <c r="AI2296" s="162"/>
      <c r="AM2296" s="143"/>
      <c r="AN2296" s="143"/>
      <c r="AO2296" s="143"/>
      <c r="AP2296" s="143"/>
      <c r="AQ2296" s="143"/>
      <c r="AR2296" s="143"/>
      <c r="AS2296" s="143"/>
      <c r="AT2296" s="143"/>
      <c r="AU2296" s="143"/>
      <c r="AV2296" s="143"/>
      <c r="AW2296" s="143"/>
      <c r="AX2296" s="143"/>
      <c r="AY2296" s="143"/>
      <c r="AZ2296" s="143"/>
      <c r="BA2296" s="143"/>
      <c r="BB2296" s="143"/>
      <c r="BC2296" s="143"/>
      <c r="BD2296" s="143"/>
      <c r="BE2296" s="143"/>
      <c r="BF2296" s="143"/>
      <c r="BG2296" s="143"/>
      <c r="BH2296" s="143"/>
      <c r="BI2296" s="143"/>
      <c r="BJ2296" s="143"/>
      <c r="BK2296" s="143"/>
      <c r="BL2296" s="143"/>
      <c r="BM2296" s="143"/>
      <c r="BN2296" s="143"/>
      <c r="BO2296" s="143"/>
      <c r="BP2296" s="143"/>
      <c r="BT2296" s="143"/>
      <c r="BU2296" s="143"/>
      <c r="BV2296" s="143"/>
    </row>
    <row r="2297" spans="1:74" s="142" customFormat="1" x14ac:dyDescent="0.25">
      <c r="A2297" s="206"/>
      <c r="B2297" s="160"/>
      <c r="C2297" s="161"/>
      <c r="D2297" s="206"/>
      <c r="E2297" s="206"/>
      <c r="F2297" s="206"/>
      <c r="G2297" s="206"/>
      <c r="H2297" s="161"/>
      <c r="I2297" s="206"/>
      <c r="J2297" s="206"/>
      <c r="L2297" s="206"/>
      <c r="M2297" s="153"/>
      <c r="N2297" s="126"/>
      <c r="O2297" s="153"/>
      <c r="P2297" s="153"/>
      <c r="Q2297" s="153"/>
      <c r="R2297" s="153"/>
      <c r="AG2297" s="162"/>
      <c r="AH2297" s="162"/>
      <c r="AI2297" s="162"/>
      <c r="AM2297" s="143"/>
      <c r="AN2297" s="143"/>
      <c r="AO2297" s="143"/>
      <c r="AP2297" s="143"/>
      <c r="AQ2297" s="143"/>
      <c r="AR2297" s="143"/>
      <c r="AS2297" s="143"/>
      <c r="AT2297" s="143"/>
      <c r="AU2297" s="143"/>
      <c r="AV2297" s="143"/>
      <c r="AW2297" s="143"/>
      <c r="AX2297" s="143"/>
      <c r="AY2297" s="143"/>
      <c r="AZ2297" s="143"/>
      <c r="BA2297" s="143"/>
      <c r="BB2297" s="143"/>
      <c r="BC2297" s="143"/>
      <c r="BD2297" s="143"/>
      <c r="BE2297" s="143"/>
      <c r="BF2297" s="143"/>
      <c r="BG2297" s="143"/>
      <c r="BH2297" s="143"/>
      <c r="BI2297" s="143"/>
      <c r="BJ2297" s="143"/>
      <c r="BK2297" s="143"/>
      <c r="BL2297" s="143"/>
      <c r="BM2297" s="143"/>
      <c r="BN2297" s="143"/>
      <c r="BO2297" s="143"/>
      <c r="BP2297" s="143"/>
      <c r="BT2297" s="143"/>
      <c r="BU2297" s="143"/>
      <c r="BV2297" s="143"/>
    </row>
    <row r="2298" spans="1:74" s="142" customFormat="1" x14ac:dyDescent="0.25">
      <c r="A2298" s="206"/>
      <c r="B2298" s="160"/>
      <c r="C2298" s="161"/>
      <c r="D2298" s="206"/>
      <c r="E2298" s="206"/>
      <c r="F2298" s="206"/>
      <c r="G2298" s="206"/>
      <c r="H2298" s="161"/>
      <c r="I2298" s="206"/>
      <c r="J2298" s="206"/>
      <c r="L2298" s="206"/>
      <c r="M2298" s="153"/>
      <c r="N2298" s="126"/>
      <c r="O2298" s="153"/>
      <c r="P2298" s="153"/>
      <c r="Q2298" s="153"/>
      <c r="R2298" s="153"/>
      <c r="AG2298" s="162"/>
      <c r="AH2298" s="162"/>
      <c r="AI2298" s="162"/>
      <c r="AM2298" s="143"/>
      <c r="AN2298" s="143"/>
      <c r="AO2298" s="143"/>
      <c r="AP2298" s="143"/>
      <c r="AQ2298" s="143"/>
      <c r="AR2298" s="143"/>
      <c r="AS2298" s="143"/>
      <c r="AT2298" s="143"/>
      <c r="AU2298" s="143"/>
      <c r="AV2298" s="143"/>
      <c r="AW2298" s="143"/>
      <c r="AX2298" s="143"/>
      <c r="AY2298" s="143"/>
      <c r="AZ2298" s="143"/>
      <c r="BA2298" s="143"/>
      <c r="BB2298" s="143"/>
      <c r="BC2298" s="143"/>
      <c r="BD2298" s="143"/>
      <c r="BE2298" s="143"/>
      <c r="BF2298" s="143"/>
      <c r="BG2298" s="143"/>
      <c r="BH2298" s="143"/>
      <c r="BI2298" s="143"/>
      <c r="BJ2298" s="143"/>
      <c r="BK2298" s="143"/>
      <c r="BL2298" s="143"/>
      <c r="BM2298" s="143"/>
      <c r="BN2298" s="143"/>
      <c r="BO2298" s="143"/>
      <c r="BP2298" s="143"/>
      <c r="BT2298" s="143"/>
      <c r="BU2298" s="143"/>
      <c r="BV2298" s="143"/>
    </row>
    <row r="2299" spans="1:74" s="142" customFormat="1" x14ac:dyDescent="0.25">
      <c r="A2299" s="206"/>
      <c r="B2299" s="160"/>
      <c r="C2299" s="161"/>
      <c r="D2299" s="206"/>
      <c r="E2299" s="206"/>
      <c r="F2299" s="206"/>
      <c r="G2299" s="206"/>
      <c r="H2299" s="161"/>
      <c r="I2299" s="206"/>
      <c r="J2299" s="206"/>
      <c r="L2299" s="206"/>
      <c r="M2299" s="153"/>
      <c r="N2299" s="126"/>
      <c r="O2299" s="153"/>
      <c r="P2299" s="153"/>
      <c r="Q2299" s="153"/>
      <c r="R2299" s="153"/>
      <c r="AG2299" s="162"/>
      <c r="AH2299" s="162"/>
      <c r="AI2299" s="162"/>
      <c r="AM2299" s="143"/>
      <c r="AN2299" s="143"/>
      <c r="AO2299" s="143"/>
      <c r="AP2299" s="143"/>
      <c r="AQ2299" s="143"/>
      <c r="AR2299" s="143"/>
      <c r="AS2299" s="143"/>
      <c r="AT2299" s="143"/>
      <c r="AU2299" s="143"/>
      <c r="AV2299" s="143"/>
      <c r="AW2299" s="143"/>
      <c r="AX2299" s="143"/>
      <c r="AY2299" s="143"/>
      <c r="AZ2299" s="143"/>
      <c r="BA2299" s="143"/>
      <c r="BB2299" s="143"/>
      <c r="BC2299" s="143"/>
      <c r="BD2299" s="143"/>
      <c r="BE2299" s="143"/>
      <c r="BF2299" s="143"/>
      <c r="BG2299" s="143"/>
      <c r="BH2299" s="143"/>
      <c r="BI2299" s="143"/>
      <c r="BJ2299" s="143"/>
      <c r="BK2299" s="143"/>
      <c r="BL2299" s="143"/>
      <c r="BM2299" s="143"/>
      <c r="BN2299" s="143"/>
      <c r="BO2299" s="143"/>
      <c r="BP2299" s="143"/>
      <c r="BT2299" s="143"/>
      <c r="BU2299" s="143"/>
      <c r="BV2299" s="143"/>
    </row>
    <row r="2300" spans="1:74" s="142" customFormat="1" x14ac:dyDescent="0.25">
      <c r="A2300" s="206"/>
      <c r="B2300" s="160"/>
      <c r="C2300" s="161"/>
      <c r="D2300" s="206"/>
      <c r="E2300" s="206"/>
      <c r="F2300" s="206"/>
      <c r="G2300" s="206"/>
      <c r="H2300" s="161"/>
      <c r="I2300" s="206"/>
      <c r="J2300" s="206"/>
      <c r="L2300" s="206"/>
      <c r="M2300" s="153"/>
      <c r="N2300" s="126"/>
      <c r="O2300" s="153"/>
      <c r="P2300" s="153"/>
      <c r="Q2300" s="153"/>
      <c r="R2300" s="153"/>
      <c r="AG2300" s="162"/>
      <c r="AH2300" s="162"/>
      <c r="AI2300" s="162"/>
      <c r="AM2300" s="143"/>
      <c r="AN2300" s="143"/>
      <c r="AO2300" s="143"/>
      <c r="AP2300" s="143"/>
      <c r="AQ2300" s="143"/>
      <c r="AR2300" s="143"/>
      <c r="AS2300" s="143"/>
      <c r="AT2300" s="143"/>
      <c r="AU2300" s="143"/>
      <c r="AV2300" s="143"/>
      <c r="AW2300" s="143"/>
      <c r="AX2300" s="143"/>
      <c r="AY2300" s="143"/>
      <c r="AZ2300" s="143"/>
      <c r="BA2300" s="143"/>
      <c r="BB2300" s="143"/>
      <c r="BC2300" s="143"/>
      <c r="BD2300" s="143"/>
      <c r="BE2300" s="143"/>
      <c r="BF2300" s="143"/>
      <c r="BG2300" s="143"/>
      <c r="BH2300" s="143"/>
      <c r="BI2300" s="143"/>
      <c r="BJ2300" s="143"/>
      <c r="BK2300" s="143"/>
      <c r="BL2300" s="143"/>
      <c r="BM2300" s="143"/>
      <c r="BN2300" s="143"/>
      <c r="BO2300" s="143"/>
      <c r="BP2300" s="143"/>
      <c r="BT2300" s="143"/>
      <c r="BU2300" s="143"/>
      <c r="BV2300" s="143"/>
    </row>
    <row r="2301" spans="1:74" s="142" customFormat="1" x14ac:dyDescent="0.25">
      <c r="A2301" s="206"/>
      <c r="B2301" s="160"/>
      <c r="C2301" s="161"/>
      <c r="D2301" s="206"/>
      <c r="E2301" s="206"/>
      <c r="F2301" s="206"/>
      <c r="G2301" s="206"/>
      <c r="H2301" s="161"/>
      <c r="I2301" s="206"/>
      <c r="J2301" s="206"/>
      <c r="L2301" s="206"/>
      <c r="M2301" s="153"/>
      <c r="N2301" s="126"/>
      <c r="O2301" s="153"/>
      <c r="P2301" s="153"/>
      <c r="Q2301" s="153"/>
      <c r="R2301" s="153"/>
      <c r="AG2301" s="162"/>
      <c r="AH2301" s="162"/>
      <c r="AI2301" s="162"/>
      <c r="AM2301" s="143"/>
      <c r="AN2301" s="143"/>
      <c r="AO2301" s="143"/>
      <c r="AP2301" s="143"/>
      <c r="AQ2301" s="143"/>
      <c r="AR2301" s="143"/>
      <c r="AS2301" s="143"/>
      <c r="AT2301" s="143"/>
      <c r="AU2301" s="143"/>
      <c r="AV2301" s="143"/>
      <c r="AW2301" s="143"/>
      <c r="AX2301" s="143"/>
      <c r="AY2301" s="143"/>
      <c r="AZ2301" s="143"/>
      <c r="BA2301" s="143"/>
      <c r="BB2301" s="143"/>
      <c r="BC2301" s="143"/>
      <c r="BD2301" s="143"/>
      <c r="BE2301" s="143"/>
      <c r="BF2301" s="143"/>
      <c r="BG2301" s="143"/>
      <c r="BH2301" s="143"/>
      <c r="BI2301" s="143"/>
      <c r="BJ2301" s="143"/>
      <c r="BK2301" s="143"/>
      <c r="BL2301" s="143"/>
      <c r="BM2301" s="143"/>
      <c r="BN2301" s="143"/>
      <c r="BO2301" s="143"/>
      <c r="BP2301" s="143"/>
      <c r="BT2301" s="143"/>
      <c r="BU2301" s="143"/>
      <c r="BV2301" s="143"/>
    </row>
    <row r="2302" spans="1:74" s="142" customFormat="1" x14ac:dyDescent="0.25">
      <c r="A2302" s="206"/>
      <c r="B2302" s="160"/>
      <c r="C2302" s="161"/>
      <c r="D2302" s="206"/>
      <c r="E2302" s="206"/>
      <c r="F2302" s="206"/>
      <c r="G2302" s="206"/>
      <c r="H2302" s="161"/>
      <c r="I2302" s="206"/>
      <c r="J2302" s="206"/>
      <c r="L2302" s="206"/>
      <c r="M2302" s="153"/>
      <c r="N2302" s="126"/>
      <c r="O2302" s="153"/>
      <c r="P2302" s="153"/>
      <c r="Q2302" s="153"/>
      <c r="R2302" s="153"/>
      <c r="AG2302" s="162"/>
      <c r="AH2302" s="162"/>
      <c r="AI2302" s="162"/>
      <c r="AM2302" s="143"/>
      <c r="AN2302" s="143"/>
      <c r="AO2302" s="143"/>
      <c r="AP2302" s="143"/>
      <c r="AQ2302" s="143"/>
      <c r="AR2302" s="143"/>
      <c r="AS2302" s="143"/>
      <c r="AT2302" s="143"/>
      <c r="AU2302" s="143"/>
      <c r="AV2302" s="143"/>
      <c r="AW2302" s="143"/>
      <c r="AX2302" s="143"/>
      <c r="AY2302" s="143"/>
      <c r="AZ2302" s="143"/>
      <c r="BA2302" s="143"/>
      <c r="BB2302" s="143"/>
      <c r="BC2302" s="143"/>
      <c r="BD2302" s="143"/>
      <c r="BE2302" s="143"/>
      <c r="BF2302" s="143"/>
      <c r="BG2302" s="143"/>
      <c r="BH2302" s="143"/>
      <c r="BI2302" s="143"/>
      <c r="BJ2302" s="143"/>
      <c r="BK2302" s="143"/>
      <c r="BL2302" s="143"/>
      <c r="BM2302" s="143"/>
      <c r="BN2302" s="143"/>
      <c r="BO2302" s="143"/>
      <c r="BP2302" s="143"/>
      <c r="BT2302" s="143"/>
      <c r="BU2302" s="143"/>
      <c r="BV2302" s="143"/>
    </row>
    <row r="2303" spans="1:74" s="142" customFormat="1" x14ac:dyDescent="0.25">
      <c r="A2303" s="206"/>
      <c r="B2303" s="160"/>
      <c r="C2303" s="161"/>
      <c r="D2303" s="206"/>
      <c r="E2303" s="206"/>
      <c r="F2303" s="206"/>
      <c r="G2303" s="206"/>
      <c r="H2303" s="161"/>
      <c r="I2303" s="206"/>
      <c r="J2303" s="206"/>
      <c r="L2303" s="206"/>
      <c r="M2303" s="153"/>
      <c r="N2303" s="126"/>
      <c r="O2303" s="153"/>
      <c r="P2303" s="153"/>
      <c r="Q2303" s="153"/>
      <c r="R2303" s="153"/>
      <c r="AG2303" s="162"/>
      <c r="AH2303" s="162"/>
      <c r="AI2303" s="162"/>
      <c r="AM2303" s="143"/>
      <c r="AN2303" s="143"/>
      <c r="AO2303" s="143"/>
      <c r="AP2303" s="143"/>
      <c r="AQ2303" s="143"/>
      <c r="AR2303" s="143"/>
      <c r="AS2303" s="143"/>
      <c r="AT2303" s="143"/>
      <c r="AU2303" s="143"/>
      <c r="AV2303" s="143"/>
      <c r="AW2303" s="143"/>
      <c r="AX2303" s="143"/>
      <c r="AY2303" s="143"/>
      <c r="AZ2303" s="143"/>
      <c r="BA2303" s="143"/>
      <c r="BB2303" s="143"/>
      <c r="BC2303" s="143"/>
      <c r="BD2303" s="143"/>
      <c r="BE2303" s="143"/>
      <c r="BF2303" s="143"/>
      <c r="BG2303" s="143"/>
      <c r="BH2303" s="143"/>
      <c r="BI2303" s="143"/>
      <c r="BJ2303" s="143"/>
      <c r="BK2303" s="143"/>
      <c r="BL2303" s="143"/>
      <c r="BM2303" s="143"/>
      <c r="BN2303" s="143"/>
      <c r="BO2303" s="143"/>
      <c r="BP2303" s="143"/>
      <c r="BT2303" s="143"/>
      <c r="BU2303" s="143"/>
      <c r="BV2303" s="143"/>
    </row>
    <row r="2304" spans="1:74" s="142" customFormat="1" x14ac:dyDescent="0.25">
      <c r="A2304" s="206"/>
      <c r="B2304" s="160"/>
      <c r="C2304" s="161"/>
      <c r="D2304" s="206"/>
      <c r="E2304" s="206"/>
      <c r="F2304" s="206"/>
      <c r="G2304" s="206"/>
      <c r="H2304" s="161"/>
      <c r="I2304" s="206"/>
      <c r="J2304" s="206"/>
      <c r="L2304" s="206"/>
      <c r="M2304" s="153"/>
      <c r="N2304" s="126"/>
      <c r="O2304" s="153"/>
      <c r="P2304" s="153"/>
      <c r="Q2304" s="153"/>
      <c r="R2304" s="153"/>
      <c r="AG2304" s="162"/>
      <c r="AH2304" s="162"/>
      <c r="AI2304" s="162"/>
      <c r="AM2304" s="143"/>
      <c r="AN2304" s="143"/>
      <c r="AO2304" s="143"/>
      <c r="AP2304" s="143"/>
      <c r="AQ2304" s="143"/>
      <c r="AR2304" s="143"/>
      <c r="AS2304" s="143"/>
      <c r="AT2304" s="143"/>
      <c r="AU2304" s="143"/>
      <c r="AV2304" s="143"/>
      <c r="AW2304" s="143"/>
      <c r="AX2304" s="143"/>
      <c r="AY2304" s="143"/>
      <c r="AZ2304" s="143"/>
      <c r="BA2304" s="143"/>
      <c r="BB2304" s="143"/>
      <c r="BC2304" s="143"/>
      <c r="BD2304" s="143"/>
      <c r="BE2304" s="143"/>
      <c r="BF2304" s="143"/>
      <c r="BG2304" s="143"/>
      <c r="BH2304" s="143"/>
      <c r="BI2304" s="143"/>
      <c r="BJ2304" s="143"/>
      <c r="BK2304" s="143"/>
      <c r="BL2304" s="143"/>
      <c r="BM2304" s="143"/>
      <c r="BN2304" s="143"/>
      <c r="BO2304" s="143"/>
      <c r="BP2304" s="143"/>
      <c r="BT2304" s="143"/>
      <c r="BU2304" s="143"/>
      <c r="BV2304" s="143"/>
    </row>
    <row r="2305" spans="1:74" s="142" customFormat="1" x14ac:dyDescent="0.25">
      <c r="A2305" s="206"/>
      <c r="B2305" s="160"/>
      <c r="C2305" s="161"/>
      <c r="D2305" s="206"/>
      <c r="E2305" s="206"/>
      <c r="F2305" s="206"/>
      <c r="G2305" s="206"/>
      <c r="H2305" s="161"/>
      <c r="I2305" s="206"/>
      <c r="J2305" s="206"/>
      <c r="L2305" s="206"/>
      <c r="M2305" s="153"/>
      <c r="N2305" s="126"/>
      <c r="O2305" s="153"/>
      <c r="P2305" s="153"/>
      <c r="Q2305" s="153"/>
      <c r="R2305" s="153"/>
      <c r="AG2305" s="162"/>
      <c r="AH2305" s="162"/>
      <c r="AI2305" s="162"/>
      <c r="AM2305" s="143"/>
      <c r="AN2305" s="143"/>
      <c r="AO2305" s="143"/>
      <c r="AP2305" s="143"/>
      <c r="AQ2305" s="143"/>
      <c r="AR2305" s="143"/>
      <c r="AS2305" s="143"/>
      <c r="AT2305" s="143"/>
      <c r="AU2305" s="143"/>
      <c r="AV2305" s="143"/>
      <c r="AW2305" s="143"/>
      <c r="AX2305" s="143"/>
      <c r="AY2305" s="143"/>
      <c r="AZ2305" s="143"/>
      <c r="BA2305" s="143"/>
      <c r="BB2305" s="143"/>
      <c r="BC2305" s="143"/>
      <c r="BD2305" s="143"/>
      <c r="BE2305" s="143"/>
      <c r="BF2305" s="143"/>
      <c r="BG2305" s="143"/>
      <c r="BH2305" s="143"/>
      <c r="BI2305" s="143"/>
      <c r="BJ2305" s="143"/>
      <c r="BK2305" s="143"/>
      <c r="BL2305" s="143"/>
      <c r="BM2305" s="143"/>
      <c r="BN2305" s="143"/>
      <c r="BO2305" s="143"/>
      <c r="BP2305" s="143"/>
      <c r="BT2305" s="143"/>
      <c r="BU2305" s="143"/>
      <c r="BV2305" s="143"/>
    </row>
    <row r="2306" spans="1:74" s="142" customFormat="1" x14ac:dyDescent="0.25">
      <c r="A2306" s="206"/>
      <c r="B2306" s="160"/>
      <c r="C2306" s="161"/>
      <c r="D2306" s="206"/>
      <c r="E2306" s="206"/>
      <c r="F2306" s="206"/>
      <c r="G2306" s="206"/>
      <c r="H2306" s="161"/>
      <c r="I2306" s="206"/>
      <c r="J2306" s="206"/>
      <c r="L2306" s="206"/>
      <c r="M2306" s="153"/>
      <c r="N2306" s="126"/>
      <c r="O2306" s="153"/>
      <c r="P2306" s="153"/>
      <c r="Q2306" s="153"/>
      <c r="R2306" s="153"/>
      <c r="AG2306" s="162"/>
      <c r="AH2306" s="162"/>
      <c r="AI2306" s="162"/>
      <c r="AM2306" s="143"/>
      <c r="AN2306" s="143"/>
      <c r="AO2306" s="143"/>
      <c r="AP2306" s="143"/>
      <c r="AQ2306" s="143"/>
      <c r="AR2306" s="143"/>
      <c r="AS2306" s="143"/>
      <c r="AT2306" s="143"/>
      <c r="AU2306" s="143"/>
      <c r="AV2306" s="143"/>
      <c r="AW2306" s="143"/>
      <c r="AX2306" s="143"/>
      <c r="AY2306" s="143"/>
      <c r="AZ2306" s="143"/>
      <c r="BA2306" s="143"/>
      <c r="BB2306" s="143"/>
      <c r="BC2306" s="143"/>
      <c r="BD2306" s="143"/>
      <c r="BE2306" s="143"/>
      <c r="BF2306" s="143"/>
      <c r="BG2306" s="143"/>
      <c r="BH2306" s="143"/>
      <c r="BI2306" s="143"/>
      <c r="BJ2306" s="143"/>
      <c r="BK2306" s="143"/>
      <c r="BL2306" s="143"/>
      <c r="BM2306" s="143"/>
      <c r="BN2306" s="143"/>
      <c r="BO2306" s="143"/>
      <c r="BP2306" s="143"/>
      <c r="BT2306" s="143"/>
      <c r="BU2306" s="143"/>
      <c r="BV2306" s="143"/>
    </row>
    <row r="2307" spans="1:74" s="142" customFormat="1" x14ac:dyDescent="0.25">
      <c r="A2307" s="206"/>
      <c r="B2307" s="160"/>
      <c r="C2307" s="161"/>
      <c r="D2307" s="206"/>
      <c r="E2307" s="206"/>
      <c r="F2307" s="206"/>
      <c r="G2307" s="206"/>
      <c r="H2307" s="161"/>
      <c r="I2307" s="206"/>
      <c r="J2307" s="206"/>
      <c r="L2307" s="206"/>
      <c r="M2307" s="153"/>
      <c r="N2307" s="126"/>
      <c r="O2307" s="153"/>
      <c r="P2307" s="153"/>
      <c r="Q2307" s="153"/>
      <c r="R2307" s="153"/>
      <c r="AG2307" s="162"/>
      <c r="AH2307" s="162"/>
      <c r="AI2307" s="162"/>
      <c r="AM2307" s="143"/>
      <c r="AN2307" s="143"/>
      <c r="AO2307" s="143"/>
      <c r="AP2307" s="143"/>
      <c r="AQ2307" s="143"/>
      <c r="AR2307" s="143"/>
      <c r="AS2307" s="143"/>
      <c r="AT2307" s="143"/>
      <c r="AU2307" s="143"/>
      <c r="AV2307" s="143"/>
      <c r="AW2307" s="143"/>
      <c r="AX2307" s="143"/>
      <c r="AY2307" s="143"/>
      <c r="AZ2307" s="143"/>
      <c r="BA2307" s="143"/>
      <c r="BB2307" s="143"/>
      <c r="BC2307" s="143"/>
      <c r="BD2307" s="143"/>
      <c r="BE2307" s="143"/>
      <c r="BF2307" s="143"/>
      <c r="BG2307" s="143"/>
      <c r="BH2307" s="143"/>
      <c r="BI2307" s="143"/>
      <c r="BJ2307" s="143"/>
      <c r="BK2307" s="143"/>
      <c r="BL2307" s="143"/>
      <c r="BM2307" s="143"/>
      <c r="BN2307" s="143"/>
      <c r="BO2307" s="143"/>
      <c r="BP2307" s="143"/>
      <c r="BT2307" s="143"/>
      <c r="BU2307" s="143"/>
      <c r="BV2307" s="143"/>
    </row>
    <row r="2308" spans="1:74" s="142" customFormat="1" x14ac:dyDescent="0.25">
      <c r="A2308" s="206"/>
      <c r="B2308" s="160"/>
      <c r="C2308" s="161"/>
      <c r="D2308" s="206"/>
      <c r="E2308" s="206"/>
      <c r="F2308" s="206"/>
      <c r="G2308" s="206"/>
      <c r="H2308" s="161"/>
      <c r="I2308" s="206"/>
      <c r="J2308" s="206"/>
      <c r="L2308" s="206"/>
      <c r="M2308" s="153"/>
      <c r="N2308" s="126"/>
      <c r="O2308" s="153"/>
      <c r="P2308" s="153"/>
      <c r="Q2308" s="153"/>
      <c r="R2308" s="153"/>
      <c r="AG2308" s="162"/>
      <c r="AH2308" s="162"/>
      <c r="AI2308" s="162"/>
      <c r="AM2308" s="143"/>
      <c r="AN2308" s="143"/>
      <c r="AO2308" s="143"/>
      <c r="AP2308" s="143"/>
      <c r="AQ2308" s="143"/>
      <c r="AR2308" s="143"/>
      <c r="AS2308" s="143"/>
      <c r="AT2308" s="143"/>
      <c r="AU2308" s="143"/>
      <c r="AV2308" s="143"/>
      <c r="AW2308" s="143"/>
      <c r="AX2308" s="143"/>
      <c r="AY2308" s="143"/>
      <c r="AZ2308" s="143"/>
      <c r="BA2308" s="143"/>
      <c r="BB2308" s="143"/>
      <c r="BC2308" s="143"/>
      <c r="BD2308" s="143"/>
      <c r="BE2308" s="143"/>
      <c r="BF2308" s="143"/>
      <c r="BG2308" s="143"/>
      <c r="BH2308" s="143"/>
      <c r="BI2308" s="143"/>
      <c r="BJ2308" s="143"/>
      <c r="BK2308" s="143"/>
      <c r="BL2308" s="143"/>
      <c r="BM2308" s="143"/>
      <c r="BN2308" s="143"/>
      <c r="BO2308" s="143"/>
      <c r="BP2308" s="143"/>
      <c r="BT2308" s="143"/>
      <c r="BU2308" s="143"/>
      <c r="BV2308" s="143"/>
    </row>
    <row r="2309" spans="1:74" s="142" customFormat="1" x14ac:dyDescent="0.25">
      <c r="A2309" s="206"/>
      <c r="B2309" s="160"/>
      <c r="C2309" s="161"/>
      <c r="D2309" s="206"/>
      <c r="E2309" s="206"/>
      <c r="F2309" s="206"/>
      <c r="G2309" s="206"/>
      <c r="H2309" s="161"/>
      <c r="I2309" s="206"/>
      <c r="J2309" s="206"/>
      <c r="L2309" s="206"/>
      <c r="M2309" s="153"/>
      <c r="N2309" s="126"/>
      <c r="O2309" s="153"/>
      <c r="P2309" s="153"/>
      <c r="Q2309" s="153"/>
      <c r="R2309" s="153"/>
      <c r="AG2309" s="162"/>
      <c r="AH2309" s="162"/>
      <c r="AI2309" s="162"/>
      <c r="AM2309" s="143"/>
      <c r="AN2309" s="143"/>
      <c r="AO2309" s="143"/>
      <c r="AP2309" s="143"/>
      <c r="AQ2309" s="143"/>
      <c r="AR2309" s="143"/>
      <c r="AS2309" s="143"/>
      <c r="AT2309" s="143"/>
      <c r="AU2309" s="143"/>
      <c r="AV2309" s="143"/>
      <c r="AW2309" s="143"/>
      <c r="AX2309" s="143"/>
      <c r="AY2309" s="143"/>
      <c r="AZ2309" s="143"/>
      <c r="BA2309" s="143"/>
      <c r="BB2309" s="143"/>
      <c r="BC2309" s="143"/>
      <c r="BD2309" s="143"/>
      <c r="BE2309" s="143"/>
      <c r="BF2309" s="143"/>
      <c r="BG2309" s="143"/>
      <c r="BH2309" s="143"/>
      <c r="BI2309" s="143"/>
      <c r="BJ2309" s="143"/>
      <c r="BK2309" s="143"/>
      <c r="BL2309" s="143"/>
      <c r="BM2309" s="143"/>
      <c r="BN2309" s="143"/>
      <c r="BO2309" s="143"/>
      <c r="BP2309" s="143"/>
      <c r="BT2309" s="143"/>
      <c r="BU2309" s="143"/>
      <c r="BV2309" s="143"/>
    </row>
    <row r="2310" spans="1:74" s="142" customFormat="1" x14ac:dyDescent="0.25">
      <c r="A2310" s="206"/>
      <c r="B2310" s="160"/>
      <c r="C2310" s="161"/>
      <c r="D2310" s="206"/>
      <c r="E2310" s="206"/>
      <c r="F2310" s="206"/>
      <c r="G2310" s="206"/>
      <c r="H2310" s="161"/>
      <c r="I2310" s="206"/>
      <c r="J2310" s="206"/>
      <c r="L2310" s="206"/>
      <c r="M2310" s="153"/>
      <c r="N2310" s="126"/>
      <c r="O2310" s="153"/>
      <c r="P2310" s="153"/>
      <c r="Q2310" s="153"/>
      <c r="R2310" s="153"/>
      <c r="AG2310" s="162"/>
      <c r="AH2310" s="162"/>
      <c r="AI2310" s="162"/>
      <c r="AM2310" s="143"/>
      <c r="AN2310" s="143"/>
      <c r="AO2310" s="143"/>
      <c r="AP2310" s="143"/>
      <c r="AQ2310" s="143"/>
      <c r="AR2310" s="143"/>
      <c r="AS2310" s="143"/>
      <c r="AT2310" s="143"/>
      <c r="AU2310" s="143"/>
      <c r="AV2310" s="143"/>
      <c r="AW2310" s="143"/>
      <c r="AX2310" s="143"/>
      <c r="AY2310" s="143"/>
      <c r="AZ2310" s="143"/>
      <c r="BA2310" s="143"/>
      <c r="BB2310" s="143"/>
      <c r="BC2310" s="143"/>
      <c r="BD2310" s="143"/>
      <c r="BE2310" s="143"/>
      <c r="BF2310" s="143"/>
      <c r="BG2310" s="143"/>
      <c r="BH2310" s="143"/>
      <c r="BI2310" s="143"/>
      <c r="BJ2310" s="143"/>
      <c r="BK2310" s="143"/>
      <c r="BL2310" s="143"/>
      <c r="BM2310" s="143"/>
      <c r="BN2310" s="143"/>
      <c r="BO2310" s="143"/>
      <c r="BP2310" s="143"/>
      <c r="BT2310" s="143"/>
      <c r="BU2310" s="143"/>
      <c r="BV2310" s="143"/>
    </row>
    <row r="2311" spans="1:74" s="142" customFormat="1" x14ac:dyDescent="0.25">
      <c r="A2311" s="206"/>
      <c r="B2311" s="160"/>
      <c r="C2311" s="161"/>
      <c r="D2311" s="206"/>
      <c r="E2311" s="206"/>
      <c r="F2311" s="206"/>
      <c r="G2311" s="206"/>
      <c r="H2311" s="161"/>
      <c r="I2311" s="206"/>
      <c r="J2311" s="206"/>
      <c r="L2311" s="206"/>
      <c r="M2311" s="153"/>
      <c r="N2311" s="126"/>
      <c r="O2311" s="153"/>
      <c r="P2311" s="153"/>
      <c r="Q2311" s="153"/>
      <c r="R2311" s="153"/>
      <c r="AG2311" s="162"/>
      <c r="AH2311" s="162"/>
      <c r="AI2311" s="162"/>
      <c r="AM2311" s="143"/>
      <c r="AN2311" s="143"/>
      <c r="AO2311" s="143"/>
      <c r="AP2311" s="143"/>
      <c r="AQ2311" s="143"/>
      <c r="AR2311" s="143"/>
      <c r="AS2311" s="143"/>
      <c r="AT2311" s="143"/>
      <c r="AU2311" s="143"/>
      <c r="AV2311" s="143"/>
      <c r="AW2311" s="143"/>
      <c r="AX2311" s="143"/>
      <c r="AY2311" s="143"/>
      <c r="AZ2311" s="143"/>
      <c r="BA2311" s="143"/>
      <c r="BB2311" s="143"/>
      <c r="BC2311" s="143"/>
      <c r="BD2311" s="143"/>
      <c r="BE2311" s="143"/>
      <c r="BF2311" s="143"/>
      <c r="BG2311" s="143"/>
      <c r="BH2311" s="143"/>
      <c r="BI2311" s="143"/>
      <c r="BJ2311" s="143"/>
      <c r="BK2311" s="143"/>
      <c r="BL2311" s="143"/>
      <c r="BM2311" s="143"/>
      <c r="BN2311" s="143"/>
      <c r="BO2311" s="143"/>
      <c r="BP2311" s="143"/>
      <c r="BT2311" s="143"/>
      <c r="BU2311" s="143"/>
      <c r="BV2311" s="143"/>
    </row>
    <row r="2312" spans="1:74" s="142" customFormat="1" x14ac:dyDescent="0.25">
      <c r="A2312" s="206"/>
      <c r="B2312" s="160"/>
      <c r="C2312" s="161"/>
      <c r="D2312" s="206"/>
      <c r="E2312" s="206"/>
      <c r="F2312" s="206"/>
      <c r="G2312" s="206"/>
      <c r="H2312" s="161"/>
      <c r="I2312" s="206"/>
      <c r="J2312" s="206"/>
      <c r="L2312" s="206"/>
      <c r="M2312" s="153"/>
      <c r="N2312" s="126"/>
      <c r="O2312" s="153"/>
      <c r="P2312" s="153"/>
      <c r="Q2312" s="153"/>
      <c r="R2312" s="153"/>
      <c r="AG2312" s="162"/>
      <c r="AH2312" s="162"/>
      <c r="AI2312" s="162"/>
      <c r="AM2312" s="143"/>
      <c r="AN2312" s="143"/>
      <c r="AO2312" s="143"/>
      <c r="AP2312" s="143"/>
      <c r="AQ2312" s="143"/>
      <c r="AR2312" s="143"/>
      <c r="AS2312" s="143"/>
      <c r="AT2312" s="143"/>
      <c r="AU2312" s="143"/>
      <c r="AV2312" s="143"/>
      <c r="AW2312" s="143"/>
      <c r="AX2312" s="143"/>
      <c r="AY2312" s="143"/>
      <c r="AZ2312" s="143"/>
      <c r="BA2312" s="143"/>
      <c r="BB2312" s="143"/>
      <c r="BC2312" s="143"/>
      <c r="BD2312" s="143"/>
      <c r="BE2312" s="143"/>
      <c r="BF2312" s="143"/>
      <c r="BG2312" s="143"/>
      <c r="BH2312" s="143"/>
      <c r="BI2312" s="143"/>
      <c r="BJ2312" s="143"/>
      <c r="BK2312" s="143"/>
      <c r="BL2312" s="143"/>
      <c r="BM2312" s="143"/>
      <c r="BN2312" s="143"/>
      <c r="BO2312" s="143"/>
      <c r="BP2312" s="143"/>
      <c r="BT2312" s="143"/>
      <c r="BU2312" s="143"/>
      <c r="BV2312" s="143"/>
    </row>
    <row r="2313" spans="1:74" s="142" customFormat="1" x14ac:dyDescent="0.25">
      <c r="A2313" s="206"/>
      <c r="B2313" s="160"/>
      <c r="C2313" s="161"/>
      <c r="D2313" s="206"/>
      <c r="E2313" s="206"/>
      <c r="F2313" s="206"/>
      <c r="G2313" s="206"/>
      <c r="H2313" s="161"/>
      <c r="I2313" s="206"/>
      <c r="J2313" s="206"/>
      <c r="L2313" s="206"/>
      <c r="M2313" s="153"/>
      <c r="N2313" s="126"/>
      <c r="O2313" s="153"/>
      <c r="P2313" s="153"/>
      <c r="Q2313" s="153"/>
      <c r="R2313" s="153"/>
      <c r="AG2313" s="162"/>
      <c r="AH2313" s="162"/>
      <c r="AI2313" s="162"/>
      <c r="AM2313" s="143"/>
      <c r="AN2313" s="143"/>
      <c r="AO2313" s="143"/>
      <c r="AP2313" s="143"/>
      <c r="AQ2313" s="143"/>
      <c r="AR2313" s="143"/>
      <c r="AS2313" s="143"/>
      <c r="AT2313" s="143"/>
      <c r="AU2313" s="143"/>
      <c r="AV2313" s="143"/>
      <c r="AW2313" s="143"/>
      <c r="AX2313" s="143"/>
      <c r="AY2313" s="143"/>
      <c r="AZ2313" s="143"/>
      <c r="BA2313" s="143"/>
      <c r="BB2313" s="143"/>
      <c r="BC2313" s="143"/>
      <c r="BD2313" s="143"/>
      <c r="BE2313" s="143"/>
      <c r="BF2313" s="143"/>
      <c r="BG2313" s="143"/>
      <c r="BH2313" s="143"/>
      <c r="BI2313" s="143"/>
      <c r="BJ2313" s="143"/>
      <c r="BK2313" s="143"/>
      <c r="BL2313" s="143"/>
      <c r="BM2313" s="143"/>
      <c r="BN2313" s="143"/>
      <c r="BO2313" s="143"/>
      <c r="BP2313" s="143"/>
      <c r="BT2313" s="143"/>
      <c r="BU2313" s="143"/>
      <c r="BV2313" s="143"/>
    </row>
    <row r="2314" spans="1:74" s="142" customFormat="1" x14ac:dyDescent="0.25">
      <c r="A2314" s="206"/>
      <c r="B2314" s="160"/>
      <c r="C2314" s="161"/>
      <c r="D2314" s="206"/>
      <c r="E2314" s="206"/>
      <c r="F2314" s="206"/>
      <c r="G2314" s="206"/>
      <c r="H2314" s="161"/>
      <c r="I2314" s="206"/>
      <c r="J2314" s="206"/>
      <c r="L2314" s="206"/>
      <c r="M2314" s="153"/>
      <c r="N2314" s="126"/>
      <c r="O2314" s="153"/>
      <c r="P2314" s="153"/>
      <c r="Q2314" s="153"/>
      <c r="R2314" s="153"/>
      <c r="AG2314" s="162"/>
      <c r="AH2314" s="162"/>
      <c r="AI2314" s="162"/>
      <c r="AM2314" s="143"/>
      <c r="AN2314" s="143"/>
      <c r="AO2314" s="143"/>
      <c r="AP2314" s="143"/>
      <c r="AQ2314" s="143"/>
      <c r="AR2314" s="143"/>
      <c r="AS2314" s="143"/>
      <c r="AT2314" s="143"/>
      <c r="AU2314" s="143"/>
      <c r="AV2314" s="143"/>
      <c r="AW2314" s="143"/>
      <c r="AX2314" s="143"/>
      <c r="AY2314" s="143"/>
      <c r="AZ2314" s="143"/>
      <c r="BA2314" s="143"/>
      <c r="BB2314" s="143"/>
      <c r="BC2314" s="143"/>
      <c r="BD2314" s="143"/>
      <c r="BE2314" s="143"/>
      <c r="BF2314" s="143"/>
      <c r="BG2314" s="143"/>
      <c r="BH2314" s="143"/>
      <c r="BI2314" s="143"/>
      <c r="BJ2314" s="143"/>
      <c r="BK2314" s="143"/>
      <c r="BL2314" s="143"/>
      <c r="BM2314" s="143"/>
      <c r="BN2314" s="143"/>
      <c r="BO2314" s="143"/>
      <c r="BP2314" s="143"/>
      <c r="BT2314" s="143"/>
      <c r="BU2314" s="143"/>
      <c r="BV2314" s="143"/>
    </row>
    <row r="2315" spans="1:74" s="142" customFormat="1" x14ac:dyDescent="0.25">
      <c r="A2315" s="206"/>
      <c r="B2315" s="160"/>
      <c r="C2315" s="161"/>
      <c r="D2315" s="206"/>
      <c r="E2315" s="206"/>
      <c r="F2315" s="206"/>
      <c r="G2315" s="206"/>
      <c r="H2315" s="161"/>
      <c r="I2315" s="206"/>
      <c r="J2315" s="206"/>
      <c r="L2315" s="206"/>
      <c r="M2315" s="153"/>
      <c r="N2315" s="126"/>
      <c r="O2315" s="153"/>
      <c r="P2315" s="153"/>
      <c r="Q2315" s="153"/>
      <c r="R2315" s="153"/>
      <c r="AG2315" s="162"/>
      <c r="AH2315" s="162"/>
      <c r="AI2315" s="162"/>
      <c r="AM2315" s="143"/>
      <c r="AN2315" s="143"/>
      <c r="AO2315" s="143"/>
      <c r="AP2315" s="143"/>
      <c r="AQ2315" s="143"/>
      <c r="AR2315" s="143"/>
      <c r="AS2315" s="143"/>
      <c r="AT2315" s="143"/>
      <c r="AU2315" s="143"/>
      <c r="AV2315" s="143"/>
      <c r="AW2315" s="143"/>
      <c r="AX2315" s="143"/>
      <c r="AY2315" s="143"/>
      <c r="AZ2315" s="143"/>
      <c r="BA2315" s="143"/>
      <c r="BB2315" s="143"/>
      <c r="BC2315" s="143"/>
      <c r="BD2315" s="143"/>
      <c r="BE2315" s="143"/>
      <c r="BF2315" s="143"/>
      <c r="BG2315" s="143"/>
      <c r="BH2315" s="143"/>
      <c r="BI2315" s="143"/>
      <c r="BJ2315" s="143"/>
      <c r="BK2315" s="143"/>
      <c r="BL2315" s="143"/>
      <c r="BM2315" s="143"/>
      <c r="BN2315" s="143"/>
      <c r="BO2315" s="143"/>
      <c r="BP2315" s="143"/>
      <c r="BT2315" s="143"/>
      <c r="BU2315" s="143"/>
      <c r="BV2315" s="143"/>
    </row>
    <row r="2316" spans="1:74" s="142" customFormat="1" x14ac:dyDescent="0.25">
      <c r="A2316" s="206"/>
      <c r="B2316" s="160"/>
      <c r="C2316" s="161"/>
      <c r="D2316" s="206"/>
      <c r="E2316" s="206"/>
      <c r="F2316" s="206"/>
      <c r="G2316" s="206"/>
      <c r="H2316" s="161"/>
      <c r="I2316" s="206"/>
      <c r="J2316" s="206"/>
      <c r="L2316" s="206"/>
      <c r="M2316" s="153"/>
      <c r="N2316" s="126"/>
      <c r="O2316" s="153"/>
      <c r="P2316" s="153"/>
      <c r="Q2316" s="153"/>
      <c r="R2316" s="153"/>
      <c r="AG2316" s="162"/>
      <c r="AH2316" s="162"/>
      <c r="AI2316" s="162"/>
      <c r="AM2316" s="143"/>
      <c r="AN2316" s="143"/>
      <c r="AO2316" s="143"/>
      <c r="AP2316" s="143"/>
      <c r="AQ2316" s="143"/>
      <c r="AR2316" s="143"/>
      <c r="AS2316" s="143"/>
      <c r="AT2316" s="143"/>
      <c r="AU2316" s="143"/>
      <c r="AV2316" s="143"/>
      <c r="AW2316" s="143"/>
      <c r="AX2316" s="143"/>
      <c r="AY2316" s="143"/>
      <c r="AZ2316" s="143"/>
      <c r="BA2316" s="143"/>
      <c r="BB2316" s="143"/>
      <c r="BC2316" s="143"/>
      <c r="BD2316" s="143"/>
      <c r="BE2316" s="143"/>
      <c r="BF2316" s="143"/>
      <c r="BG2316" s="143"/>
      <c r="BH2316" s="143"/>
      <c r="BI2316" s="143"/>
      <c r="BJ2316" s="143"/>
      <c r="BK2316" s="143"/>
      <c r="BL2316" s="143"/>
      <c r="BM2316" s="143"/>
      <c r="BN2316" s="143"/>
      <c r="BO2316" s="143"/>
      <c r="BP2316" s="143"/>
      <c r="BT2316" s="143"/>
      <c r="BU2316" s="143"/>
      <c r="BV2316" s="143"/>
    </row>
    <row r="2317" spans="1:74" s="142" customFormat="1" x14ac:dyDescent="0.25">
      <c r="A2317" s="206"/>
      <c r="B2317" s="160"/>
      <c r="C2317" s="161"/>
      <c r="D2317" s="206"/>
      <c r="E2317" s="206"/>
      <c r="F2317" s="206"/>
      <c r="G2317" s="206"/>
      <c r="H2317" s="161"/>
      <c r="I2317" s="206"/>
      <c r="J2317" s="206"/>
      <c r="L2317" s="206"/>
      <c r="M2317" s="153"/>
      <c r="N2317" s="126"/>
      <c r="O2317" s="153"/>
      <c r="P2317" s="153"/>
      <c r="Q2317" s="153"/>
      <c r="R2317" s="153"/>
      <c r="AG2317" s="162"/>
      <c r="AH2317" s="162"/>
      <c r="AI2317" s="162"/>
      <c r="AM2317" s="143"/>
      <c r="AN2317" s="143"/>
      <c r="AO2317" s="143"/>
      <c r="AP2317" s="143"/>
      <c r="AQ2317" s="143"/>
      <c r="AR2317" s="143"/>
      <c r="AS2317" s="143"/>
      <c r="AT2317" s="143"/>
      <c r="AU2317" s="143"/>
      <c r="AV2317" s="143"/>
      <c r="AW2317" s="143"/>
      <c r="AX2317" s="143"/>
      <c r="AY2317" s="143"/>
      <c r="AZ2317" s="143"/>
      <c r="BA2317" s="143"/>
      <c r="BB2317" s="143"/>
      <c r="BC2317" s="143"/>
      <c r="BD2317" s="143"/>
      <c r="BE2317" s="143"/>
      <c r="BF2317" s="143"/>
      <c r="BG2317" s="143"/>
      <c r="BH2317" s="143"/>
      <c r="BI2317" s="143"/>
      <c r="BJ2317" s="143"/>
      <c r="BK2317" s="143"/>
      <c r="BL2317" s="143"/>
      <c r="BM2317" s="143"/>
      <c r="BN2317" s="143"/>
      <c r="BO2317" s="143"/>
      <c r="BP2317" s="143"/>
      <c r="BT2317" s="143"/>
      <c r="BU2317" s="143"/>
      <c r="BV2317" s="143"/>
    </row>
    <row r="2318" spans="1:74" s="142" customFormat="1" x14ac:dyDescent="0.25">
      <c r="A2318" s="206"/>
      <c r="B2318" s="160"/>
      <c r="C2318" s="161"/>
      <c r="D2318" s="206"/>
      <c r="E2318" s="206"/>
      <c r="F2318" s="206"/>
      <c r="G2318" s="206"/>
      <c r="H2318" s="161"/>
      <c r="I2318" s="206"/>
      <c r="J2318" s="206"/>
      <c r="L2318" s="206"/>
      <c r="M2318" s="153"/>
      <c r="N2318" s="126"/>
      <c r="O2318" s="153"/>
      <c r="P2318" s="153"/>
      <c r="Q2318" s="153"/>
      <c r="R2318" s="153"/>
      <c r="AG2318" s="162"/>
      <c r="AH2318" s="162"/>
      <c r="AI2318" s="162"/>
      <c r="AM2318" s="143"/>
      <c r="AN2318" s="143"/>
      <c r="AO2318" s="143"/>
      <c r="AP2318" s="143"/>
      <c r="AQ2318" s="143"/>
      <c r="AR2318" s="143"/>
      <c r="AS2318" s="143"/>
      <c r="AT2318" s="143"/>
      <c r="AU2318" s="143"/>
      <c r="AV2318" s="143"/>
      <c r="AW2318" s="143"/>
      <c r="AX2318" s="143"/>
      <c r="AY2318" s="143"/>
      <c r="AZ2318" s="143"/>
      <c r="BA2318" s="143"/>
      <c r="BB2318" s="143"/>
      <c r="BC2318" s="143"/>
      <c r="BD2318" s="143"/>
      <c r="BE2318" s="143"/>
      <c r="BF2318" s="143"/>
      <c r="BG2318" s="143"/>
      <c r="BH2318" s="143"/>
      <c r="BI2318" s="143"/>
      <c r="BJ2318" s="143"/>
      <c r="BK2318" s="143"/>
      <c r="BL2318" s="143"/>
      <c r="BM2318" s="143"/>
      <c r="BN2318" s="143"/>
      <c r="BO2318" s="143"/>
      <c r="BP2318" s="143"/>
      <c r="BT2318" s="143"/>
      <c r="BU2318" s="143"/>
      <c r="BV2318" s="143"/>
    </row>
    <row r="2319" spans="1:74" s="142" customFormat="1" x14ac:dyDescent="0.25">
      <c r="A2319" s="206"/>
      <c r="B2319" s="160"/>
      <c r="C2319" s="161"/>
      <c r="D2319" s="206"/>
      <c r="E2319" s="206"/>
      <c r="F2319" s="206"/>
      <c r="G2319" s="206"/>
      <c r="H2319" s="161"/>
      <c r="I2319" s="206"/>
      <c r="J2319" s="206"/>
      <c r="L2319" s="206"/>
      <c r="M2319" s="153"/>
      <c r="N2319" s="126"/>
      <c r="O2319" s="153"/>
      <c r="P2319" s="153"/>
      <c r="Q2319" s="153"/>
      <c r="R2319" s="153"/>
      <c r="AG2319" s="162"/>
      <c r="AH2319" s="162"/>
      <c r="AI2319" s="162"/>
      <c r="AM2319" s="143"/>
      <c r="AN2319" s="143"/>
      <c r="AO2319" s="143"/>
      <c r="AP2319" s="143"/>
      <c r="AQ2319" s="143"/>
      <c r="AR2319" s="143"/>
      <c r="AS2319" s="143"/>
      <c r="AT2319" s="143"/>
      <c r="AU2319" s="143"/>
      <c r="AV2319" s="143"/>
      <c r="AW2319" s="143"/>
      <c r="AX2319" s="143"/>
      <c r="AY2319" s="143"/>
      <c r="AZ2319" s="143"/>
      <c r="BA2319" s="143"/>
      <c r="BB2319" s="143"/>
      <c r="BC2319" s="143"/>
      <c r="BD2319" s="143"/>
      <c r="BE2319" s="143"/>
      <c r="BF2319" s="143"/>
      <c r="BG2319" s="143"/>
      <c r="BH2319" s="143"/>
      <c r="BI2319" s="143"/>
      <c r="BJ2319" s="143"/>
      <c r="BK2319" s="143"/>
      <c r="BL2319" s="143"/>
      <c r="BM2319" s="143"/>
      <c r="BN2319" s="143"/>
      <c r="BO2319" s="143"/>
      <c r="BP2319" s="143"/>
      <c r="BT2319" s="143"/>
      <c r="BU2319" s="143"/>
      <c r="BV2319" s="143"/>
    </row>
    <row r="2320" spans="1:74" s="142" customFormat="1" x14ac:dyDescent="0.25">
      <c r="A2320" s="206"/>
      <c r="B2320" s="160"/>
      <c r="C2320" s="161"/>
      <c r="D2320" s="206"/>
      <c r="E2320" s="206"/>
      <c r="F2320" s="206"/>
      <c r="G2320" s="206"/>
      <c r="H2320" s="161"/>
      <c r="I2320" s="206"/>
      <c r="J2320" s="206"/>
      <c r="L2320" s="206"/>
      <c r="M2320" s="153"/>
      <c r="N2320" s="126"/>
      <c r="O2320" s="153"/>
      <c r="P2320" s="153"/>
      <c r="Q2320" s="153"/>
      <c r="R2320" s="153"/>
      <c r="AG2320" s="162"/>
      <c r="AH2320" s="162"/>
      <c r="AI2320" s="162"/>
      <c r="AM2320" s="143"/>
      <c r="AN2320" s="143"/>
      <c r="AO2320" s="143"/>
      <c r="AP2320" s="143"/>
      <c r="AQ2320" s="143"/>
      <c r="AR2320" s="143"/>
      <c r="AS2320" s="143"/>
      <c r="AT2320" s="143"/>
      <c r="AU2320" s="143"/>
      <c r="AV2320" s="143"/>
      <c r="AW2320" s="143"/>
      <c r="AX2320" s="143"/>
      <c r="AY2320" s="143"/>
      <c r="AZ2320" s="143"/>
      <c r="BA2320" s="143"/>
      <c r="BB2320" s="143"/>
      <c r="BC2320" s="143"/>
      <c r="BD2320" s="143"/>
      <c r="BE2320" s="143"/>
      <c r="BF2320" s="143"/>
      <c r="BG2320" s="143"/>
      <c r="BH2320" s="143"/>
      <c r="BI2320" s="143"/>
      <c r="BJ2320" s="143"/>
      <c r="BK2320" s="143"/>
      <c r="BL2320" s="143"/>
      <c r="BM2320" s="143"/>
      <c r="BN2320" s="143"/>
      <c r="BO2320" s="143"/>
      <c r="BP2320" s="143"/>
      <c r="BT2320" s="143"/>
      <c r="BU2320" s="143"/>
      <c r="BV2320" s="143"/>
    </row>
    <row r="2321" spans="1:74" s="142" customFormat="1" x14ac:dyDescent="0.25">
      <c r="A2321" s="206"/>
      <c r="B2321" s="160"/>
      <c r="C2321" s="161"/>
      <c r="D2321" s="206"/>
      <c r="E2321" s="206"/>
      <c r="F2321" s="206"/>
      <c r="G2321" s="206"/>
      <c r="H2321" s="161"/>
      <c r="I2321" s="206"/>
      <c r="J2321" s="206"/>
      <c r="L2321" s="206"/>
      <c r="M2321" s="153"/>
      <c r="N2321" s="126"/>
      <c r="O2321" s="153"/>
      <c r="P2321" s="153"/>
      <c r="Q2321" s="153"/>
      <c r="R2321" s="153"/>
      <c r="AG2321" s="162"/>
      <c r="AH2321" s="162"/>
      <c r="AI2321" s="162"/>
      <c r="AM2321" s="143"/>
      <c r="AN2321" s="143"/>
      <c r="AO2321" s="143"/>
      <c r="AP2321" s="143"/>
      <c r="AQ2321" s="143"/>
      <c r="AR2321" s="143"/>
      <c r="AS2321" s="143"/>
      <c r="AT2321" s="143"/>
      <c r="AU2321" s="143"/>
      <c r="AV2321" s="143"/>
      <c r="AW2321" s="143"/>
      <c r="AX2321" s="143"/>
      <c r="AY2321" s="143"/>
      <c r="AZ2321" s="143"/>
      <c r="BA2321" s="143"/>
      <c r="BB2321" s="143"/>
      <c r="BC2321" s="143"/>
      <c r="BD2321" s="143"/>
      <c r="BE2321" s="143"/>
      <c r="BF2321" s="143"/>
      <c r="BG2321" s="143"/>
      <c r="BH2321" s="143"/>
      <c r="BI2321" s="143"/>
      <c r="BJ2321" s="143"/>
      <c r="BK2321" s="143"/>
      <c r="BL2321" s="143"/>
      <c r="BM2321" s="143"/>
      <c r="BN2321" s="143"/>
      <c r="BO2321" s="143"/>
      <c r="BP2321" s="143"/>
      <c r="BT2321" s="143"/>
      <c r="BU2321" s="143"/>
      <c r="BV2321" s="143"/>
    </row>
    <row r="2322" spans="1:74" s="142" customFormat="1" x14ac:dyDescent="0.25">
      <c r="A2322" s="206"/>
      <c r="B2322" s="160"/>
      <c r="C2322" s="161"/>
      <c r="D2322" s="206"/>
      <c r="E2322" s="206"/>
      <c r="F2322" s="206"/>
      <c r="G2322" s="206"/>
      <c r="H2322" s="161"/>
      <c r="I2322" s="206"/>
      <c r="J2322" s="206"/>
      <c r="L2322" s="206"/>
      <c r="M2322" s="153"/>
      <c r="N2322" s="126"/>
      <c r="O2322" s="153"/>
      <c r="P2322" s="153"/>
      <c r="Q2322" s="153"/>
      <c r="R2322" s="153"/>
      <c r="AG2322" s="162"/>
      <c r="AH2322" s="162"/>
      <c r="AI2322" s="162"/>
      <c r="AM2322" s="143"/>
      <c r="AN2322" s="143"/>
      <c r="AO2322" s="143"/>
      <c r="AP2322" s="143"/>
      <c r="AQ2322" s="143"/>
      <c r="AR2322" s="143"/>
      <c r="AS2322" s="143"/>
      <c r="AT2322" s="143"/>
      <c r="AU2322" s="143"/>
      <c r="AV2322" s="143"/>
      <c r="AW2322" s="143"/>
      <c r="AX2322" s="143"/>
      <c r="AY2322" s="143"/>
      <c r="AZ2322" s="143"/>
      <c r="BA2322" s="143"/>
      <c r="BB2322" s="143"/>
      <c r="BC2322" s="143"/>
      <c r="BD2322" s="143"/>
      <c r="BE2322" s="143"/>
      <c r="BF2322" s="143"/>
      <c r="BG2322" s="143"/>
      <c r="BH2322" s="143"/>
      <c r="BI2322" s="143"/>
      <c r="BJ2322" s="143"/>
      <c r="BK2322" s="143"/>
      <c r="BL2322" s="143"/>
      <c r="BM2322" s="143"/>
      <c r="BN2322" s="143"/>
      <c r="BO2322" s="143"/>
      <c r="BP2322" s="143"/>
      <c r="BT2322" s="143"/>
      <c r="BU2322" s="143"/>
      <c r="BV2322" s="143"/>
    </row>
    <row r="2323" spans="1:74" s="142" customFormat="1" x14ac:dyDescent="0.25">
      <c r="A2323" s="206"/>
      <c r="B2323" s="160"/>
      <c r="C2323" s="161"/>
      <c r="D2323" s="206"/>
      <c r="E2323" s="206"/>
      <c r="F2323" s="206"/>
      <c r="G2323" s="206"/>
      <c r="H2323" s="161"/>
      <c r="I2323" s="206"/>
      <c r="J2323" s="206"/>
      <c r="L2323" s="206"/>
      <c r="M2323" s="153"/>
      <c r="N2323" s="126"/>
      <c r="O2323" s="153"/>
      <c r="P2323" s="153"/>
      <c r="Q2323" s="153"/>
      <c r="R2323" s="153"/>
      <c r="AG2323" s="162"/>
      <c r="AH2323" s="162"/>
      <c r="AI2323" s="162"/>
      <c r="AM2323" s="143"/>
      <c r="AN2323" s="143"/>
      <c r="AO2323" s="143"/>
      <c r="AP2323" s="143"/>
      <c r="AQ2323" s="143"/>
      <c r="AR2323" s="143"/>
      <c r="AS2323" s="143"/>
      <c r="AT2323" s="143"/>
      <c r="AU2323" s="143"/>
      <c r="AV2323" s="143"/>
      <c r="AW2323" s="143"/>
      <c r="AX2323" s="143"/>
      <c r="AY2323" s="143"/>
      <c r="AZ2323" s="143"/>
      <c r="BA2323" s="143"/>
      <c r="BB2323" s="143"/>
      <c r="BC2323" s="143"/>
      <c r="BD2323" s="143"/>
      <c r="BE2323" s="143"/>
      <c r="BF2323" s="143"/>
      <c r="BG2323" s="143"/>
      <c r="BH2323" s="143"/>
      <c r="BI2323" s="143"/>
      <c r="BJ2323" s="143"/>
      <c r="BK2323" s="143"/>
      <c r="BL2323" s="143"/>
      <c r="BM2323" s="143"/>
      <c r="BN2323" s="143"/>
      <c r="BO2323" s="143"/>
      <c r="BP2323" s="143"/>
      <c r="BT2323" s="143"/>
      <c r="BU2323" s="143"/>
      <c r="BV2323" s="143"/>
    </row>
    <row r="2324" spans="1:74" s="142" customFormat="1" x14ac:dyDescent="0.25">
      <c r="A2324" s="206"/>
      <c r="B2324" s="160"/>
      <c r="C2324" s="161"/>
      <c r="D2324" s="206"/>
      <c r="E2324" s="206"/>
      <c r="F2324" s="206"/>
      <c r="G2324" s="206"/>
      <c r="H2324" s="161"/>
      <c r="I2324" s="206"/>
      <c r="J2324" s="206"/>
      <c r="L2324" s="206"/>
      <c r="M2324" s="153"/>
      <c r="N2324" s="126"/>
      <c r="O2324" s="153"/>
      <c r="P2324" s="153"/>
      <c r="Q2324" s="153"/>
      <c r="R2324" s="153"/>
      <c r="AG2324" s="162"/>
      <c r="AH2324" s="162"/>
      <c r="AI2324" s="162"/>
      <c r="AM2324" s="143"/>
      <c r="AN2324" s="143"/>
      <c r="AO2324" s="143"/>
      <c r="AP2324" s="143"/>
      <c r="AQ2324" s="143"/>
      <c r="AR2324" s="143"/>
      <c r="AS2324" s="143"/>
      <c r="AT2324" s="143"/>
      <c r="AU2324" s="143"/>
      <c r="AV2324" s="143"/>
      <c r="AW2324" s="143"/>
      <c r="AX2324" s="143"/>
      <c r="AY2324" s="143"/>
      <c r="AZ2324" s="143"/>
      <c r="BA2324" s="143"/>
      <c r="BB2324" s="143"/>
      <c r="BC2324" s="143"/>
      <c r="BD2324" s="143"/>
      <c r="BE2324" s="143"/>
      <c r="BF2324" s="143"/>
      <c r="BG2324" s="143"/>
      <c r="BH2324" s="143"/>
      <c r="BI2324" s="143"/>
      <c r="BJ2324" s="143"/>
      <c r="BK2324" s="143"/>
      <c r="BL2324" s="143"/>
      <c r="BM2324" s="143"/>
      <c r="BN2324" s="143"/>
      <c r="BO2324" s="143"/>
      <c r="BP2324" s="143"/>
      <c r="BT2324" s="143"/>
      <c r="BU2324" s="143"/>
      <c r="BV2324" s="143"/>
    </row>
    <row r="2325" spans="1:74" s="142" customFormat="1" x14ac:dyDescent="0.25">
      <c r="A2325" s="206"/>
      <c r="B2325" s="160"/>
      <c r="C2325" s="161"/>
      <c r="D2325" s="206"/>
      <c r="E2325" s="206"/>
      <c r="F2325" s="206"/>
      <c r="G2325" s="206"/>
      <c r="H2325" s="161"/>
      <c r="I2325" s="206"/>
      <c r="J2325" s="206"/>
      <c r="L2325" s="206"/>
      <c r="M2325" s="153"/>
      <c r="N2325" s="126"/>
      <c r="O2325" s="153"/>
      <c r="P2325" s="153"/>
      <c r="Q2325" s="153"/>
      <c r="R2325" s="153"/>
      <c r="AG2325" s="162"/>
      <c r="AH2325" s="162"/>
      <c r="AI2325" s="162"/>
      <c r="AM2325" s="143"/>
      <c r="AN2325" s="143"/>
      <c r="AO2325" s="143"/>
      <c r="AP2325" s="143"/>
      <c r="AQ2325" s="143"/>
      <c r="AR2325" s="143"/>
      <c r="AS2325" s="143"/>
      <c r="AT2325" s="143"/>
      <c r="AU2325" s="143"/>
      <c r="AV2325" s="143"/>
      <c r="AW2325" s="143"/>
      <c r="AX2325" s="143"/>
      <c r="AY2325" s="143"/>
      <c r="AZ2325" s="143"/>
      <c r="BA2325" s="143"/>
      <c r="BB2325" s="143"/>
      <c r="BC2325" s="143"/>
      <c r="BD2325" s="143"/>
      <c r="BE2325" s="143"/>
      <c r="BF2325" s="143"/>
      <c r="BG2325" s="143"/>
      <c r="BH2325" s="143"/>
      <c r="BI2325" s="143"/>
      <c r="BJ2325" s="143"/>
      <c r="BK2325" s="143"/>
      <c r="BL2325" s="143"/>
      <c r="BM2325" s="143"/>
      <c r="BN2325" s="143"/>
      <c r="BO2325" s="143"/>
      <c r="BP2325" s="143"/>
      <c r="BT2325" s="143"/>
      <c r="BU2325" s="143"/>
      <c r="BV2325" s="143"/>
    </row>
    <row r="2326" spans="1:74" s="142" customFormat="1" x14ac:dyDescent="0.25">
      <c r="A2326" s="206"/>
      <c r="B2326" s="160"/>
      <c r="C2326" s="161"/>
      <c r="D2326" s="206"/>
      <c r="E2326" s="206"/>
      <c r="F2326" s="206"/>
      <c r="G2326" s="206"/>
      <c r="H2326" s="161"/>
      <c r="I2326" s="206"/>
      <c r="J2326" s="206"/>
      <c r="L2326" s="206"/>
      <c r="M2326" s="153"/>
      <c r="N2326" s="126"/>
      <c r="O2326" s="153"/>
      <c r="P2326" s="153"/>
      <c r="Q2326" s="153"/>
      <c r="R2326" s="153"/>
      <c r="AG2326" s="162"/>
      <c r="AH2326" s="162"/>
      <c r="AI2326" s="162"/>
      <c r="AM2326" s="143"/>
      <c r="AN2326" s="143"/>
      <c r="AO2326" s="143"/>
      <c r="AP2326" s="143"/>
      <c r="AQ2326" s="143"/>
      <c r="AR2326" s="143"/>
      <c r="AS2326" s="143"/>
      <c r="AT2326" s="143"/>
      <c r="AU2326" s="143"/>
      <c r="AV2326" s="143"/>
      <c r="AW2326" s="143"/>
      <c r="AX2326" s="143"/>
      <c r="AY2326" s="143"/>
      <c r="AZ2326" s="143"/>
      <c r="BA2326" s="143"/>
      <c r="BB2326" s="143"/>
      <c r="BC2326" s="143"/>
      <c r="BD2326" s="143"/>
      <c r="BE2326" s="143"/>
      <c r="BF2326" s="143"/>
      <c r="BG2326" s="143"/>
      <c r="BH2326" s="143"/>
      <c r="BI2326" s="143"/>
      <c r="BJ2326" s="143"/>
      <c r="BK2326" s="143"/>
      <c r="BL2326" s="143"/>
      <c r="BM2326" s="143"/>
      <c r="BN2326" s="143"/>
      <c r="BO2326" s="143"/>
      <c r="BP2326" s="143"/>
      <c r="BT2326" s="143"/>
      <c r="BU2326" s="143"/>
      <c r="BV2326" s="143"/>
    </row>
    <row r="2327" spans="1:74" s="142" customFormat="1" x14ac:dyDescent="0.25">
      <c r="A2327" s="206"/>
      <c r="B2327" s="160"/>
      <c r="C2327" s="161"/>
      <c r="D2327" s="206"/>
      <c r="E2327" s="206"/>
      <c r="F2327" s="206"/>
      <c r="G2327" s="206"/>
      <c r="H2327" s="161"/>
      <c r="I2327" s="206"/>
      <c r="J2327" s="206"/>
      <c r="L2327" s="206"/>
      <c r="M2327" s="153"/>
      <c r="N2327" s="126"/>
      <c r="O2327" s="153"/>
      <c r="P2327" s="153"/>
      <c r="Q2327" s="153"/>
      <c r="R2327" s="153"/>
      <c r="AG2327" s="162"/>
      <c r="AH2327" s="162"/>
      <c r="AI2327" s="162"/>
      <c r="AM2327" s="143"/>
      <c r="AN2327" s="143"/>
      <c r="AO2327" s="143"/>
      <c r="AP2327" s="143"/>
      <c r="AQ2327" s="143"/>
      <c r="AR2327" s="143"/>
      <c r="AS2327" s="143"/>
      <c r="AT2327" s="143"/>
      <c r="AU2327" s="143"/>
      <c r="AV2327" s="143"/>
      <c r="AW2327" s="143"/>
      <c r="AX2327" s="143"/>
      <c r="AY2327" s="143"/>
      <c r="AZ2327" s="143"/>
      <c r="BA2327" s="143"/>
      <c r="BB2327" s="143"/>
      <c r="BC2327" s="143"/>
      <c r="BD2327" s="143"/>
      <c r="BE2327" s="143"/>
      <c r="BF2327" s="143"/>
      <c r="BG2327" s="143"/>
      <c r="BH2327" s="143"/>
      <c r="BI2327" s="143"/>
      <c r="BJ2327" s="143"/>
      <c r="BK2327" s="143"/>
      <c r="BL2327" s="143"/>
      <c r="BM2327" s="143"/>
      <c r="BN2327" s="143"/>
      <c r="BO2327" s="143"/>
      <c r="BP2327" s="143"/>
      <c r="BT2327" s="143"/>
      <c r="BU2327" s="143"/>
      <c r="BV2327" s="143"/>
    </row>
    <row r="2328" spans="1:74" s="142" customFormat="1" x14ac:dyDescent="0.25">
      <c r="A2328" s="206"/>
      <c r="B2328" s="160"/>
      <c r="C2328" s="161"/>
      <c r="D2328" s="206"/>
      <c r="E2328" s="206"/>
      <c r="F2328" s="206"/>
      <c r="G2328" s="206"/>
      <c r="H2328" s="161"/>
      <c r="I2328" s="206"/>
      <c r="J2328" s="206"/>
      <c r="L2328" s="206"/>
      <c r="M2328" s="153"/>
      <c r="N2328" s="126"/>
      <c r="O2328" s="153"/>
      <c r="P2328" s="153"/>
      <c r="Q2328" s="153"/>
      <c r="R2328" s="153"/>
      <c r="AG2328" s="162"/>
      <c r="AH2328" s="162"/>
      <c r="AI2328" s="162"/>
      <c r="AM2328" s="143"/>
      <c r="AN2328" s="143"/>
      <c r="AO2328" s="143"/>
      <c r="AP2328" s="143"/>
      <c r="AQ2328" s="143"/>
      <c r="AR2328" s="143"/>
      <c r="AS2328" s="143"/>
      <c r="AT2328" s="143"/>
      <c r="AU2328" s="143"/>
      <c r="AV2328" s="143"/>
      <c r="AW2328" s="143"/>
      <c r="AX2328" s="143"/>
      <c r="AY2328" s="143"/>
      <c r="AZ2328" s="143"/>
      <c r="BA2328" s="143"/>
      <c r="BB2328" s="143"/>
      <c r="BC2328" s="143"/>
      <c r="BD2328" s="143"/>
      <c r="BE2328" s="143"/>
      <c r="BF2328" s="143"/>
      <c r="BG2328" s="143"/>
      <c r="BH2328" s="143"/>
      <c r="BI2328" s="143"/>
      <c r="BJ2328" s="143"/>
      <c r="BK2328" s="143"/>
      <c r="BL2328" s="143"/>
      <c r="BM2328" s="143"/>
      <c r="BN2328" s="143"/>
      <c r="BO2328" s="143"/>
      <c r="BP2328" s="143"/>
      <c r="BT2328" s="143"/>
      <c r="BU2328" s="143"/>
      <c r="BV2328" s="143"/>
    </row>
    <row r="2329" spans="1:74" s="142" customFormat="1" x14ac:dyDescent="0.25">
      <c r="A2329" s="206"/>
      <c r="B2329" s="160"/>
      <c r="C2329" s="161"/>
      <c r="D2329" s="206"/>
      <c r="E2329" s="206"/>
      <c r="F2329" s="206"/>
      <c r="G2329" s="206"/>
      <c r="H2329" s="161"/>
      <c r="I2329" s="206"/>
      <c r="J2329" s="206"/>
      <c r="L2329" s="206"/>
      <c r="M2329" s="153"/>
      <c r="N2329" s="126"/>
      <c r="O2329" s="153"/>
      <c r="P2329" s="153"/>
      <c r="Q2329" s="153"/>
      <c r="R2329" s="153"/>
      <c r="AG2329" s="162"/>
      <c r="AH2329" s="162"/>
      <c r="AI2329" s="162"/>
      <c r="AM2329" s="143"/>
      <c r="AN2329" s="143"/>
      <c r="AO2329" s="143"/>
      <c r="AP2329" s="143"/>
      <c r="AQ2329" s="143"/>
      <c r="AR2329" s="143"/>
      <c r="AS2329" s="143"/>
      <c r="AT2329" s="143"/>
      <c r="AU2329" s="143"/>
      <c r="AV2329" s="143"/>
      <c r="AW2329" s="143"/>
      <c r="AX2329" s="143"/>
      <c r="AY2329" s="143"/>
      <c r="AZ2329" s="143"/>
      <c r="BA2329" s="143"/>
      <c r="BB2329" s="143"/>
      <c r="BC2329" s="143"/>
      <c r="BD2329" s="143"/>
      <c r="BE2329" s="143"/>
      <c r="BF2329" s="143"/>
      <c r="BG2329" s="143"/>
      <c r="BH2329" s="143"/>
      <c r="BI2329" s="143"/>
      <c r="BJ2329" s="143"/>
      <c r="BK2329" s="143"/>
      <c r="BL2329" s="143"/>
      <c r="BM2329" s="143"/>
      <c r="BN2329" s="143"/>
      <c r="BO2329" s="143"/>
      <c r="BP2329" s="143"/>
      <c r="BT2329" s="143"/>
      <c r="BU2329" s="143"/>
      <c r="BV2329" s="143"/>
    </row>
    <row r="2330" spans="1:74" s="142" customFormat="1" x14ac:dyDescent="0.25">
      <c r="A2330" s="206"/>
      <c r="B2330" s="160"/>
      <c r="C2330" s="161"/>
      <c r="D2330" s="206"/>
      <c r="E2330" s="206"/>
      <c r="F2330" s="206"/>
      <c r="G2330" s="206"/>
      <c r="H2330" s="161"/>
      <c r="I2330" s="206"/>
      <c r="J2330" s="206"/>
      <c r="L2330" s="206"/>
      <c r="M2330" s="153"/>
      <c r="N2330" s="126"/>
      <c r="O2330" s="153"/>
      <c r="P2330" s="153"/>
      <c r="Q2330" s="153"/>
      <c r="R2330" s="153"/>
      <c r="AG2330" s="162"/>
      <c r="AH2330" s="162"/>
      <c r="AI2330" s="162"/>
      <c r="AM2330" s="143"/>
      <c r="AN2330" s="143"/>
      <c r="AO2330" s="143"/>
      <c r="AP2330" s="143"/>
      <c r="AQ2330" s="143"/>
      <c r="AR2330" s="143"/>
      <c r="AS2330" s="143"/>
      <c r="AT2330" s="143"/>
      <c r="AU2330" s="143"/>
      <c r="AV2330" s="143"/>
      <c r="AW2330" s="143"/>
      <c r="AX2330" s="143"/>
      <c r="AY2330" s="143"/>
      <c r="AZ2330" s="143"/>
      <c r="BA2330" s="143"/>
      <c r="BB2330" s="143"/>
      <c r="BC2330" s="143"/>
      <c r="BD2330" s="143"/>
      <c r="BE2330" s="143"/>
      <c r="BF2330" s="143"/>
      <c r="BG2330" s="143"/>
      <c r="BH2330" s="143"/>
      <c r="BI2330" s="143"/>
      <c r="BJ2330" s="143"/>
      <c r="BK2330" s="143"/>
      <c r="BL2330" s="143"/>
      <c r="BM2330" s="143"/>
      <c r="BN2330" s="143"/>
      <c r="BO2330" s="143"/>
      <c r="BP2330" s="143"/>
      <c r="BT2330" s="143"/>
      <c r="BU2330" s="143"/>
      <c r="BV2330" s="143"/>
    </row>
    <row r="2331" spans="1:74" s="142" customFormat="1" x14ac:dyDescent="0.25">
      <c r="A2331" s="206"/>
      <c r="B2331" s="160"/>
      <c r="C2331" s="161"/>
      <c r="D2331" s="206"/>
      <c r="E2331" s="206"/>
      <c r="F2331" s="206"/>
      <c r="G2331" s="206"/>
      <c r="H2331" s="161"/>
      <c r="I2331" s="206"/>
      <c r="J2331" s="206"/>
      <c r="L2331" s="206"/>
      <c r="M2331" s="153"/>
      <c r="N2331" s="126"/>
      <c r="O2331" s="153"/>
      <c r="P2331" s="153"/>
      <c r="Q2331" s="153"/>
      <c r="R2331" s="153"/>
      <c r="AG2331" s="162"/>
      <c r="AH2331" s="162"/>
      <c r="AI2331" s="162"/>
      <c r="AM2331" s="143"/>
      <c r="AN2331" s="143"/>
      <c r="AO2331" s="143"/>
      <c r="AP2331" s="143"/>
      <c r="AQ2331" s="143"/>
      <c r="AR2331" s="143"/>
      <c r="AS2331" s="143"/>
      <c r="AT2331" s="143"/>
      <c r="AU2331" s="143"/>
      <c r="AV2331" s="143"/>
      <c r="AW2331" s="143"/>
      <c r="AX2331" s="143"/>
      <c r="AY2331" s="143"/>
      <c r="AZ2331" s="143"/>
      <c r="BA2331" s="143"/>
      <c r="BB2331" s="143"/>
      <c r="BC2331" s="143"/>
      <c r="BD2331" s="143"/>
      <c r="BE2331" s="143"/>
      <c r="BF2331" s="143"/>
      <c r="BG2331" s="143"/>
      <c r="BH2331" s="143"/>
      <c r="BI2331" s="143"/>
      <c r="BJ2331" s="143"/>
      <c r="BK2331" s="143"/>
      <c r="BL2331" s="143"/>
      <c r="BM2331" s="143"/>
      <c r="BN2331" s="143"/>
      <c r="BO2331" s="143"/>
      <c r="BP2331" s="143"/>
      <c r="BT2331" s="143"/>
      <c r="BU2331" s="143"/>
      <c r="BV2331" s="143"/>
    </row>
    <row r="2332" spans="1:74" s="142" customFormat="1" x14ac:dyDescent="0.25">
      <c r="A2332" s="206"/>
      <c r="B2332" s="160"/>
      <c r="C2332" s="161"/>
      <c r="D2332" s="206"/>
      <c r="E2332" s="206"/>
      <c r="F2332" s="206"/>
      <c r="G2332" s="206"/>
      <c r="H2332" s="161"/>
      <c r="I2332" s="206"/>
      <c r="J2332" s="206"/>
      <c r="L2332" s="206"/>
      <c r="M2332" s="153"/>
      <c r="N2332" s="126"/>
      <c r="O2332" s="153"/>
      <c r="P2332" s="153"/>
      <c r="Q2332" s="153"/>
      <c r="R2332" s="153"/>
      <c r="AG2332" s="162"/>
      <c r="AH2332" s="162"/>
      <c r="AI2332" s="162"/>
      <c r="AM2332" s="143"/>
      <c r="AN2332" s="143"/>
      <c r="AO2332" s="143"/>
      <c r="AP2332" s="143"/>
      <c r="AQ2332" s="143"/>
      <c r="AR2332" s="143"/>
      <c r="AS2332" s="143"/>
      <c r="AT2332" s="143"/>
      <c r="AU2332" s="143"/>
      <c r="AV2332" s="143"/>
      <c r="AW2332" s="143"/>
      <c r="AX2332" s="143"/>
      <c r="AY2332" s="143"/>
      <c r="AZ2332" s="143"/>
      <c r="BA2332" s="143"/>
      <c r="BB2332" s="143"/>
      <c r="BC2332" s="143"/>
      <c r="BD2332" s="143"/>
      <c r="BE2332" s="143"/>
      <c r="BF2332" s="143"/>
      <c r="BG2332" s="143"/>
      <c r="BH2332" s="143"/>
      <c r="BI2332" s="143"/>
      <c r="BJ2332" s="143"/>
      <c r="BK2332" s="143"/>
      <c r="BL2332" s="143"/>
      <c r="BM2332" s="143"/>
      <c r="BN2332" s="143"/>
      <c r="BO2332" s="143"/>
      <c r="BP2332" s="143"/>
      <c r="BT2332" s="143"/>
      <c r="BU2332" s="143"/>
      <c r="BV2332" s="143"/>
    </row>
    <row r="2333" spans="1:74" s="142" customFormat="1" x14ac:dyDescent="0.25">
      <c r="A2333" s="206"/>
      <c r="B2333" s="160"/>
      <c r="C2333" s="161"/>
      <c r="D2333" s="206"/>
      <c r="E2333" s="206"/>
      <c r="F2333" s="206"/>
      <c r="G2333" s="206"/>
      <c r="H2333" s="161"/>
      <c r="I2333" s="206"/>
      <c r="J2333" s="206"/>
      <c r="L2333" s="206"/>
      <c r="M2333" s="153"/>
      <c r="N2333" s="126"/>
      <c r="O2333" s="153"/>
      <c r="P2333" s="153"/>
      <c r="Q2333" s="153"/>
      <c r="R2333" s="153"/>
      <c r="AG2333" s="162"/>
      <c r="AH2333" s="162"/>
      <c r="AI2333" s="162"/>
      <c r="AM2333" s="143"/>
      <c r="AN2333" s="143"/>
      <c r="AO2333" s="143"/>
      <c r="AP2333" s="143"/>
      <c r="AQ2333" s="143"/>
      <c r="AR2333" s="143"/>
      <c r="AS2333" s="143"/>
      <c r="AT2333" s="143"/>
      <c r="AU2333" s="143"/>
      <c r="AV2333" s="143"/>
      <c r="AW2333" s="143"/>
      <c r="AX2333" s="143"/>
      <c r="AY2333" s="143"/>
      <c r="AZ2333" s="143"/>
      <c r="BA2333" s="143"/>
      <c r="BB2333" s="143"/>
      <c r="BC2333" s="143"/>
      <c r="BD2333" s="143"/>
      <c r="BE2333" s="143"/>
      <c r="BF2333" s="143"/>
      <c r="BG2333" s="143"/>
      <c r="BH2333" s="143"/>
      <c r="BI2333" s="143"/>
      <c r="BJ2333" s="143"/>
      <c r="BK2333" s="143"/>
      <c r="BL2333" s="143"/>
      <c r="BM2333" s="143"/>
      <c r="BN2333" s="143"/>
      <c r="BO2333" s="143"/>
      <c r="BP2333" s="143"/>
      <c r="BT2333" s="143"/>
      <c r="BU2333" s="143"/>
      <c r="BV2333" s="143"/>
    </row>
    <row r="2334" spans="1:74" s="142" customFormat="1" x14ac:dyDescent="0.25">
      <c r="A2334" s="206"/>
      <c r="B2334" s="160"/>
      <c r="C2334" s="161"/>
      <c r="D2334" s="206"/>
      <c r="E2334" s="206"/>
      <c r="F2334" s="206"/>
      <c r="G2334" s="206"/>
      <c r="H2334" s="161"/>
      <c r="I2334" s="206"/>
      <c r="J2334" s="206"/>
      <c r="L2334" s="206"/>
      <c r="M2334" s="153"/>
      <c r="N2334" s="126"/>
      <c r="O2334" s="153"/>
      <c r="P2334" s="153"/>
      <c r="Q2334" s="153"/>
      <c r="R2334" s="153"/>
      <c r="AG2334" s="162"/>
      <c r="AH2334" s="162"/>
      <c r="AI2334" s="162"/>
      <c r="AM2334" s="143"/>
      <c r="AN2334" s="143"/>
      <c r="AO2334" s="143"/>
      <c r="AP2334" s="143"/>
      <c r="AQ2334" s="143"/>
      <c r="AR2334" s="143"/>
      <c r="AS2334" s="143"/>
      <c r="AT2334" s="143"/>
      <c r="AU2334" s="143"/>
      <c r="AV2334" s="143"/>
      <c r="AW2334" s="143"/>
      <c r="AX2334" s="143"/>
      <c r="AY2334" s="143"/>
      <c r="AZ2334" s="143"/>
      <c r="BA2334" s="143"/>
      <c r="BB2334" s="143"/>
      <c r="BC2334" s="143"/>
      <c r="BD2334" s="143"/>
      <c r="BE2334" s="143"/>
      <c r="BF2334" s="143"/>
      <c r="BG2334" s="143"/>
      <c r="BH2334" s="143"/>
      <c r="BI2334" s="143"/>
      <c r="BJ2334" s="143"/>
      <c r="BK2334" s="143"/>
      <c r="BL2334" s="143"/>
      <c r="BM2334" s="143"/>
      <c r="BN2334" s="143"/>
      <c r="BO2334" s="143"/>
      <c r="BP2334" s="143"/>
      <c r="BT2334" s="143"/>
      <c r="BU2334" s="143"/>
      <c r="BV2334" s="143"/>
    </row>
    <row r="2335" spans="1:74" s="142" customFormat="1" x14ac:dyDescent="0.25">
      <c r="A2335" s="206"/>
      <c r="B2335" s="160"/>
      <c r="C2335" s="161"/>
      <c r="D2335" s="206"/>
      <c r="E2335" s="206"/>
      <c r="F2335" s="206"/>
      <c r="G2335" s="206"/>
      <c r="H2335" s="161"/>
      <c r="I2335" s="206"/>
      <c r="J2335" s="206"/>
      <c r="L2335" s="206"/>
      <c r="M2335" s="153"/>
      <c r="N2335" s="126"/>
      <c r="O2335" s="153"/>
      <c r="P2335" s="153"/>
      <c r="Q2335" s="153"/>
      <c r="R2335" s="153"/>
      <c r="AG2335" s="162"/>
      <c r="AH2335" s="162"/>
      <c r="AI2335" s="162"/>
      <c r="AM2335" s="143"/>
      <c r="AN2335" s="143"/>
      <c r="AO2335" s="143"/>
      <c r="AP2335" s="143"/>
      <c r="AQ2335" s="143"/>
      <c r="AR2335" s="143"/>
      <c r="AS2335" s="143"/>
      <c r="AT2335" s="143"/>
      <c r="AU2335" s="143"/>
      <c r="AV2335" s="143"/>
      <c r="AW2335" s="143"/>
      <c r="AX2335" s="143"/>
      <c r="AY2335" s="143"/>
      <c r="AZ2335" s="143"/>
      <c r="BA2335" s="143"/>
      <c r="BB2335" s="143"/>
      <c r="BC2335" s="143"/>
      <c r="BD2335" s="143"/>
      <c r="BE2335" s="143"/>
      <c r="BF2335" s="143"/>
      <c r="BG2335" s="143"/>
      <c r="BH2335" s="143"/>
      <c r="BI2335" s="143"/>
      <c r="BJ2335" s="143"/>
      <c r="BK2335" s="143"/>
      <c r="BL2335" s="143"/>
      <c r="BM2335" s="143"/>
      <c r="BN2335" s="143"/>
      <c r="BO2335" s="143"/>
      <c r="BP2335" s="143"/>
      <c r="BT2335" s="143"/>
      <c r="BU2335" s="143"/>
      <c r="BV2335" s="143"/>
    </row>
    <row r="2336" spans="1:74" s="142" customFormat="1" x14ac:dyDescent="0.25">
      <c r="A2336" s="206"/>
      <c r="B2336" s="160"/>
      <c r="C2336" s="161"/>
      <c r="D2336" s="206"/>
      <c r="E2336" s="206"/>
      <c r="F2336" s="206"/>
      <c r="G2336" s="206"/>
      <c r="H2336" s="161"/>
      <c r="I2336" s="206"/>
      <c r="J2336" s="206"/>
      <c r="L2336" s="206"/>
      <c r="M2336" s="153"/>
      <c r="N2336" s="126"/>
      <c r="O2336" s="153"/>
      <c r="P2336" s="153"/>
      <c r="Q2336" s="153"/>
      <c r="R2336" s="153"/>
      <c r="AG2336" s="162"/>
      <c r="AH2336" s="162"/>
      <c r="AI2336" s="162"/>
      <c r="AM2336" s="143"/>
      <c r="AN2336" s="143"/>
      <c r="AO2336" s="143"/>
      <c r="AP2336" s="143"/>
      <c r="AQ2336" s="143"/>
      <c r="AR2336" s="143"/>
      <c r="AS2336" s="143"/>
      <c r="AT2336" s="143"/>
      <c r="AU2336" s="143"/>
      <c r="AV2336" s="143"/>
      <c r="AW2336" s="143"/>
      <c r="AX2336" s="143"/>
      <c r="AY2336" s="143"/>
      <c r="AZ2336" s="143"/>
      <c r="BA2336" s="143"/>
      <c r="BB2336" s="143"/>
      <c r="BC2336" s="143"/>
      <c r="BD2336" s="143"/>
      <c r="BE2336" s="143"/>
      <c r="BF2336" s="143"/>
      <c r="BG2336" s="143"/>
      <c r="BH2336" s="143"/>
      <c r="BI2336" s="143"/>
      <c r="BJ2336" s="143"/>
      <c r="BK2336" s="143"/>
      <c r="BL2336" s="143"/>
      <c r="BM2336" s="143"/>
      <c r="BN2336" s="143"/>
      <c r="BO2336" s="143"/>
      <c r="BP2336" s="143"/>
      <c r="BT2336" s="143"/>
      <c r="BU2336" s="143"/>
      <c r="BV2336" s="143"/>
    </row>
    <row r="2337" spans="1:74" s="142" customFormat="1" x14ac:dyDescent="0.25">
      <c r="A2337" s="206"/>
      <c r="B2337" s="160"/>
      <c r="C2337" s="161"/>
      <c r="D2337" s="206"/>
      <c r="E2337" s="206"/>
      <c r="F2337" s="206"/>
      <c r="G2337" s="206"/>
      <c r="H2337" s="161"/>
      <c r="I2337" s="206"/>
      <c r="J2337" s="206"/>
      <c r="L2337" s="206"/>
      <c r="M2337" s="153"/>
      <c r="N2337" s="126"/>
      <c r="O2337" s="153"/>
      <c r="P2337" s="153"/>
      <c r="Q2337" s="153"/>
      <c r="R2337" s="153"/>
      <c r="AG2337" s="162"/>
      <c r="AH2337" s="162"/>
      <c r="AI2337" s="162"/>
      <c r="AM2337" s="143"/>
      <c r="AN2337" s="143"/>
      <c r="AO2337" s="143"/>
      <c r="AP2337" s="143"/>
      <c r="AQ2337" s="143"/>
      <c r="AR2337" s="143"/>
      <c r="AS2337" s="143"/>
      <c r="AT2337" s="143"/>
      <c r="AU2337" s="143"/>
      <c r="AV2337" s="143"/>
      <c r="AW2337" s="143"/>
      <c r="AX2337" s="143"/>
      <c r="AY2337" s="143"/>
      <c r="AZ2337" s="143"/>
      <c r="BA2337" s="143"/>
      <c r="BB2337" s="143"/>
      <c r="BC2337" s="143"/>
      <c r="BD2337" s="143"/>
      <c r="BE2337" s="143"/>
      <c r="BF2337" s="143"/>
      <c r="BG2337" s="143"/>
      <c r="BH2337" s="143"/>
      <c r="BI2337" s="143"/>
      <c r="BJ2337" s="143"/>
      <c r="BK2337" s="143"/>
      <c r="BL2337" s="143"/>
      <c r="BM2337" s="143"/>
      <c r="BN2337" s="143"/>
      <c r="BO2337" s="143"/>
      <c r="BP2337" s="143"/>
      <c r="BT2337" s="143"/>
      <c r="BU2337" s="143"/>
      <c r="BV2337" s="143"/>
    </row>
    <row r="2338" spans="1:74" s="142" customFormat="1" x14ac:dyDescent="0.25">
      <c r="A2338" s="206"/>
      <c r="B2338" s="160"/>
      <c r="C2338" s="161"/>
      <c r="D2338" s="206"/>
      <c r="E2338" s="206"/>
      <c r="F2338" s="206"/>
      <c r="G2338" s="206"/>
      <c r="H2338" s="161"/>
      <c r="I2338" s="206"/>
      <c r="J2338" s="206"/>
      <c r="L2338" s="206"/>
      <c r="M2338" s="153"/>
      <c r="N2338" s="126"/>
      <c r="O2338" s="153"/>
      <c r="P2338" s="153"/>
      <c r="Q2338" s="153"/>
      <c r="R2338" s="153"/>
      <c r="AG2338" s="162"/>
      <c r="AH2338" s="162"/>
      <c r="AI2338" s="162"/>
      <c r="AM2338" s="143"/>
      <c r="AN2338" s="143"/>
      <c r="AO2338" s="143"/>
      <c r="AP2338" s="143"/>
      <c r="AQ2338" s="143"/>
      <c r="AR2338" s="143"/>
      <c r="AS2338" s="143"/>
      <c r="AT2338" s="143"/>
      <c r="AU2338" s="143"/>
      <c r="AV2338" s="143"/>
      <c r="AW2338" s="143"/>
      <c r="AX2338" s="143"/>
      <c r="AY2338" s="143"/>
      <c r="AZ2338" s="143"/>
      <c r="BA2338" s="143"/>
      <c r="BB2338" s="143"/>
      <c r="BC2338" s="143"/>
      <c r="BD2338" s="143"/>
      <c r="BE2338" s="143"/>
      <c r="BF2338" s="143"/>
      <c r="BG2338" s="143"/>
      <c r="BH2338" s="143"/>
      <c r="BI2338" s="143"/>
      <c r="BJ2338" s="143"/>
      <c r="BK2338" s="143"/>
      <c r="BL2338" s="143"/>
      <c r="BM2338" s="143"/>
      <c r="BN2338" s="143"/>
      <c r="BO2338" s="143"/>
      <c r="BP2338" s="143"/>
      <c r="BT2338" s="143"/>
      <c r="BU2338" s="143"/>
      <c r="BV2338" s="143"/>
    </row>
    <row r="2339" spans="1:74" s="142" customFormat="1" x14ac:dyDescent="0.25">
      <c r="A2339" s="206"/>
      <c r="B2339" s="160"/>
      <c r="C2339" s="161"/>
      <c r="D2339" s="206"/>
      <c r="E2339" s="206"/>
      <c r="F2339" s="206"/>
      <c r="G2339" s="206"/>
      <c r="H2339" s="161"/>
      <c r="I2339" s="206"/>
      <c r="J2339" s="206"/>
      <c r="L2339" s="206"/>
      <c r="M2339" s="153"/>
      <c r="N2339" s="126"/>
      <c r="O2339" s="153"/>
      <c r="P2339" s="153"/>
      <c r="Q2339" s="153"/>
      <c r="R2339" s="153"/>
      <c r="AG2339" s="162"/>
      <c r="AH2339" s="162"/>
      <c r="AI2339" s="162"/>
      <c r="AM2339" s="143"/>
      <c r="AN2339" s="143"/>
      <c r="AO2339" s="143"/>
      <c r="AP2339" s="143"/>
      <c r="AQ2339" s="143"/>
      <c r="AR2339" s="143"/>
      <c r="AS2339" s="143"/>
      <c r="AT2339" s="143"/>
      <c r="AU2339" s="143"/>
      <c r="AV2339" s="143"/>
      <c r="AW2339" s="143"/>
      <c r="AX2339" s="143"/>
      <c r="AY2339" s="143"/>
      <c r="AZ2339" s="143"/>
      <c r="BA2339" s="143"/>
      <c r="BB2339" s="143"/>
      <c r="BC2339" s="143"/>
      <c r="BD2339" s="143"/>
      <c r="BE2339" s="143"/>
      <c r="BF2339" s="143"/>
      <c r="BG2339" s="143"/>
      <c r="BH2339" s="143"/>
      <c r="BI2339" s="143"/>
      <c r="BJ2339" s="143"/>
      <c r="BK2339" s="143"/>
      <c r="BL2339" s="143"/>
      <c r="BM2339" s="143"/>
      <c r="BN2339" s="143"/>
      <c r="BO2339" s="143"/>
      <c r="BP2339" s="143"/>
      <c r="BT2339" s="143"/>
      <c r="BU2339" s="143"/>
      <c r="BV2339" s="143"/>
    </row>
    <row r="2340" spans="1:74" s="142" customFormat="1" x14ac:dyDescent="0.25">
      <c r="A2340" s="206"/>
      <c r="B2340" s="160"/>
      <c r="C2340" s="161"/>
      <c r="D2340" s="206"/>
      <c r="E2340" s="206"/>
      <c r="F2340" s="206"/>
      <c r="G2340" s="206"/>
      <c r="H2340" s="161"/>
      <c r="I2340" s="206"/>
      <c r="J2340" s="206"/>
      <c r="L2340" s="206"/>
      <c r="M2340" s="153"/>
      <c r="N2340" s="126"/>
      <c r="O2340" s="153"/>
      <c r="P2340" s="153"/>
      <c r="Q2340" s="153"/>
      <c r="R2340" s="153"/>
      <c r="AG2340" s="162"/>
      <c r="AH2340" s="162"/>
      <c r="AI2340" s="162"/>
      <c r="AM2340" s="143"/>
      <c r="AN2340" s="143"/>
      <c r="AO2340" s="143"/>
      <c r="AP2340" s="143"/>
      <c r="AQ2340" s="143"/>
      <c r="AR2340" s="143"/>
      <c r="AS2340" s="143"/>
      <c r="AT2340" s="143"/>
      <c r="AU2340" s="143"/>
      <c r="AV2340" s="143"/>
      <c r="AW2340" s="143"/>
      <c r="AX2340" s="143"/>
      <c r="AY2340" s="143"/>
      <c r="AZ2340" s="143"/>
      <c r="BA2340" s="143"/>
      <c r="BB2340" s="143"/>
      <c r="BC2340" s="143"/>
      <c r="BD2340" s="143"/>
      <c r="BE2340" s="143"/>
      <c r="BF2340" s="143"/>
      <c r="BG2340" s="143"/>
      <c r="BH2340" s="143"/>
      <c r="BI2340" s="143"/>
      <c r="BJ2340" s="143"/>
      <c r="BK2340" s="143"/>
      <c r="BL2340" s="143"/>
      <c r="BM2340" s="143"/>
      <c r="BN2340" s="143"/>
      <c r="BO2340" s="143"/>
      <c r="BP2340" s="143"/>
      <c r="BT2340" s="143"/>
      <c r="BU2340" s="143"/>
      <c r="BV2340" s="143"/>
    </row>
    <row r="2341" spans="1:74" s="142" customFormat="1" x14ac:dyDescent="0.25">
      <c r="A2341" s="206"/>
      <c r="B2341" s="160"/>
      <c r="C2341" s="161"/>
      <c r="D2341" s="206"/>
      <c r="E2341" s="206"/>
      <c r="F2341" s="206"/>
      <c r="G2341" s="206"/>
      <c r="H2341" s="161"/>
      <c r="I2341" s="206"/>
      <c r="J2341" s="206"/>
      <c r="L2341" s="206"/>
      <c r="M2341" s="153"/>
      <c r="N2341" s="126"/>
      <c r="O2341" s="153"/>
      <c r="P2341" s="153"/>
      <c r="Q2341" s="153"/>
      <c r="R2341" s="153"/>
      <c r="AG2341" s="162"/>
      <c r="AH2341" s="162"/>
      <c r="AI2341" s="162"/>
      <c r="AM2341" s="143"/>
      <c r="AN2341" s="143"/>
      <c r="AO2341" s="143"/>
      <c r="AP2341" s="143"/>
      <c r="AQ2341" s="143"/>
      <c r="AR2341" s="143"/>
      <c r="AS2341" s="143"/>
      <c r="AT2341" s="143"/>
      <c r="AU2341" s="143"/>
      <c r="AV2341" s="143"/>
      <c r="AW2341" s="143"/>
      <c r="AX2341" s="143"/>
      <c r="AY2341" s="143"/>
      <c r="AZ2341" s="143"/>
      <c r="BA2341" s="143"/>
      <c r="BB2341" s="143"/>
      <c r="BC2341" s="143"/>
      <c r="BD2341" s="143"/>
      <c r="BE2341" s="143"/>
      <c r="BF2341" s="143"/>
      <c r="BG2341" s="143"/>
      <c r="BH2341" s="143"/>
      <c r="BI2341" s="143"/>
      <c r="BJ2341" s="143"/>
      <c r="BK2341" s="143"/>
      <c r="BL2341" s="143"/>
      <c r="BM2341" s="143"/>
      <c r="BN2341" s="143"/>
      <c r="BO2341" s="143"/>
      <c r="BP2341" s="143"/>
      <c r="BT2341" s="143"/>
      <c r="BU2341" s="143"/>
      <c r="BV2341" s="143"/>
    </row>
    <row r="2342" spans="1:74" s="142" customFormat="1" x14ac:dyDescent="0.25">
      <c r="A2342" s="206"/>
      <c r="B2342" s="160"/>
      <c r="C2342" s="161"/>
      <c r="D2342" s="206"/>
      <c r="E2342" s="206"/>
      <c r="F2342" s="206"/>
      <c r="G2342" s="206"/>
      <c r="H2342" s="161"/>
      <c r="I2342" s="206"/>
      <c r="J2342" s="206"/>
      <c r="L2342" s="206"/>
      <c r="M2342" s="153"/>
      <c r="N2342" s="126"/>
      <c r="O2342" s="153"/>
      <c r="P2342" s="153"/>
      <c r="Q2342" s="153"/>
      <c r="R2342" s="153"/>
      <c r="AG2342" s="162"/>
      <c r="AH2342" s="162"/>
      <c r="AI2342" s="162"/>
      <c r="AM2342" s="143"/>
      <c r="AN2342" s="143"/>
      <c r="AO2342" s="143"/>
      <c r="AP2342" s="143"/>
      <c r="AQ2342" s="143"/>
      <c r="AR2342" s="143"/>
      <c r="AS2342" s="143"/>
      <c r="AT2342" s="143"/>
      <c r="AU2342" s="143"/>
      <c r="AV2342" s="143"/>
      <c r="AW2342" s="143"/>
      <c r="AX2342" s="143"/>
      <c r="AY2342" s="143"/>
      <c r="AZ2342" s="143"/>
      <c r="BA2342" s="143"/>
      <c r="BB2342" s="143"/>
      <c r="BC2342" s="143"/>
      <c r="BD2342" s="143"/>
      <c r="BE2342" s="143"/>
      <c r="BF2342" s="143"/>
      <c r="BG2342" s="143"/>
      <c r="BH2342" s="143"/>
      <c r="BI2342" s="143"/>
      <c r="BJ2342" s="143"/>
      <c r="BK2342" s="143"/>
      <c r="BL2342" s="143"/>
      <c r="BM2342" s="143"/>
      <c r="BN2342" s="143"/>
      <c r="BO2342" s="143"/>
      <c r="BP2342" s="143"/>
      <c r="BT2342" s="143"/>
      <c r="BU2342" s="143"/>
      <c r="BV2342" s="143"/>
    </row>
    <row r="2343" spans="1:74" s="142" customFormat="1" x14ac:dyDescent="0.25">
      <c r="A2343" s="206"/>
      <c r="B2343" s="160"/>
      <c r="C2343" s="161"/>
      <c r="D2343" s="206"/>
      <c r="E2343" s="206"/>
      <c r="F2343" s="206"/>
      <c r="G2343" s="206"/>
      <c r="H2343" s="161"/>
      <c r="I2343" s="206"/>
      <c r="J2343" s="206"/>
      <c r="L2343" s="206"/>
      <c r="M2343" s="153"/>
      <c r="N2343" s="126"/>
      <c r="O2343" s="153"/>
      <c r="P2343" s="153"/>
      <c r="Q2343" s="153"/>
      <c r="R2343" s="153"/>
      <c r="AG2343" s="162"/>
      <c r="AH2343" s="162"/>
      <c r="AI2343" s="162"/>
      <c r="AM2343" s="143"/>
      <c r="AN2343" s="143"/>
      <c r="AO2343" s="143"/>
      <c r="AP2343" s="143"/>
      <c r="AQ2343" s="143"/>
      <c r="AR2343" s="143"/>
      <c r="AS2343" s="143"/>
      <c r="AT2343" s="143"/>
      <c r="AU2343" s="143"/>
      <c r="AV2343" s="143"/>
      <c r="AW2343" s="143"/>
      <c r="AX2343" s="143"/>
      <c r="AY2343" s="143"/>
      <c r="AZ2343" s="143"/>
      <c r="BA2343" s="143"/>
      <c r="BB2343" s="143"/>
      <c r="BC2343" s="143"/>
      <c r="BD2343" s="143"/>
      <c r="BE2343" s="143"/>
      <c r="BF2343" s="143"/>
      <c r="BG2343" s="143"/>
      <c r="BH2343" s="143"/>
      <c r="BI2343" s="143"/>
      <c r="BJ2343" s="143"/>
      <c r="BK2343" s="143"/>
      <c r="BL2343" s="143"/>
      <c r="BM2343" s="143"/>
      <c r="BN2343" s="143"/>
      <c r="BO2343" s="143"/>
      <c r="BP2343" s="143"/>
      <c r="BT2343" s="143"/>
      <c r="BU2343" s="143"/>
      <c r="BV2343" s="143"/>
    </row>
    <row r="2344" spans="1:74" s="142" customFormat="1" x14ac:dyDescent="0.25">
      <c r="A2344" s="206"/>
      <c r="B2344" s="160"/>
      <c r="C2344" s="161"/>
      <c r="D2344" s="206"/>
      <c r="E2344" s="206"/>
      <c r="F2344" s="206"/>
      <c r="G2344" s="206"/>
      <c r="H2344" s="161"/>
      <c r="I2344" s="206"/>
      <c r="J2344" s="206"/>
      <c r="L2344" s="206"/>
      <c r="M2344" s="153"/>
      <c r="N2344" s="126"/>
      <c r="O2344" s="153"/>
      <c r="P2344" s="153"/>
      <c r="Q2344" s="153"/>
      <c r="R2344" s="153"/>
      <c r="AG2344" s="162"/>
      <c r="AH2344" s="162"/>
      <c r="AI2344" s="162"/>
      <c r="AM2344" s="143"/>
      <c r="AN2344" s="143"/>
      <c r="AO2344" s="143"/>
      <c r="AP2344" s="143"/>
      <c r="AQ2344" s="143"/>
      <c r="AR2344" s="143"/>
      <c r="AS2344" s="143"/>
      <c r="AT2344" s="143"/>
      <c r="AU2344" s="143"/>
      <c r="AV2344" s="143"/>
      <c r="AW2344" s="143"/>
      <c r="AX2344" s="143"/>
      <c r="AY2344" s="143"/>
      <c r="AZ2344" s="143"/>
      <c r="BA2344" s="143"/>
      <c r="BB2344" s="143"/>
      <c r="BC2344" s="143"/>
      <c r="BD2344" s="143"/>
      <c r="BE2344" s="143"/>
      <c r="BF2344" s="143"/>
      <c r="BG2344" s="143"/>
      <c r="BH2344" s="143"/>
      <c r="BI2344" s="143"/>
      <c r="BJ2344" s="143"/>
      <c r="BK2344" s="143"/>
      <c r="BL2344" s="143"/>
      <c r="BM2344" s="143"/>
      <c r="BN2344" s="143"/>
      <c r="BO2344" s="143"/>
      <c r="BP2344" s="143"/>
      <c r="BT2344" s="143"/>
      <c r="BU2344" s="143"/>
      <c r="BV2344" s="143"/>
    </row>
    <row r="2345" spans="1:74" s="142" customFormat="1" x14ac:dyDescent="0.25">
      <c r="A2345" s="206"/>
      <c r="B2345" s="160"/>
      <c r="C2345" s="161"/>
      <c r="D2345" s="206"/>
      <c r="E2345" s="206"/>
      <c r="F2345" s="206"/>
      <c r="G2345" s="206"/>
      <c r="H2345" s="161"/>
      <c r="I2345" s="206"/>
      <c r="J2345" s="206"/>
      <c r="L2345" s="206"/>
      <c r="M2345" s="153"/>
      <c r="N2345" s="126"/>
      <c r="O2345" s="153"/>
      <c r="P2345" s="153"/>
      <c r="Q2345" s="153"/>
      <c r="R2345" s="153"/>
      <c r="AG2345" s="162"/>
      <c r="AH2345" s="162"/>
      <c r="AI2345" s="162"/>
      <c r="AM2345" s="143"/>
      <c r="AN2345" s="143"/>
      <c r="AO2345" s="143"/>
      <c r="AP2345" s="143"/>
      <c r="AQ2345" s="143"/>
      <c r="AR2345" s="143"/>
      <c r="AS2345" s="143"/>
      <c r="AT2345" s="143"/>
      <c r="AU2345" s="143"/>
      <c r="AV2345" s="143"/>
      <c r="AW2345" s="143"/>
      <c r="AX2345" s="143"/>
      <c r="AY2345" s="143"/>
      <c r="AZ2345" s="143"/>
      <c r="BA2345" s="143"/>
      <c r="BB2345" s="143"/>
      <c r="BC2345" s="143"/>
      <c r="BD2345" s="143"/>
      <c r="BE2345" s="143"/>
      <c r="BF2345" s="143"/>
      <c r="BG2345" s="143"/>
      <c r="BH2345" s="143"/>
      <c r="BI2345" s="143"/>
      <c r="BJ2345" s="143"/>
      <c r="BK2345" s="143"/>
      <c r="BL2345" s="143"/>
      <c r="BM2345" s="143"/>
      <c r="BN2345" s="143"/>
      <c r="BO2345" s="143"/>
      <c r="BP2345" s="143"/>
      <c r="BT2345" s="143"/>
      <c r="BU2345" s="143"/>
      <c r="BV2345" s="143"/>
    </row>
    <row r="2346" spans="1:74" s="142" customFormat="1" x14ac:dyDescent="0.25">
      <c r="A2346" s="206"/>
      <c r="B2346" s="160"/>
      <c r="C2346" s="161"/>
      <c r="D2346" s="206"/>
      <c r="E2346" s="206"/>
      <c r="F2346" s="206"/>
      <c r="G2346" s="206"/>
      <c r="H2346" s="161"/>
      <c r="I2346" s="206"/>
      <c r="J2346" s="206"/>
      <c r="L2346" s="206"/>
      <c r="M2346" s="153"/>
      <c r="N2346" s="126"/>
      <c r="O2346" s="153"/>
      <c r="P2346" s="153"/>
      <c r="Q2346" s="153"/>
      <c r="R2346" s="153"/>
      <c r="AG2346" s="162"/>
      <c r="AH2346" s="162"/>
      <c r="AI2346" s="162"/>
      <c r="AM2346" s="143"/>
      <c r="AN2346" s="143"/>
      <c r="AO2346" s="143"/>
      <c r="AP2346" s="143"/>
      <c r="AQ2346" s="143"/>
      <c r="AR2346" s="143"/>
      <c r="AS2346" s="143"/>
      <c r="AT2346" s="143"/>
      <c r="AU2346" s="143"/>
      <c r="AV2346" s="143"/>
      <c r="AW2346" s="143"/>
      <c r="AX2346" s="143"/>
      <c r="AY2346" s="143"/>
      <c r="AZ2346" s="143"/>
      <c r="BA2346" s="143"/>
      <c r="BB2346" s="143"/>
      <c r="BC2346" s="143"/>
      <c r="BD2346" s="143"/>
      <c r="BE2346" s="143"/>
      <c r="BF2346" s="143"/>
      <c r="BG2346" s="143"/>
      <c r="BH2346" s="143"/>
      <c r="BI2346" s="143"/>
      <c r="BJ2346" s="143"/>
      <c r="BK2346" s="143"/>
      <c r="BL2346" s="143"/>
      <c r="BM2346" s="143"/>
      <c r="BN2346" s="143"/>
      <c r="BO2346" s="143"/>
      <c r="BP2346" s="143"/>
      <c r="BT2346" s="143"/>
      <c r="BU2346" s="143"/>
      <c r="BV2346" s="143"/>
    </row>
    <row r="2347" spans="1:74" s="142" customFormat="1" x14ac:dyDescent="0.25">
      <c r="A2347" s="206"/>
      <c r="B2347" s="160"/>
      <c r="C2347" s="161"/>
      <c r="D2347" s="206"/>
      <c r="E2347" s="206"/>
      <c r="F2347" s="206"/>
      <c r="G2347" s="206"/>
      <c r="H2347" s="161"/>
      <c r="I2347" s="206"/>
      <c r="J2347" s="206"/>
      <c r="L2347" s="206"/>
      <c r="M2347" s="153"/>
      <c r="N2347" s="126"/>
      <c r="O2347" s="153"/>
      <c r="P2347" s="153"/>
      <c r="Q2347" s="153"/>
      <c r="R2347" s="153"/>
      <c r="AG2347" s="162"/>
      <c r="AH2347" s="162"/>
      <c r="AI2347" s="162"/>
      <c r="AM2347" s="143"/>
      <c r="AN2347" s="143"/>
      <c r="AO2347" s="143"/>
      <c r="AP2347" s="143"/>
      <c r="AQ2347" s="143"/>
      <c r="AR2347" s="143"/>
      <c r="AS2347" s="143"/>
      <c r="AT2347" s="143"/>
      <c r="AU2347" s="143"/>
      <c r="AV2347" s="143"/>
      <c r="AW2347" s="143"/>
      <c r="AX2347" s="143"/>
      <c r="AY2347" s="143"/>
      <c r="AZ2347" s="143"/>
      <c r="BA2347" s="143"/>
      <c r="BB2347" s="143"/>
      <c r="BC2347" s="143"/>
      <c r="BD2347" s="143"/>
      <c r="BE2347" s="143"/>
      <c r="BF2347" s="143"/>
      <c r="BG2347" s="143"/>
      <c r="BH2347" s="143"/>
      <c r="BI2347" s="143"/>
      <c r="BJ2347" s="143"/>
      <c r="BK2347" s="143"/>
      <c r="BL2347" s="143"/>
      <c r="BM2347" s="143"/>
      <c r="BN2347" s="143"/>
      <c r="BO2347" s="143"/>
      <c r="BP2347" s="143"/>
      <c r="BT2347" s="143"/>
      <c r="BU2347" s="143"/>
      <c r="BV2347" s="143"/>
    </row>
    <row r="2348" spans="1:74" s="142" customFormat="1" x14ac:dyDescent="0.25">
      <c r="A2348" s="206"/>
      <c r="B2348" s="160"/>
      <c r="C2348" s="161"/>
      <c r="D2348" s="206"/>
      <c r="E2348" s="206"/>
      <c r="F2348" s="206"/>
      <c r="G2348" s="206"/>
      <c r="H2348" s="161"/>
      <c r="I2348" s="206"/>
      <c r="J2348" s="206"/>
      <c r="L2348" s="206"/>
      <c r="M2348" s="153"/>
      <c r="N2348" s="126"/>
      <c r="O2348" s="153"/>
      <c r="P2348" s="153"/>
      <c r="Q2348" s="153"/>
      <c r="R2348" s="153"/>
      <c r="AG2348" s="162"/>
      <c r="AH2348" s="162"/>
      <c r="AI2348" s="162"/>
      <c r="AM2348" s="143"/>
      <c r="AN2348" s="143"/>
      <c r="AO2348" s="143"/>
      <c r="AP2348" s="143"/>
      <c r="AQ2348" s="143"/>
      <c r="AR2348" s="143"/>
      <c r="AS2348" s="143"/>
      <c r="AT2348" s="143"/>
      <c r="AU2348" s="143"/>
      <c r="AV2348" s="143"/>
      <c r="AW2348" s="143"/>
      <c r="AX2348" s="143"/>
      <c r="AY2348" s="143"/>
      <c r="AZ2348" s="143"/>
      <c r="BA2348" s="143"/>
      <c r="BB2348" s="143"/>
      <c r="BC2348" s="143"/>
      <c r="BD2348" s="143"/>
      <c r="BE2348" s="143"/>
      <c r="BF2348" s="143"/>
      <c r="BG2348" s="143"/>
      <c r="BH2348" s="143"/>
      <c r="BI2348" s="143"/>
      <c r="BJ2348" s="143"/>
      <c r="BK2348" s="143"/>
      <c r="BL2348" s="143"/>
      <c r="BM2348" s="143"/>
      <c r="BN2348" s="143"/>
      <c r="BO2348" s="143"/>
      <c r="BP2348" s="143"/>
      <c r="BT2348" s="143"/>
      <c r="BU2348" s="143"/>
      <c r="BV2348" s="143"/>
    </row>
    <row r="2349" spans="1:74" s="142" customFormat="1" x14ac:dyDescent="0.25">
      <c r="A2349" s="206"/>
      <c r="B2349" s="160"/>
      <c r="C2349" s="161"/>
      <c r="D2349" s="206"/>
      <c r="E2349" s="206"/>
      <c r="F2349" s="206"/>
      <c r="G2349" s="206"/>
      <c r="H2349" s="161"/>
      <c r="I2349" s="206"/>
      <c r="J2349" s="206"/>
      <c r="L2349" s="206"/>
      <c r="M2349" s="153"/>
      <c r="N2349" s="126"/>
      <c r="O2349" s="153"/>
      <c r="P2349" s="153"/>
      <c r="Q2349" s="153"/>
      <c r="R2349" s="153"/>
      <c r="AG2349" s="162"/>
      <c r="AH2349" s="162"/>
      <c r="AI2349" s="162"/>
      <c r="AM2349" s="143"/>
      <c r="AN2349" s="143"/>
      <c r="AO2349" s="143"/>
      <c r="AP2349" s="143"/>
      <c r="AQ2349" s="143"/>
      <c r="AR2349" s="143"/>
      <c r="AS2349" s="143"/>
      <c r="AT2349" s="143"/>
      <c r="AU2349" s="143"/>
      <c r="AV2349" s="143"/>
      <c r="AW2349" s="143"/>
      <c r="AX2349" s="143"/>
      <c r="AY2349" s="143"/>
      <c r="AZ2349" s="143"/>
      <c r="BA2349" s="143"/>
      <c r="BB2349" s="143"/>
      <c r="BC2349" s="143"/>
      <c r="BD2349" s="143"/>
      <c r="BE2349" s="143"/>
      <c r="BF2349" s="143"/>
      <c r="BG2349" s="143"/>
      <c r="BH2349" s="143"/>
      <c r="BI2349" s="143"/>
      <c r="BJ2349" s="143"/>
      <c r="BK2349" s="143"/>
      <c r="BL2349" s="143"/>
      <c r="BM2349" s="143"/>
      <c r="BN2349" s="143"/>
      <c r="BO2349" s="143"/>
      <c r="BP2349" s="143"/>
      <c r="BT2349" s="143"/>
      <c r="BU2349" s="143"/>
      <c r="BV2349" s="143"/>
    </row>
    <row r="2350" spans="1:74" s="142" customFormat="1" x14ac:dyDescent="0.25">
      <c r="A2350" s="206"/>
      <c r="B2350" s="160"/>
      <c r="C2350" s="161"/>
      <c r="D2350" s="206"/>
      <c r="E2350" s="206"/>
      <c r="F2350" s="206"/>
      <c r="G2350" s="206"/>
      <c r="H2350" s="161"/>
      <c r="I2350" s="206"/>
      <c r="J2350" s="206"/>
      <c r="L2350" s="206"/>
      <c r="M2350" s="153"/>
      <c r="N2350" s="126"/>
      <c r="O2350" s="153"/>
      <c r="P2350" s="153"/>
      <c r="Q2350" s="153"/>
      <c r="R2350" s="153"/>
      <c r="AG2350" s="162"/>
      <c r="AH2350" s="162"/>
      <c r="AI2350" s="162"/>
      <c r="AM2350" s="143"/>
      <c r="AN2350" s="143"/>
      <c r="AO2350" s="143"/>
      <c r="AP2350" s="143"/>
      <c r="AQ2350" s="143"/>
      <c r="AR2350" s="143"/>
      <c r="AS2350" s="143"/>
      <c r="AT2350" s="143"/>
      <c r="AU2350" s="143"/>
      <c r="AV2350" s="143"/>
      <c r="AW2350" s="143"/>
      <c r="AX2350" s="143"/>
      <c r="AY2350" s="143"/>
      <c r="AZ2350" s="143"/>
      <c r="BA2350" s="143"/>
      <c r="BB2350" s="143"/>
      <c r="BC2350" s="143"/>
      <c r="BD2350" s="143"/>
      <c r="BE2350" s="143"/>
      <c r="BF2350" s="143"/>
      <c r="BG2350" s="143"/>
      <c r="BH2350" s="143"/>
      <c r="BI2350" s="143"/>
      <c r="BJ2350" s="143"/>
      <c r="BK2350" s="143"/>
      <c r="BL2350" s="143"/>
      <c r="BM2350" s="143"/>
      <c r="BN2350" s="143"/>
      <c r="BO2350" s="143"/>
      <c r="BP2350" s="143"/>
      <c r="BT2350" s="143"/>
      <c r="BU2350" s="143"/>
      <c r="BV2350" s="143"/>
    </row>
    <row r="2351" spans="1:74" s="142" customFormat="1" x14ac:dyDescent="0.25">
      <c r="A2351" s="206"/>
      <c r="B2351" s="160"/>
      <c r="C2351" s="161"/>
      <c r="D2351" s="206"/>
      <c r="E2351" s="206"/>
      <c r="F2351" s="206"/>
      <c r="G2351" s="206"/>
      <c r="H2351" s="161"/>
      <c r="I2351" s="206"/>
      <c r="J2351" s="206"/>
      <c r="L2351" s="206"/>
      <c r="M2351" s="153"/>
      <c r="N2351" s="126"/>
      <c r="O2351" s="153"/>
      <c r="P2351" s="153"/>
      <c r="Q2351" s="153"/>
      <c r="R2351" s="153"/>
      <c r="AG2351" s="162"/>
      <c r="AH2351" s="162"/>
      <c r="AI2351" s="162"/>
      <c r="AM2351" s="143"/>
      <c r="AN2351" s="143"/>
      <c r="AO2351" s="143"/>
      <c r="AP2351" s="143"/>
      <c r="AQ2351" s="143"/>
      <c r="AR2351" s="143"/>
      <c r="AS2351" s="143"/>
      <c r="AT2351" s="143"/>
      <c r="AU2351" s="143"/>
      <c r="AV2351" s="143"/>
      <c r="AW2351" s="143"/>
      <c r="AX2351" s="143"/>
      <c r="AY2351" s="143"/>
      <c r="AZ2351" s="143"/>
      <c r="BA2351" s="143"/>
      <c r="BB2351" s="143"/>
      <c r="BC2351" s="143"/>
      <c r="BD2351" s="143"/>
      <c r="BE2351" s="143"/>
      <c r="BF2351" s="143"/>
      <c r="BG2351" s="143"/>
      <c r="BH2351" s="143"/>
      <c r="BI2351" s="143"/>
      <c r="BJ2351" s="143"/>
      <c r="BK2351" s="143"/>
      <c r="BL2351" s="143"/>
      <c r="BM2351" s="143"/>
      <c r="BN2351" s="143"/>
      <c r="BO2351" s="143"/>
      <c r="BP2351" s="143"/>
      <c r="BT2351" s="143"/>
      <c r="BU2351" s="143"/>
      <c r="BV2351" s="143"/>
    </row>
    <row r="2352" spans="1:74" s="142" customFormat="1" x14ac:dyDescent="0.25">
      <c r="A2352" s="206"/>
      <c r="B2352" s="160"/>
      <c r="C2352" s="161"/>
      <c r="D2352" s="206"/>
      <c r="E2352" s="206"/>
      <c r="F2352" s="206"/>
      <c r="G2352" s="206"/>
      <c r="H2352" s="161"/>
      <c r="I2352" s="206"/>
      <c r="J2352" s="206"/>
      <c r="L2352" s="206"/>
      <c r="M2352" s="153"/>
      <c r="N2352" s="126"/>
      <c r="O2352" s="153"/>
      <c r="P2352" s="153"/>
      <c r="Q2352" s="153"/>
      <c r="R2352" s="153"/>
      <c r="AG2352" s="162"/>
      <c r="AH2352" s="162"/>
      <c r="AI2352" s="162"/>
      <c r="AM2352" s="143"/>
      <c r="AN2352" s="143"/>
      <c r="AO2352" s="143"/>
      <c r="AP2352" s="143"/>
      <c r="AQ2352" s="143"/>
      <c r="AR2352" s="143"/>
      <c r="AS2352" s="143"/>
      <c r="AT2352" s="143"/>
      <c r="AU2352" s="143"/>
      <c r="AV2352" s="143"/>
      <c r="AW2352" s="143"/>
      <c r="AX2352" s="143"/>
      <c r="AY2352" s="143"/>
      <c r="AZ2352" s="143"/>
      <c r="BA2352" s="143"/>
      <c r="BB2352" s="143"/>
      <c r="BC2352" s="143"/>
      <c r="BD2352" s="143"/>
      <c r="BE2352" s="143"/>
      <c r="BF2352" s="143"/>
      <c r="BG2352" s="143"/>
      <c r="BH2352" s="143"/>
      <c r="BI2352" s="143"/>
      <c r="BJ2352" s="143"/>
      <c r="BK2352" s="143"/>
      <c r="BL2352" s="143"/>
      <c r="BM2352" s="143"/>
      <c r="BN2352" s="143"/>
      <c r="BO2352" s="143"/>
      <c r="BP2352" s="143"/>
      <c r="BT2352" s="143"/>
      <c r="BU2352" s="143"/>
      <c r="BV2352" s="143"/>
    </row>
    <row r="2353" spans="1:74" s="142" customFormat="1" x14ac:dyDescent="0.25">
      <c r="A2353" s="206"/>
      <c r="B2353" s="160"/>
      <c r="C2353" s="161"/>
      <c r="D2353" s="206"/>
      <c r="E2353" s="206"/>
      <c r="F2353" s="206"/>
      <c r="G2353" s="206"/>
      <c r="H2353" s="161"/>
      <c r="I2353" s="206"/>
      <c r="J2353" s="206"/>
      <c r="L2353" s="206"/>
      <c r="M2353" s="153"/>
      <c r="N2353" s="126"/>
      <c r="O2353" s="153"/>
      <c r="P2353" s="153"/>
      <c r="Q2353" s="153"/>
      <c r="R2353" s="153"/>
      <c r="AG2353" s="162"/>
      <c r="AH2353" s="162"/>
      <c r="AI2353" s="162"/>
      <c r="AM2353" s="143"/>
      <c r="AN2353" s="143"/>
      <c r="AO2353" s="143"/>
      <c r="AP2353" s="143"/>
      <c r="AQ2353" s="143"/>
      <c r="AR2353" s="143"/>
      <c r="AS2353" s="143"/>
      <c r="AT2353" s="143"/>
      <c r="AU2353" s="143"/>
      <c r="AV2353" s="143"/>
      <c r="AW2353" s="143"/>
      <c r="AX2353" s="143"/>
      <c r="AY2353" s="143"/>
      <c r="AZ2353" s="143"/>
      <c r="BA2353" s="143"/>
      <c r="BB2353" s="143"/>
      <c r="BC2353" s="143"/>
      <c r="BD2353" s="143"/>
      <c r="BE2353" s="143"/>
      <c r="BF2353" s="143"/>
      <c r="BG2353" s="143"/>
      <c r="BH2353" s="143"/>
      <c r="BI2353" s="143"/>
      <c r="BJ2353" s="143"/>
      <c r="BK2353" s="143"/>
      <c r="BL2353" s="143"/>
      <c r="BM2353" s="143"/>
      <c r="BN2353" s="143"/>
      <c r="BO2353" s="143"/>
      <c r="BP2353" s="143"/>
      <c r="BT2353" s="143"/>
      <c r="BU2353" s="143"/>
      <c r="BV2353" s="143"/>
    </row>
    <row r="2354" spans="1:74" s="142" customFormat="1" x14ac:dyDescent="0.25">
      <c r="A2354" s="206"/>
      <c r="B2354" s="160"/>
      <c r="C2354" s="161"/>
      <c r="D2354" s="206"/>
      <c r="E2354" s="206"/>
      <c r="F2354" s="206"/>
      <c r="G2354" s="206"/>
      <c r="H2354" s="161"/>
      <c r="I2354" s="206"/>
      <c r="J2354" s="206"/>
      <c r="L2354" s="206"/>
      <c r="M2354" s="153"/>
      <c r="N2354" s="126"/>
      <c r="O2354" s="153"/>
      <c r="P2354" s="153"/>
      <c r="Q2354" s="153"/>
      <c r="R2354" s="153"/>
      <c r="AG2354" s="162"/>
      <c r="AH2354" s="162"/>
      <c r="AI2354" s="162"/>
      <c r="AM2354" s="143"/>
      <c r="AN2354" s="143"/>
      <c r="AO2354" s="143"/>
      <c r="AP2354" s="143"/>
      <c r="AQ2354" s="143"/>
      <c r="AR2354" s="143"/>
      <c r="AS2354" s="143"/>
      <c r="AT2354" s="143"/>
      <c r="AU2354" s="143"/>
      <c r="AV2354" s="143"/>
      <c r="AW2354" s="143"/>
      <c r="AX2354" s="143"/>
      <c r="AY2354" s="143"/>
      <c r="AZ2354" s="143"/>
      <c r="BA2354" s="143"/>
      <c r="BB2354" s="143"/>
      <c r="BC2354" s="143"/>
      <c r="BD2354" s="143"/>
      <c r="BE2354" s="143"/>
      <c r="BF2354" s="143"/>
      <c r="BG2354" s="143"/>
      <c r="BH2354" s="143"/>
      <c r="BI2354" s="143"/>
      <c r="BJ2354" s="143"/>
      <c r="BK2354" s="143"/>
      <c r="BL2354" s="143"/>
      <c r="BM2354" s="143"/>
      <c r="BN2354" s="143"/>
      <c r="BO2354" s="143"/>
      <c r="BP2354" s="143"/>
      <c r="BT2354" s="143"/>
      <c r="BU2354" s="143"/>
      <c r="BV2354" s="143"/>
    </row>
    <row r="2355" spans="1:74" s="142" customFormat="1" x14ac:dyDescent="0.25">
      <c r="A2355" s="206"/>
      <c r="B2355" s="160"/>
      <c r="C2355" s="161"/>
      <c r="D2355" s="206"/>
      <c r="E2355" s="206"/>
      <c r="F2355" s="206"/>
      <c r="G2355" s="206"/>
      <c r="H2355" s="161"/>
      <c r="I2355" s="206"/>
      <c r="J2355" s="206"/>
      <c r="L2355" s="206"/>
      <c r="M2355" s="153"/>
      <c r="N2355" s="126"/>
      <c r="O2355" s="153"/>
      <c r="P2355" s="153"/>
      <c r="Q2355" s="153"/>
      <c r="R2355" s="153"/>
      <c r="AG2355" s="162"/>
      <c r="AH2355" s="162"/>
      <c r="AI2355" s="162"/>
      <c r="AM2355" s="143"/>
      <c r="AN2355" s="143"/>
      <c r="AO2355" s="143"/>
      <c r="AP2355" s="143"/>
      <c r="AQ2355" s="143"/>
      <c r="AR2355" s="143"/>
      <c r="AS2355" s="143"/>
      <c r="AT2355" s="143"/>
      <c r="AU2355" s="143"/>
      <c r="AV2355" s="143"/>
      <c r="AW2355" s="143"/>
      <c r="AX2355" s="143"/>
      <c r="AY2355" s="143"/>
      <c r="AZ2355" s="143"/>
      <c r="BA2355" s="143"/>
      <c r="BB2355" s="143"/>
      <c r="BC2355" s="143"/>
      <c r="BD2355" s="143"/>
      <c r="BE2355" s="143"/>
      <c r="BF2355" s="143"/>
      <c r="BG2355" s="143"/>
      <c r="BH2355" s="143"/>
      <c r="BI2355" s="143"/>
      <c r="BJ2355" s="143"/>
      <c r="BK2355" s="143"/>
      <c r="BL2355" s="143"/>
      <c r="BM2355" s="143"/>
      <c r="BN2355" s="143"/>
      <c r="BO2355" s="143"/>
      <c r="BP2355" s="143"/>
      <c r="BT2355" s="143"/>
      <c r="BU2355" s="143"/>
      <c r="BV2355" s="143"/>
    </row>
    <row r="2356" spans="1:74" s="142" customFormat="1" x14ac:dyDescent="0.25">
      <c r="A2356" s="206"/>
      <c r="B2356" s="160"/>
      <c r="C2356" s="161"/>
      <c r="D2356" s="206"/>
      <c r="E2356" s="206"/>
      <c r="F2356" s="206"/>
      <c r="G2356" s="206"/>
      <c r="H2356" s="161"/>
      <c r="I2356" s="206"/>
      <c r="J2356" s="206"/>
      <c r="L2356" s="206"/>
      <c r="M2356" s="153"/>
      <c r="N2356" s="126"/>
      <c r="O2356" s="153"/>
      <c r="P2356" s="153"/>
      <c r="Q2356" s="153"/>
      <c r="R2356" s="153"/>
      <c r="AG2356" s="162"/>
      <c r="AH2356" s="162"/>
      <c r="AI2356" s="162"/>
      <c r="AM2356" s="143"/>
      <c r="AN2356" s="143"/>
      <c r="AO2356" s="143"/>
      <c r="AP2356" s="143"/>
      <c r="AQ2356" s="143"/>
      <c r="AR2356" s="143"/>
      <c r="AS2356" s="143"/>
      <c r="AT2356" s="143"/>
      <c r="AU2356" s="143"/>
      <c r="AV2356" s="143"/>
      <c r="AW2356" s="143"/>
      <c r="AX2356" s="143"/>
      <c r="AY2356" s="143"/>
      <c r="AZ2356" s="143"/>
      <c r="BA2356" s="143"/>
      <c r="BB2356" s="143"/>
      <c r="BC2356" s="143"/>
      <c r="BD2356" s="143"/>
      <c r="BE2356" s="143"/>
      <c r="BF2356" s="143"/>
      <c r="BG2356" s="143"/>
      <c r="BH2356" s="143"/>
      <c r="BI2356" s="143"/>
      <c r="BJ2356" s="143"/>
      <c r="BK2356" s="143"/>
      <c r="BL2356" s="143"/>
      <c r="BM2356" s="143"/>
      <c r="BN2356" s="143"/>
      <c r="BO2356" s="143"/>
      <c r="BP2356" s="143"/>
      <c r="BT2356" s="143"/>
      <c r="BU2356" s="143"/>
      <c r="BV2356" s="143"/>
    </row>
    <row r="2357" spans="1:74" s="142" customFormat="1" x14ac:dyDescent="0.25">
      <c r="A2357" s="206"/>
      <c r="B2357" s="160"/>
      <c r="C2357" s="161"/>
      <c r="D2357" s="206"/>
      <c r="E2357" s="206"/>
      <c r="F2357" s="206"/>
      <c r="G2357" s="206"/>
      <c r="H2357" s="161"/>
      <c r="I2357" s="206"/>
      <c r="J2357" s="206"/>
      <c r="L2357" s="206"/>
      <c r="M2357" s="153"/>
      <c r="N2357" s="126"/>
      <c r="O2357" s="153"/>
      <c r="P2357" s="153"/>
      <c r="Q2357" s="153"/>
      <c r="R2357" s="153"/>
      <c r="AG2357" s="162"/>
      <c r="AH2357" s="162"/>
      <c r="AI2357" s="162"/>
      <c r="AM2357" s="143"/>
      <c r="AN2357" s="143"/>
      <c r="AO2357" s="143"/>
      <c r="AP2357" s="143"/>
      <c r="AQ2357" s="143"/>
      <c r="AR2357" s="143"/>
      <c r="AS2357" s="143"/>
      <c r="AT2357" s="143"/>
      <c r="AU2357" s="143"/>
      <c r="AV2357" s="143"/>
      <c r="AW2357" s="143"/>
      <c r="AX2357" s="143"/>
      <c r="AY2357" s="143"/>
      <c r="AZ2357" s="143"/>
      <c r="BA2357" s="143"/>
      <c r="BB2357" s="143"/>
      <c r="BC2357" s="143"/>
      <c r="BD2357" s="143"/>
      <c r="BE2357" s="143"/>
      <c r="BF2357" s="143"/>
      <c r="BG2357" s="143"/>
      <c r="BH2357" s="143"/>
      <c r="BI2357" s="143"/>
      <c r="BJ2357" s="143"/>
      <c r="BK2357" s="143"/>
      <c r="BL2357" s="143"/>
      <c r="BM2357" s="143"/>
      <c r="BN2357" s="143"/>
      <c r="BO2357" s="143"/>
      <c r="BP2357" s="143"/>
      <c r="BT2357" s="143"/>
      <c r="BU2357" s="143"/>
      <c r="BV2357" s="143"/>
    </row>
    <row r="2358" spans="1:74" s="142" customFormat="1" x14ac:dyDescent="0.25">
      <c r="A2358" s="206"/>
      <c r="B2358" s="160"/>
      <c r="C2358" s="161"/>
      <c r="D2358" s="206"/>
      <c r="E2358" s="206"/>
      <c r="F2358" s="206"/>
      <c r="G2358" s="206"/>
      <c r="H2358" s="161"/>
      <c r="I2358" s="206"/>
      <c r="J2358" s="206"/>
      <c r="L2358" s="206"/>
      <c r="M2358" s="153"/>
      <c r="N2358" s="126"/>
      <c r="O2358" s="153"/>
      <c r="P2358" s="153"/>
      <c r="Q2358" s="153"/>
      <c r="R2358" s="153"/>
      <c r="AG2358" s="162"/>
      <c r="AH2358" s="162"/>
      <c r="AI2358" s="162"/>
      <c r="AM2358" s="143"/>
      <c r="AN2358" s="143"/>
      <c r="AO2358" s="143"/>
      <c r="AP2358" s="143"/>
      <c r="AQ2358" s="143"/>
      <c r="AR2358" s="143"/>
      <c r="AS2358" s="143"/>
      <c r="AT2358" s="143"/>
      <c r="AU2358" s="143"/>
      <c r="AV2358" s="143"/>
      <c r="AW2358" s="143"/>
      <c r="AX2358" s="143"/>
      <c r="AY2358" s="143"/>
      <c r="AZ2358" s="143"/>
      <c r="BA2358" s="143"/>
      <c r="BB2358" s="143"/>
      <c r="BC2358" s="143"/>
      <c r="BD2358" s="143"/>
      <c r="BE2358" s="143"/>
      <c r="BF2358" s="143"/>
      <c r="BG2358" s="143"/>
      <c r="BH2358" s="143"/>
      <c r="BI2358" s="143"/>
      <c r="BJ2358" s="143"/>
      <c r="BK2358" s="143"/>
      <c r="BL2358" s="143"/>
      <c r="BM2358" s="143"/>
      <c r="BN2358" s="143"/>
      <c r="BO2358" s="143"/>
      <c r="BP2358" s="143"/>
      <c r="BT2358" s="143"/>
      <c r="BU2358" s="143"/>
      <c r="BV2358" s="143"/>
    </row>
    <row r="2359" spans="1:74" s="142" customFormat="1" x14ac:dyDescent="0.25">
      <c r="A2359" s="206"/>
      <c r="B2359" s="160"/>
      <c r="C2359" s="161"/>
      <c r="D2359" s="206"/>
      <c r="E2359" s="206"/>
      <c r="F2359" s="206"/>
      <c r="G2359" s="206"/>
      <c r="H2359" s="161"/>
      <c r="I2359" s="206"/>
      <c r="J2359" s="206"/>
      <c r="L2359" s="206"/>
      <c r="M2359" s="153"/>
      <c r="N2359" s="126"/>
      <c r="O2359" s="153"/>
      <c r="P2359" s="153"/>
      <c r="Q2359" s="153"/>
      <c r="R2359" s="153"/>
      <c r="AG2359" s="162"/>
      <c r="AH2359" s="162"/>
      <c r="AI2359" s="162"/>
      <c r="AM2359" s="143"/>
      <c r="AN2359" s="143"/>
      <c r="AO2359" s="143"/>
      <c r="AP2359" s="143"/>
      <c r="AQ2359" s="143"/>
      <c r="AR2359" s="143"/>
      <c r="AS2359" s="143"/>
      <c r="AT2359" s="143"/>
      <c r="AU2359" s="143"/>
      <c r="AV2359" s="143"/>
      <c r="AW2359" s="143"/>
      <c r="AX2359" s="143"/>
      <c r="AY2359" s="143"/>
      <c r="AZ2359" s="143"/>
      <c r="BA2359" s="143"/>
      <c r="BB2359" s="143"/>
      <c r="BC2359" s="143"/>
      <c r="BD2359" s="143"/>
      <c r="BE2359" s="143"/>
      <c r="BF2359" s="143"/>
      <c r="BG2359" s="143"/>
      <c r="BH2359" s="143"/>
      <c r="BI2359" s="143"/>
      <c r="BJ2359" s="143"/>
      <c r="BK2359" s="143"/>
      <c r="BL2359" s="143"/>
      <c r="BM2359" s="143"/>
      <c r="BN2359" s="143"/>
      <c r="BO2359" s="143"/>
      <c r="BP2359" s="143"/>
      <c r="BT2359" s="143"/>
      <c r="BU2359" s="143"/>
      <c r="BV2359" s="143"/>
    </row>
    <row r="2360" spans="1:74" s="142" customFormat="1" x14ac:dyDescent="0.25">
      <c r="A2360" s="206"/>
      <c r="B2360" s="160"/>
      <c r="C2360" s="161"/>
      <c r="D2360" s="206"/>
      <c r="E2360" s="206"/>
      <c r="F2360" s="206"/>
      <c r="G2360" s="206"/>
      <c r="H2360" s="161"/>
      <c r="I2360" s="206"/>
      <c r="J2360" s="206"/>
      <c r="L2360" s="206"/>
      <c r="M2360" s="153"/>
      <c r="N2360" s="126"/>
      <c r="O2360" s="153"/>
      <c r="P2360" s="153"/>
      <c r="Q2360" s="153"/>
      <c r="R2360" s="153"/>
      <c r="AG2360" s="162"/>
      <c r="AH2360" s="162"/>
      <c r="AI2360" s="162"/>
      <c r="AM2360" s="143"/>
      <c r="AN2360" s="143"/>
      <c r="AO2360" s="143"/>
      <c r="AP2360" s="143"/>
      <c r="AQ2360" s="143"/>
      <c r="AR2360" s="143"/>
      <c r="AS2360" s="143"/>
      <c r="AT2360" s="143"/>
      <c r="AU2360" s="143"/>
      <c r="AV2360" s="143"/>
      <c r="AW2360" s="143"/>
      <c r="AX2360" s="143"/>
      <c r="AY2360" s="143"/>
      <c r="AZ2360" s="143"/>
      <c r="BA2360" s="143"/>
      <c r="BB2360" s="143"/>
      <c r="BC2360" s="143"/>
      <c r="BD2360" s="143"/>
      <c r="BE2360" s="143"/>
      <c r="BF2360" s="143"/>
      <c r="BG2360" s="143"/>
      <c r="BH2360" s="143"/>
      <c r="BI2360" s="143"/>
      <c r="BJ2360" s="143"/>
      <c r="BK2360" s="143"/>
      <c r="BL2360" s="143"/>
      <c r="BM2360" s="143"/>
      <c r="BN2360" s="143"/>
      <c r="BO2360" s="143"/>
      <c r="BP2360" s="143"/>
      <c r="BT2360" s="143"/>
      <c r="BU2360" s="143"/>
      <c r="BV2360" s="143"/>
    </row>
    <row r="2361" spans="1:74" s="142" customFormat="1" x14ac:dyDescent="0.25">
      <c r="A2361" s="206"/>
      <c r="B2361" s="160"/>
      <c r="C2361" s="161"/>
      <c r="D2361" s="206"/>
      <c r="E2361" s="206"/>
      <c r="F2361" s="206"/>
      <c r="G2361" s="206"/>
      <c r="H2361" s="161"/>
      <c r="I2361" s="206"/>
      <c r="J2361" s="206"/>
      <c r="L2361" s="206"/>
      <c r="M2361" s="153"/>
      <c r="N2361" s="126"/>
      <c r="O2361" s="153"/>
      <c r="P2361" s="153"/>
      <c r="Q2361" s="153"/>
      <c r="R2361" s="153"/>
      <c r="AG2361" s="162"/>
      <c r="AH2361" s="162"/>
      <c r="AI2361" s="162"/>
      <c r="AM2361" s="143"/>
      <c r="AN2361" s="143"/>
      <c r="AO2361" s="143"/>
      <c r="AP2361" s="143"/>
      <c r="AQ2361" s="143"/>
      <c r="AR2361" s="143"/>
      <c r="AS2361" s="143"/>
      <c r="AT2361" s="143"/>
      <c r="AU2361" s="143"/>
      <c r="AV2361" s="143"/>
      <c r="AW2361" s="143"/>
      <c r="AX2361" s="143"/>
      <c r="AY2361" s="143"/>
      <c r="AZ2361" s="143"/>
      <c r="BA2361" s="143"/>
      <c r="BB2361" s="143"/>
      <c r="BC2361" s="143"/>
      <c r="BD2361" s="143"/>
      <c r="BE2361" s="143"/>
      <c r="BF2361" s="143"/>
      <c r="BG2361" s="143"/>
      <c r="BH2361" s="143"/>
      <c r="BI2361" s="143"/>
      <c r="BJ2361" s="143"/>
      <c r="BK2361" s="143"/>
      <c r="BL2361" s="143"/>
      <c r="BM2361" s="143"/>
      <c r="BN2361" s="143"/>
      <c r="BO2361" s="143"/>
      <c r="BP2361" s="143"/>
      <c r="BT2361" s="143"/>
      <c r="BU2361" s="143"/>
      <c r="BV2361" s="143"/>
    </row>
    <row r="2362" spans="1:74" s="142" customFormat="1" x14ac:dyDescent="0.25">
      <c r="A2362" s="206"/>
      <c r="B2362" s="160"/>
      <c r="C2362" s="161"/>
      <c r="D2362" s="206"/>
      <c r="E2362" s="206"/>
      <c r="F2362" s="206"/>
      <c r="G2362" s="206"/>
      <c r="H2362" s="161"/>
      <c r="I2362" s="206"/>
      <c r="J2362" s="206"/>
      <c r="L2362" s="206"/>
      <c r="M2362" s="153"/>
      <c r="N2362" s="126"/>
      <c r="O2362" s="153"/>
      <c r="P2362" s="153"/>
      <c r="Q2362" s="153"/>
      <c r="R2362" s="153"/>
      <c r="AG2362" s="162"/>
      <c r="AH2362" s="162"/>
      <c r="AI2362" s="162"/>
      <c r="AM2362" s="143"/>
      <c r="AN2362" s="143"/>
      <c r="AO2362" s="143"/>
      <c r="AP2362" s="143"/>
      <c r="AQ2362" s="143"/>
      <c r="AR2362" s="143"/>
      <c r="AS2362" s="143"/>
      <c r="AT2362" s="143"/>
      <c r="AU2362" s="143"/>
      <c r="AV2362" s="143"/>
      <c r="AW2362" s="143"/>
      <c r="AX2362" s="143"/>
      <c r="AY2362" s="143"/>
      <c r="AZ2362" s="143"/>
      <c r="BA2362" s="143"/>
      <c r="BB2362" s="143"/>
      <c r="BC2362" s="143"/>
      <c r="BD2362" s="143"/>
      <c r="BE2362" s="143"/>
      <c r="BF2362" s="143"/>
      <c r="BG2362" s="143"/>
      <c r="BH2362" s="143"/>
      <c r="BI2362" s="143"/>
      <c r="BJ2362" s="143"/>
      <c r="BK2362" s="143"/>
      <c r="BL2362" s="143"/>
      <c r="BM2362" s="143"/>
      <c r="BN2362" s="143"/>
      <c r="BO2362" s="143"/>
      <c r="BP2362" s="143"/>
      <c r="BT2362" s="143"/>
      <c r="BU2362" s="143"/>
      <c r="BV2362" s="143"/>
    </row>
    <row r="2363" spans="1:74" s="142" customFormat="1" x14ac:dyDescent="0.25">
      <c r="A2363" s="206"/>
      <c r="B2363" s="160"/>
      <c r="C2363" s="161"/>
      <c r="D2363" s="206"/>
      <c r="E2363" s="206"/>
      <c r="F2363" s="206"/>
      <c r="G2363" s="206"/>
      <c r="H2363" s="161"/>
      <c r="I2363" s="206"/>
      <c r="J2363" s="206"/>
      <c r="L2363" s="206"/>
      <c r="M2363" s="153"/>
      <c r="N2363" s="126"/>
      <c r="O2363" s="153"/>
      <c r="P2363" s="153"/>
      <c r="Q2363" s="153"/>
      <c r="R2363" s="153"/>
      <c r="AG2363" s="162"/>
      <c r="AH2363" s="162"/>
      <c r="AI2363" s="162"/>
      <c r="AM2363" s="143"/>
      <c r="AN2363" s="143"/>
      <c r="AO2363" s="143"/>
      <c r="AP2363" s="143"/>
      <c r="AQ2363" s="143"/>
      <c r="AR2363" s="143"/>
      <c r="AS2363" s="143"/>
      <c r="AT2363" s="143"/>
      <c r="AU2363" s="143"/>
      <c r="AV2363" s="143"/>
      <c r="AW2363" s="143"/>
      <c r="AX2363" s="143"/>
      <c r="AY2363" s="143"/>
      <c r="AZ2363" s="143"/>
      <c r="BA2363" s="143"/>
      <c r="BB2363" s="143"/>
      <c r="BC2363" s="143"/>
      <c r="BD2363" s="143"/>
      <c r="BE2363" s="143"/>
      <c r="BF2363" s="143"/>
      <c r="BG2363" s="143"/>
      <c r="BH2363" s="143"/>
      <c r="BI2363" s="143"/>
      <c r="BJ2363" s="143"/>
      <c r="BK2363" s="143"/>
      <c r="BL2363" s="143"/>
      <c r="BM2363" s="143"/>
      <c r="BN2363" s="143"/>
      <c r="BO2363" s="143"/>
      <c r="BP2363" s="143"/>
      <c r="BT2363" s="143"/>
      <c r="BU2363" s="143"/>
      <c r="BV2363" s="143"/>
    </row>
    <row r="2364" spans="1:74" s="142" customFormat="1" x14ac:dyDescent="0.25">
      <c r="A2364" s="206"/>
      <c r="B2364" s="160"/>
      <c r="C2364" s="161"/>
      <c r="D2364" s="206"/>
      <c r="E2364" s="206"/>
      <c r="F2364" s="206"/>
      <c r="G2364" s="206"/>
      <c r="H2364" s="161"/>
      <c r="I2364" s="206"/>
      <c r="J2364" s="206"/>
      <c r="L2364" s="206"/>
      <c r="M2364" s="153"/>
      <c r="N2364" s="126"/>
      <c r="O2364" s="153"/>
      <c r="P2364" s="153"/>
      <c r="Q2364" s="153"/>
      <c r="R2364" s="153"/>
      <c r="AG2364" s="162"/>
      <c r="AH2364" s="162"/>
      <c r="AI2364" s="162"/>
      <c r="AM2364" s="143"/>
      <c r="AN2364" s="143"/>
      <c r="AO2364" s="143"/>
      <c r="AP2364" s="143"/>
      <c r="AQ2364" s="143"/>
      <c r="AR2364" s="143"/>
      <c r="AS2364" s="143"/>
      <c r="AT2364" s="143"/>
      <c r="AU2364" s="143"/>
      <c r="AV2364" s="143"/>
      <c r="AW2364" s="143"/>
      <c r="AX2364" s="143"/>
      <c r="AY2364" s="143"/>
      <c r="AZ2364" s="143"/>
      <c r="BA2364" s="143"/>
      <c r="BB2364" s="143"/>
      <c r="BC2364" s="143"/>
      <c r="BD2364" s="143"/>
      <c r="BE2364" s="143"/>
      <c r="BF2364" s="143"/>
      <c r="BG2364" s="143"/>
      <c r="BH2364" s="143"/>
      <c r="BI2364" s="143"/>
      <c r="BJ2364" s="143"/>
      <c r="BK2364" s="143"/>
      <c r="BL2364" s="143"/>
      <c r="BM2364" s="143"/>
      <c r="BN2364" s="143"/>
      <c r="BO2364" s="143"/>
      <c r="BP2364" s="143"/>
      <c r="BT2364" s="143"/>
      <c r="BU2364" s="143"/>
      <c r="BV2364" s="143"/>
    </row>
    <row r="2365" spans="1:74" s="142" customFormat="1" x14ac:dyDescent="0.25">
      <c r="A2365" s="206"/>
      <c r="B2365" s="160"/>
      <c r="C2365" s="161"/>
      <c r="D2365" s="206"/>
      <c r="E2365" s="206"/>
      <c r="F2365" s="206"/>
      <c r="G2365" s="206"/>
      <c r="H2365" s="161"/>
      <c r="I2365" s="206"/>
      <c r="J2365" s="206"/>
      <c r="L2365" s="206"/>
      <c r="M2365" s="153"/>
      <c r="N2365" s="126"/>
      <c r="O2365" s="153"/>
      <c r="P2365" s="153"/>
      <c r="Q2365" s="153"/>
      <c r="R2365" s="153"/>
      <c r="AG2365" s="162"/>
      <c r="AH2365" s="162"/>
      <c r="AI2365" s="162"/>
      <c r="AM2365" s="143"/>
      <c r="AN2365" s="143"/>
      <c r="AO2365" s="143"/>
      <c r="AP2365" s="143"/>
      <c r="AQ2365" s="143"/>
      <c r="AR2365" s="143"/>
      <c r="AS2365" s="143"/>
      <c r="AT2365" s="143"/>
      <c r="AU2365" s="143"/>
      <c r="AV2365" s="143"/>
      <c r="AW2365" s="143"/>
      <c r="AX2365" s="143"/>
      <c r="AY2365" s="143"/>
      <c r="AZ2365" s="143"/>
      <c r="BA2365" s="143"/>
      <c r="BB2365" s="143"/>
      <c r="BC2365" s="143"/>
      <c r="BD2365" s="143"/>
      <c r="BE2365" s="143"/>
      <c r="BF2365" s="143"/>
      <c r="BG2365" s="143"/>
      <c r="BH2365" s="143"/>
      <c r="BI2365" s="143"/>
      <c r="BJ2365" s="143"/>
      <c r="BK2365" s="143"/>
      <c r="BL2365" s="143"/>
      <c r="BM2365" s="143"/>
      <c r="BN2365" s="143"/>
      <c r="BO2365" s="143"/>
      <c r="BP2365" s="143"/>
      <c r="BT2365" s="143"/>
      <c r="BU2365" s="143"/>
      <c r="BV2365" s="143"/>
    </row>
    <row r="2366" spans="1:74" s="142" customFormat="1" x14ac:dyDescent="0.25">
      <c r="A2366" s="206"/>
      <c r="B2366" s="160"/>
      <c r="C2366" s="161"/>
      <c r="D2366" s="206"/>
      <c r="E2366" s="206"/>
      <c r="F2366" s="206"/>
      <c r="G2366" s="206"/>
      <c r="H2366" s="161"/>
      <c r="I2366" s="206"/>
      <c r="J2366" s="206"/>
      <c r="L2366" s="206"/>
      <c r="M2366" s="153"/>
      <c r="N2366" s="126"/>
      <c r="O2366" s="153"/>
      <c r="P2366" s="153"/>
      <c r="Q2366" s="153"/>
      <c r="R2366" s="153"/>
      <c r="AG2366" s="162"/>
      <c r="AH2366" s="162"/>
      <c r="AI2366" s="162"/>
      <c r="AM2366" s="143"/>
      <c r="AN2366" s="143"/>
      <c r="AO2366" s="143"/>
      <c r="AP2366" s="143"/>
      <c r="AQ2366" s="143"/>
      <c r="AR2366" s="143"/>
      <c r="AS2366" s="143"/>
      <c r="AT2366" s="143"/>
      <c r="AU2366" s="143"/>
      <c r="AV2366" s="143"/>
      <c r="AW2366" s="143"/>
      <c r="AX2366" s="143"/>
      <c r="AY2366" s="143"/>
      <c r="AZ2366" s="143"/>
      <c r="BA2366" s="143"/>
      <c r="BB2366" s="143"/>
      <c r="BC2366" s="143"/>
      <c r="BD2366" s="143"/>
      <c r="BE2366" s="143"/>
      <c r="BF2366" s="143"/>
      <c r="BG2366" s="143"/>
      <c r="BH2366" s="143"/>
      <c r="BI2366" s="143"/>
      <c r="BJ2366" s="143"/>
      <c r="BK2366" s="143"/>
      <c r="BL2366" s="143"/>
      <c r="BM2366" s="143"/>
      <c r="BN2366" s="143"/>
      <c r="BO2366" s="143"/>
      <c r="BP2366" s="143"/>
      <c r="BT2366" s="143"/>
      <c r="BU2366" s="143"/>
      <c r="BV2366" s="143"/>
    </row>
    <row r="2367" spans="1:74" s="142" customFormat="1" x14ac:dyDescent="0.25">
      <c r="A2367" s="206"/>
      <c r="B2367" s="160"/>
      <c r="C2367" s="161"/>
      <c r="D2367" s="206"/>
      <c r="E2367" s="206"/>
      <c r="F2367" s="206"/>
      <c r="G2367" s="206"/>
      <c r="H2367" s="161"/>
      <c r="I2367" s="206"/>
      <c r="J2367" s="206"/>
      <c r="L2367" s="206"/>
      <c r="M2367" s="153"/>
      <c r="N2367" s="126"/>
      <c r="O2367" s="153"/>
      <c r="P2367" s="153"/>
      <c r="Q2367" s="153"/>
      <c r="R2367" s="153"/>
      <c r="AG2367" s="162"/>
      <c r="AH2367" s="162"/>
      <c r="AI2367" s="162"/>
      <c r="AM2367" s="143"/>
      <c r="AN2367" s="143"/>
      <c r="AO2367" s="143"/>
      <c r="AP2367" s="143"/>
      <c r="AQ2367" s="143"/>
      <c r="AR2367" s="143"/>
      <c r="AS2367" s="143"/>
      <c r="AT2367" s="143"/>
      <c r="AU2367" s="143"/>
      <c r="AV2367" s="143"/>
      <c r="AW2367" s="143"/>
      <c r="AX2367" s="143"/>
      <c r="AY2367" s="143"/>
      <c r="AZ2367" s="143"/>
      <c r="BA2367" s="143"/>
      <c r="BB2367" s="143"/>
      <c r="BC2367" s="143"/>
      <c r="BD2367" s="143"/>
      <c r="BE2367" s="143"/>
      <c r="BF2367" s="143"/>
      <c r="BG2367" s="143"/>
      <c r="BH2367" s="143"/>
      <c r="BI2367" s="143"/>
      <c r="BJ2367" s="143"/>
      <c r="BK2367" s="143"/>
      <c r="BL2367" s="143"/>
      <c r="BM2367" s="143"/>
      <c r="BN2367" s="143"/>
      <c r="BO2367" s="143"/>
      <c r="BP2367" s="143"/>
      <c r="BT2367" s="143"/>
      <c r="BU2367" s="143"/>
      <c r="BV2367" s="143"/>
    </row>
    <row r="2368" spans="1:74" s="142" customFormat="1" x14ac:dyDescent="0.25">
      <c r="A2368" s="206"/>
      <c r="B2368" s="160"/>
      <c r="C2368" s="161"/>
      <c r="D2368" s="206"/>
      <c r="E2368" s="206"/>
      <c r="F2368" s="206"/>
      <c r="G2368" s="206"/>
      <c r="H2368" s="161"/>
      <c r="I2368" s="206"/>
      <c r="J2368" s="206"/>
      <c r="L2368" s="206"/>
      <c r="M2368" s="153"/>
      <c r="N2368" s="126"/>
      <c r="O2368" s="153"/>
      <c r="P2368" s="153"/>
      <c r="Q2368" s="153"/>
      <c r="R2368" s="153"/>
      <c r="AG2368" s="162"/>
      <c r="AH2368" s="162"/>
      <c r="AI2368" s="162"/>
      <c r="AM2368" s="143"/>
      <c r="AN2368" s="143"/>
      <c r="AO2368" s="143"/>
      <c r="AP2368" s="143"/>
      <c r="AQ2368" s="143"/>
      <c r="AR2368" s="143"/>
      <c r="AS2368" s="143"/>
      <c r="AT2368" s="143"/>
      <c r="AU2368" s="143"/>
      <c r="AV2368" s="143"/>
      <c r="AW2368" s="143"/>
      <c r="AX2368" s="143"/>
      <c r="AY2368" s="143"/>
      <c r="AZ2368" s="143"/>
      <c r="BA2368" s="143"/>
      <c r="BB2368" s="143"/>
      <c r="BC2368" s="143"/>
      <c r="BD2368" s="143"/>
      <c r="BE2368" s="143"/>
      <c r="BF2368" s="143"/>
      <c r="BG2368" s="143"/>
      <c r="BH2368" s="143"/>
      <c r="BI2368" s="143"/>
      <c r="BJ2368" s="143"/>
      <c r="BK2368" s="143"/>
      <c r="BL2368" s="143"/>
      <c r="BM2368" s="143"/>
      <c r="BN2368" s="143"/>
      <c r="BO2368" s="143"/>
      <c r="BP2368" s="143"/>
      <c r="BT2368" s="143"/>
      <c r="BU2368" s="143"/>
      <c r="BV2368" s="143"/>
    </row>
    <row r="2369" spans="1:74" s="142" customFormat="1" x14ac:dyDescent="0.25">
      <c r="A2369" s="206"/>
      <c r="B2369" s="160"/>
      <c r="C2369" s="161"/>
      <c r="D2369" s="206"/>
      <c r="E2369" s="206"/>
      <c r="F2369" s="206"/>
      <c r="G2369" s="206"/>
      <c r="H2369" s="161"/>
      <c r="I2369" s="206"/>
      <c r="J2369" s="206"/>
      <c r="L2369" s="206"/>
      <c r="M2369" s="153"/>
      <c r="N2369" s="126"/>
      <c r="O2369" s="153"/>
      <c r="P2369" s="153"/>
      <c r="Q2369" s="153"/>
      <c r="R2369" s="153"/>
      <c r="AG2369" s="162"/>
      <c r="AH2369" s="162"/>
      <c r="AI2369" s="162"/>
      <c r="AM2369" s="143"/>
      <c r="AN2369" s="143"/>
      <c r="AO2369" s="143"/>
      <c r="AP2369" s="143"/>
      <c r="AQ2369" s="143"/>
      <c r="AR2369" s="143"/>
      <c r="AS2369" s="143"/>
      <c r="AT2369" s="143"/>
      <c r="AU2369" s="143"/>
      <c r="AV2369" s="143"/>
      <c r="AW2369" s="143"/>
      <c r="AX2369" s="143"/>
      <c r="AY2369" s="143"/>
      <c r="AZ2369" s="143"/>
      <c r="BA2369" s="143"/>
      <c r="BB2369" s="143"/>
      <c r="BC2369" s="143"/>
      <c r="BD2369" s="143"/>
      <c r="BE2369" s="143"/>
      <c r="BF2369" s="143"/>
      <c r="BG2369" s="143"/>
      <c r="BH2369" s="143"/>
      <c r="BI2369" s="143"/>
      <c r="BJ2369" s="143"/>
      <c r="BK2369" s="143"/>
      <c r="BL2369" s="143"/>
      <c r="BM2369" s="143"/>
      <c r="BN2369" s="143"/>
      <c r="BO2369" s="143"/>
      <c r="BP2369" s="143"/>
      <c r="BT2369" s="143"/>
      <c r="BU2369" s="143"/>
      <c r="BV2369" s="143"/>
    </row>
    <row r="2370" spans="1:74" s="142" customFormat="1" x14ac:dyDescent="0.25">
      <c r="A2370" s="206"/>
      <c r="B2370" s="160"/>
      <c r="C2370" s="161"/>
      <c r="D2370" s="206"/>
      <c r="E2370" s="206"/>
      <c r="F2370" s="206"/>
      <c r="G2370" s="206"/>
      <c r="H2370" s="161"/>
      <c r="I2370" s="206"/>
      <c r="J2370" s="206"/>
      <c r="L2370" s="206"/>
      <c r="M2370" s="153"/>
      <c r="N2370" s="126"/>
      <c r="O2370" s="153"/>
      <c r="P2370" s="153"/>
      <c r="Q2370" s="153"/>
      <c r="R2370" s="153"/>
      <c r="AG2370" s="162"/>
      <c r="AH2370" s="162"/>
      <c r="AI2370" s="162"/>
      <c r="AM2370" s="143"/>
      <c r="AN2370" s="143"/>
      <c r="AO2370" s="143"/>
      <c r="AP2370" s="143"/>
      <c r="AQ2370" s="143"/>
      <c r="AR2370" s="143"/>
      <c r="AS2370" s="143"/>
      <c r="AT2370" s="143"/>
      <c r="AU2370" s="143"/>
      <c r="AV2370" s="143"/>
      <c r="AW2370" s="143"/>
      <c r="AX2370" s="143"/>
      <c r="AY2370" s="143"/>
      <c r="AZ2370" s="143"/>
      <c r="BA2370" s="143"/>
      <c r="BB2370" s="143"/>
      <c r="BC2370" s="143"/>
      <c r="BD2370" s="143"/>
      <c r="BE2370" s="143"/>
      <c r="BF2370" s="143"/>
      <c r="BG2370" s="143"/>
      <c r="BH2370" s="143"/>
      <c r="BI2370" s="143"/>
      <c r="BJ2370" s="143"/>
      <c r="BK2370" s="143"/>
      <c r="BL2370" s="143"/>
      <c r="BM2370" s="143"/>
      <c r="BN2370" s="143"/>
      <c r="BO2370" s="143"/>
      <c r="BP2370" s="143"/>
      <c r="BT2370" s="143"/>
      <c r="BU2370" s="143"/>
      <c r="BV2370" s="143"/>
    </row>
    <row r="2371" spans="1:74" s="142" customFormat="1" x14ac:dyDescent="0.25">
      <c r="A2371" s="206"/>
      <c r="B2371" s="160"/>
      <c r="C2371" s="161"/>
      <c r="D2371" s="206"/>
      <c r="E2371" s="206"/>
      <c r="F2371" s="206"/>
      <c r="G2371" s="206"/>
      <c r="H2371" s="161"/>
      <c r="I2371" s="206"/>
      <c r="J2371" s="206"/>
      <c r="L2371" s="206"/>
      <c r="M2371" s="153"/>
      <c r="N2371" s="126"/>
      <c r="O2371" s="153"/>
      <c r="P2371" s="153"/>
      <c r="Q2371" s="153"/>
      <c r="R2371" s="153"/>
      <c r="AG2371" s="162"/>
      <c r="AH2371" s="162"/>
      <c r="AI2371" s="162"/>
      <c r="AM2371" s="143"/>
      <c r="AN2371" s="143"/>
      <c r="AO2371" s="143"/>
      <c r="AP2371" s="143"/>
      <c r="AQ2371" s="143"/>
      <c r="AR2371" s="143"/>
      <c r="AS2371" s="143"/>
      <c r="AT2371" s="143"/>
      <c r="AU2371" s="143"/>
      <c r="AV2371" s="143"/>
      <c r="AW2371" s="143"/>
      <c r="AX2371" s="143"/>
      <c r="AY2371" s="143"/>
      <c r="AZ2371" s="143"/>
      <c r="BA2371" s="143"/>
      <c r="BB2371" s="143"/>
      <c r="BC2371" s="143"/>
      <c r="BD2371" s="143"/>
      <c r="BE2371" s="143"/>
      <c r="BF2371" s="143"/>
      <c r="BG2371" s="143"/>
      <c r="BH2371" s="143"/>
      <c r="BI2371" s="143"/>
      <c r="BJ2371" s="143"/>
      <c r="BK2371" s="143"/>
      <c r="BL2371" s="143"/>
      <c r="BM2371" s="143"/>
      <c r="BN2371" s="143"/>
      <c r="BO2371" s="143"/>
      <c r="BP2371" s="143"/>
      <c r="BT2371" s="143"/>
      <c r="BU2371" s="143"/>
      <c r="BV2371" s="143"/>
    </row>
    <row r="2372" spans="1:74" s="142" customFormat="1" x14ac:dyDescent="0.25">
      <c r="A2372" s="206"/>
      <c r="B2372" s="160"/>
      <c r="C2372" s="161"/>
      <c r="D2372" s="206"/>
      <c r="E2372" s="206"/>
      <c r="F2372" s="206"/>
      <c r="G2372" s="206"/>
      <c r="H2372" s="161"/>
      <c r="I2372" s="206"/>
      <c r="J2372" s="206"/>
      <c r="L2372" s="206"/>
      <c r="M2372" s="153"/>
      <c r="N2372" s="126"/>
      <c r="O2372" s="153"/>
      <c r="P2372" s="153"/>
      <c r="Q2372" s="153"/>
      <c r="R2372" s="153"/>
      <c r="AG2372" s="162"/>
      <c r="AH2372" s="162"/>
      <c r="AI2372" s="162"/>
      <c r="AM2372" s="143"/>
      <c r="AN2372" s="143"/>
      <c r="AO2372" s="143"/>
      <c r="AP2372" s="143"/>
      <c r="AQ2372" s="143"/>
      <c r="AR2372" s="143"/>
      <c r="AS2372" s="143"/>
      <c r="AT2372" s="143"/>
      <c r="AU2372" s="143"/>
      <c r="AV2372" s="143"/>
      <c r="AW2372" s="143"/>
      <c r="AX2372" s="143"/>
      <c r="AY2372" s="143"/>
      <c r="AZ2372" s="143"/>
      <c r="BA2372" s="143"/>
      <c r="BB2372" s="143"/>
      <c r="BC2372" s="143"/>
      <c r="BD2372" s="143"/>
      <c r="BE2372" s="143"/>
      <c r="BF2372" s="143"/>
      <c r="BG2372" s="143"/>
      <c r="BH2372" s="143"/>
      <c r="BI2372" s="143"/>
      <c r="BJ2372" s="143"/>
      <c r="BK2372" s="143"/>
      <c r="BL2372" s="143"/>
      <c r="BM2372" s="143"/>
      <c r="BN2372" s="143"/>
      <c r="BO2372" s="143"/>
      <c r="BP2372" s="143"/>
      <c r="BT2372" s="143"/>
      <c r="BU2372" s="143"/>
      <c r="BV2372" s="143"/>
    </row>
    <row r="2373" spans="1:74" s="142" customFormat="1" x14ac:dyDescent="0.25">
      <c r="A2373" s="206"/>
      <c r="B2373" s="160"/>
      <c r="C2373" s="161"/>
      <c r="D2373" s="206"/>
      <c r="E2373" s="206"/>
      <c r="F2373" s="206"/>
      <c r="G2373" s="206"/>
      <c r="H2373" s="161"/>
      <c r="I2373" s="206"/>
      <c r="J2373" s="206"/>
      <c r="L2373" s="206"/>
      <c r="M2373" s="153"/>
      <c r="N2373" s="126"/>
      <c r="O2373" s="153"/>
      <c r="P2373" s="153"/>
      <c r="Q2373" s="153"/>
      <c r="R2373" s="153"/>
      <c r="AG2373" s="162"/>
      <c r="AH2373" s="162"/>
      <c r="AI2373" s="162"/>
      <c r="AM2373" s="143"/>
      <c r="AN2373" s="143"/>
      <c r="AO2373" s="143"/>
      <c r="AP2373" s="143"/>
      <c r="AQ2373" s="143"/>
      <c r="AR2373" s="143"/>
      <c r="AS2373" s="143"/>
      <c r="AT2373" s="143"/>
      <c r="AU2373" s="143"/>
      <c r="AV2373" s="143"/>
      <c r="AW2373" s="143"/>
      <c r="AX2373" s="143"/>
      <c r="AY2373" s="143"/>
      <c r="AZ2373" s="143"/>
      <c r="BA2373" s="143"/>
      <c r="BB2373" s="143"/>
      <c r="BC2373" s="143"/>
      <c r="BD2373" s="143"/>
      <c r="BE2373" s="143"/>
      <c r="BF2373" s="143"/>
      <c r="BG2373" s="143"/>
      <c r="BH2373" s="143"/>
      <c r="BI2373" s="143"/>
      <c r="BJ2373" s="143"/>
      <c r="BK2373" s="143"/>
      <c r="BL2373" s="143"/>
      <c r="BM2373" s="143"/>
      <c r="BN2373" s="143"/>
      <c r="BO2373" s="143"/>
      <c r="BP2373" s="143"/>
      <c r="BT2373" s="143"/>
      <c r="BU2373" s="143"/>
      <c r="BV2373" s="143"/>
    </row>
    <row r="2374" spans="1:74" s="142" customFormat="1" x14ac:dyDescent="0.25">
      <c r="A2374" s="206"/>
      <c r="B2374" s="160"/>
      <c r="C2374" s="161"/>
      <c r="D2374" s="206"/>
      <c r="E2374" s="206"/>
      <c r="F2374" s="206"/>
      <c r="G2374" s="206"/>
      <c r="H2374" s="161"/>
      <c r="I2374" s="206"/>
      <c r="J2374" s="206"/>
      <c r="L2374" s="206"/>
      <c r="M2374" s="153"/>
      <c r="N2374" s="126"/>
      <c r="O2374" s="153"/>
      <c r="P2374" s="153"/>
      <c r="Q2374" s="153"/>
      <c r="R2374" s="153"/>
      <c r="AG2374" s="162"/>
      <c r="AH2374" s="162"/>
      <c r="AI2374" s="162"/>
      <c r="AM2374" s="143"/>
      <c r="AN2374" s="143"/>
      <c r="AO2374" s="143"/>
      <c r="AP2374" s="143"/>
      <c r="AQ2374" s="143"/>
      <c r="AR2374" s="143"/>
      <c r="AS2374" s="143"/>
      <c r="AT2374" s="143"/>
      <c r="AU2374" s="143"/>
      <c r="AV2374" s="143"/>
      <c r="AW2374" s="143"/>
      <c r="AX2374" s="143"/>
      <c r="AY2374" s="143"/>
      <c r="AZ2374" s="143"/>
      <c r="BA2374" s="143"/>
      <c r="BB2374" s="143"/>
      <c r="BC2374" s="143"/>
      <c r="BD2374" s="143"/>
      <c r="BE2374" s="143"/>
      <c r="BF2374" s="143"/>
      <c r="BG2374" s="143"/>
      <c r="BH2374" s="143"/>
      <c r="BI2374" s="143"/>
      <c r="BJ2374" s="143"/>
      <c r="BK2374" s="143"/>
      <c r="BL2374" s="143"/>
      <c r="BM2374" s="143"/>
      <c r="BN2374" s="143"/>
      <c r="BO2374" s="143"/>
      <c r="BP2374" s="143"/>
      <c r="BT2374" s="143"/>
      <c r="BU2374" s="143"/>
      <c r="BV2374" s="143"/>
    </row>
    <row r="2375" spans="1:74" s="142" customFormat="1" x14ac:dyDescent="0.25">
      <c r="A2375" s="206"/>
      <c r="B2375" s="160"/>
      <c r="C2375" s="161"/>
      <c r="D2375" s="206"/>
      <c r="E2375" s="206"/>
      <c r="F2375" s="206"/>
      <c r="G2375" s="206"/>
      <c r="H2375" s="161"/>
      <c r="I2375" s="206"/>
      <c r="J2375" s="206"/>
      <c r="L2375" s="206"/>
      <c r="M2375" s="153"/>
      <c r="N2375" s="126"/>
      <c r="O2375" s="153"/>
      <c r="P2375" s="153"/>
      <c r="Q2375" s="153"/>
      <c r="R2375" s="153"/>
      <c r="AG2375" s="162"/>
      <c r="AH2375" s="162"/>
      <c r="AI2375" s="162"/>
      <c r="AM2375" s="143"/>
      <c r="AN2375" s="143"/>
      <c r="AO2375" s="143"/>
      <c r="AP2375" s="143"/>
      <c r="AQ2375" s="143"/>
      <c r="AR2375" s="143"/>
      <c r="AS2375" s="143"/>
      <c r="AT2375" s="143"/>
      <c r="AU2375" s="143"/>
      <c r="AV2375" s="143"/>
      <c r="AW2375" s="143"/>
      <c r="AX2375" s="143"/>
      <c r="AY2375" s="143"/>
      <c r="AZ2375" s="143"/>
      <c r="BA2375" s="143"/>
      <c r="BB2375" s="143"/>
      <c r="BC2375" s="143"/>
      <c r="BD2375" s="143"/>
      <c r="BE2375" s="143"/>
      <c r="BF2375" s="143"/>
      <c r="BG2375" s="143"/>
      <c r="BH2375" s="143"/>
      <c r="BI2375" s="143"/>
      <c r="BJ2375" s="143"/>
      <c r="BK2375" s="143"/>
      <c r="BL2375" s="143"/>
      <c r="BM2375" s="143"/>
      <c r="BN2375" s="143"/>
      <c r="BO2375" s="143"/>
      <c r="BP2375" s="143"/>
      <c r="BT2375" s="143"/>
      <c r="BU2375" s="143"/>
      <c r="BV2375" s="143"/>
    </row>
    <row r="2376" spans="1:74" s="142" customFormat="1" x14ac:dyDescent="0.25">
      <c r="A2376" s="206"/>
      <c r="B2376" s="160"/>
      <c r="C2376" s="161"/>
      <c r="D2376" s="206"/>
      <c r="E2376" s="206"/>
      <c r="F2376" s="206"/>
      <c r="G2376" s="206"/>
      <c r="H2376" s="161"/>
      <c r="I2376" s="206"/>
      <c r="J2376" s="206"/>
      <c r="L2376" s="206"/>
      <c r="M2376" s="153"/>
      <c r="N2376" s="126"/>
      <c r="O2376" s="153"/>
      <c r="P2376" s="153"/>
      <c r="Q2376" s="153"/>
      <c r="R2376" s="153"/>
      <c r="AG2376" s="162"/>
      <c r="AH2376" s="162"/>
      <c r="AI2376" s="162"/>
      <c r="AM2376" s="143"/>
      <c r="AN2376" s="143"/>
      <c r="AO2376" s="143"/>
      <c r="AP2376" s="143"/>
      <c r="AQ2376" s="143"/>
      <c r="AR2376" s="143"/>
      <c r="AS2376" s="143"/>
      <c r="AT2376" s="143"/>
      <c r="AU2376" s="143"/>
      <c r="AV2376" s="143"/>
      <c r="AW2376" s="143"/>
      <c r="AX2376" s="143"/>
      <c r="AY2376" s="143"/>
      <c r="AZ2376" s="143"/>
      <c r="BA2376" s="143"/>
      <c r="BB2376" s="143"/>
      <c r="BC2376" s="143"/>
      <c r="BD2376" s="143"/>
      <c r="BE2376" s="143"/>
      <c r="BF2376" s="143"/>
      <c r="BG2376" s="143"/>
      <c r="BH2376" s="143"/>
      <c r="BI2376" s="143"/>
      <c r="BJ2376" s="143"/>
      <c r="BK2376" s="143"/>
      <c r="BL2376" s="143"/>
      <c r="BM2376" s="143"/>
      <c r="BN2376" s="143"/>
      <c r="BO2376" s="143"/>
      <c r="BP2376" s="143"/>
      <c r="BT2376" s="143"/>
      <c r="BU2376" s="143"/>
      <c r="BV2376" s="143"/>
    </row>
    <row r="2377" spans="1:74" s="142" customFormat="1" x14ac:dyDescent="0.25">
      <c r="A2377" s="206"/>
      <c r="B2377" s="160"/>
      <c r="C2377" s="161"/>
      <c r="D2377" s="206"/>
      <c r="E2377" s="206"/>
      <c r="F2377" s="206"/>
      <c r="G2377" s="206"/>
      <c r="H2377" s="161"/>
      <c r="I2377" s="206"/>
      <c r="J2377" s="206"/>
      <c r="L2377" s="206"/>
      <c r="M2377" s="153"/>
      <c r="N2377" s="126"/>
      <c r="O2377" s="153"/>
      <c r="P2377" s="153"/>
      <c r="Q2377" s="153"/>
      <c r="R2377" s="153"/>
      <c r="AG2377" s="162"/>
      <c r="AH2377" s="162"/>
      <c r="AI2377" s="162"/>
      <c r="AM2377" s="143"/>
      <c r="AN2377" s="143"/>
      <c r="AO2377" s="143"/>
      <c r="AP2377" s="143"/>
      <c r="AQ2377" s="143"/>
      <c r="AR2377" s="143"/>
      <c r="AS2377" s="143"/>
      <c r="AT2377" s="143"/>
      <c r="AU2377" s="143"/>
      <c r="AV2377" s="143"/>
      <c r="AW2377" s="143"/>
      <c r="AX2377" s="143"/>
      <c r="AY2377" s="143"/>
      <c r="AZ2377" s="143"/>
      <c r="BA2377" s="143"/>
      <c r="BB2377" s="143"/>
      <c r="BC2377" s="143"/>
      <c r="BD2377" s="143"/>
      <c r="BE2377" s="143"/>
      <c r="BF2377" s="143"/>
      <c r="BG2377" s="143"/>
      <c r="BH2377" s="143"/>
      <c r="BI2377" s="143"/>
      <c r="BJ2377" s="143"/>
      <c r="BK2377" s="143"/>
      <c r="BL2377" s="143"/>
      <c r="BM2377" s="143"/>
      <c r="BN2377" s="143"/>
      <c r="BO2377" s="143"/>
      <c r="BP2377" s="143"/>
      <c r="BT2377" s="143"/>
      <c r="BU2377" s="143"/>
      <c r="BV2377" s="143"/>
    </row>
    <row r="2378" spans="1:74" s="142" customFormat="1" x14ac:dyDescent="0.25">
      <c r="A2378" s="206"/>
      <c r="B2378" s="160"/>
      <c r="C2378" s="161"/>
      <c r="D2378" s="206"/>
      <c r="E2378" s="206"/>
      <c r="F2378" s="206"/>
      <c r="G2378" s="206"/>
      <c r="H2378" s="161"/>
      <c r="I2378" s="206"/>
      <c r="J2378" s="206"/>
      <c r="L2378" s="206"/>
      <c r="M2378" s="153"/>
      <c r="N2378" s="126"/>
      <c r="O2378" s="153"/>
      <c r="P2378" s="153"/>
      <c r="Q2378" s="153"/>
      <c r="R2378" s="153"/>
      <c r="AG2378" s="162"/>
      <c r="AH2378" s="162"/>
      <c r="AI2378" s="162"/>
      <c r="AM2378" s="143"/>
      <c r="AN2378" s="143"/>
      <c r="AO2378" s="143"/>
      <c r="AP2378" s="143"/>
      <c r="AQ2378" s="143"/>
      <c r="AR2378" s="143"/>
      <c r="AS2378" s="143"/>
      <c r="AT2378" s="143"/>
      <c r="AU2378" s="143"/>
      <c r="AV2378" s="143"/>
      <c r="AW2378" s="143"/>
      <c r="AX2378" s="143"/>
      <c r="AY2378" s="143"/>
      <c r="AZ2378" s="143"/>
      <c r="BA2378" s="143"/>
      <c r="BB2378" s="143"/>
      <c r="BC2378" s="143"/>
      <c r="BD2378" s="143"/>
      <c r="BE2378" s="143"/>
      <c r="BF2378" s="143"/>
      <c r="BG2378" s="143"/>
      <c r="BH2378" s="143"/>
      <c r="BI2378" s="143"/>
      <c r="BJ2378" s="143"/>
      <c r="BK2378" s="143"/>
      <c r="BL2378" s="143"/>
      <c r="BM2378" s="143"/>
      <c r="BN2378" s="143"/>
      <c r="BO2378" s="143"/>
      <c r="BP2378" s="143"/>
      <c r="BT2378" s="143"/>
      <c r="BU2378" s="143"/>
      <c r="BV2378" s="143"/>
    </row>
    <row r="2379" spans="1:74" s="142" customFormat="1" x14ac:dyDescent="0.25">
      <c r="A2379" s="206"/>
      <c r="B2379" s="160"/>
      <c r="C2379" s="161"/>
      <c r="D2379" s="206"/>
      <c r="E2379" s="206"/>
      <c r="F2379" s="206"/>
      <c r="G2379" s="206"/>
      <c r="H2379" s="161"/>
      <c r="I2379" s="206"/>
      <c r="J2379" s="206"/>
      <c r="L2379" s="206"/>
      <c r="M2379" s="153"/>
      <c r="N2379" s="126"/>
      <c r="O2379" s="153"/>
      <c r="P2379" s="153"/>
      <c r="Q2379" s="153"/>
      <c r="R2379" s="153"/>
      <c r="AG2379" s="162"/>
      <c r="AH2379" s="162"/>
      <c r="AI2379" s="162"/>
      <c r="AM2379" s="143"/>
      <c r="AN2379" s="143"/>
      <c r="AO2379" s="143"/>
      <c r="AP2379" s="143"/>
      <c r="AQ2379" s="143"/>
      <c r="AR2379" s="143"/>
      <c r="AS2379" s="143"/>
      <c r="AT2379" s="143"/>
      <c r="AU2379" s="143"/>
      <c r="AV2379" s="143"/>
      <c r="AW2379" s="143"/>
      <c r="AX2379" s="143"/>
      <c r="AY2379" s="143"/>
      <c r="AZ2379" s="143"/>
      <c r="BA2379" s="143"/>
      <c r="BB2379" s="143"/>
      <c r="BC2379" s="143"/>
      <c r="BD2379" s="143"/>
      <c r="BE2379" s="143"/>
      <c r="BF2379" s="143"/>
      <c r="BG2379" s="143"/>
      <c r="BH2379" s="143"/>
      <c r="BI2379" s="143"/>
      <c r="BJ2379" s="143"/>
      <c r="BK2379" s="143"/>
      <c r="BL2379" s="143"/>
      <c r="BM2379" s="143"/>
      <c r="BN2379" s="143"/>
      <c r="BO2379" s="143"/>
      <c r="BP2379" s="143"/>
      <c r="BT2379" s="143"/>
      <c r="BU2379" s="143"/>
      <c r="BV2379" s="143"/>
    </row>
    <row r="2380" spans="1:74" s="142" customFormat="1" x14ac:dyDescent="0.25">
      <c r="A2380" s="206"/>
      <c r="B2380" s="160"/>
      <c r="C2380" s="161"/>
      <c r="D2380" s="206"/>
      <c r="E2380" s="206"/>
      <c r="F2380" s="206"/>
      <c r="G2380" s="206"/>
      <c r="H2380" s="161"/>
      <c r="I2380" s="206"/>
      <c r="J2380" s="206"/>
      <c r="L2380" s="206"/>
      <c r="M2380" s="153"/>
      <c r="N2380" s="126"/>
      <c r="O2380" s="153"/>
      <c r="P2380" s="153"/>
      <c r="Q2380" s="153"/>
      <c r="R2380" s="153"/>
      <c r="AG2380" s="162"/>
      <c r="AH2380" s="162"/>
      <c r="AI2380" s="162"/>
      <c r="AM2380" s="143"/>
      <c r="AN2380" s="143"/>
      <c r="AO2380" s="143"/>
      <c r="AP2380" s="143"/>
      <c r="AQ2380" s="143"/>
      <c r="AR2380" s="143"/>
      <c r="AS2380" s="143"/>
      <c r="AT2380" s="143"/>
      <c r="AU2380" s="143"/>
      <c r="AV2380" s="143"/>
      <c r="AW2380" s="143"/>
      <c r="AX2380" s="143"/>
      <c r="AY2380" s="143"/>
      <c r="AZ2380" s="143"/>
      <c r="BA2380" s="143"/>
      <c r="BB2380" s="143"/>
      <c r="BC2380" s="143"/>
      <c r="BD2380" s="143"/>
      <c r="BE2380" s="143"/>
      <c r="BF2380" s="143"/>
      <c r="BG2380" s="143"/>
      <c r="BH2380" s="143"/>
      <c r="BI2380" s="143"/>
      <c r="BJ2380" s="143"/>
      <c r="BK2380" s="143"/>
      <c r="BL2380" s="143"/>
      <c r="BM2380" s="143"/>
      <c r="BN2380" s="143"/>
      <c r="BO2380" s="143"/>
      <c r="BP2380" s="143"/>
      <c r="BT2380" s="143"/>
      <c r="BU2380" s="143"/>
      <c r="BV2380" s="143"/>
    </row>
    <row r="2381" spans="1:74" s="142" customFormat="1" x14ac:dyDescent="0.25">
      <c r="A2381" s="206"/>
      <c r="B2381" s="160"/>
      <c r="C2381" s="161"/>
      <c r="D2381" s="206"/>
      <c r="E2381" s="206"/>
      <c r="F2381" s="206"/>
      <c r="G2381" s="206"/>
      <c r="H2381" s="161"/>
      <c r="I2381" s="206"/>
      <c r="J2381" s="206"/>
      <c r="L2381" s="206"/>
      <c r="M2381" s="153"/>
      <c r="N2381" s="126"/>
      <c r="O2381" s="153"/>
      <c r="P2381" s="153"/>
      <c r="Q2381" s="153"/>
      <c r="R2381" s="153"/>
      <c r="AG2381" s="162"/>
      <c r="AH2381" s="162"/>
      <c r="AI2381" s="162"/>
      <c r="AM2381" s="143"/>
      <c r="AN2381" s="143"/>
      <c r="AO2381" s="143"/>
      <c r="AP2381" s="143"/>
      <c r="AQ2381" s="143"/>
      <c r="AR2381" s="143"/>
      <c r="AS2381" s="143"/>
      <c r="AT2381" s="143"/>
      <c r="AU2381" s="143"/>
      <c r="AV2381" s="143"/>
      <c r="AW2381" s="143"/>
      <c r="AX2381" s="143"/>
      <c r="AY2381" s="143"/>
      <c r="AZ2381" s="143"/>
      <c r="BA2381" s="143"/>
      <c r="BB2381" s="143"/>
      <c r="BC2381" s="143"/>
      <c r="BD2381" s="143"/>
      <c r="BE2381" s="143"/>
      <c r="BF2381" s="143"/>
      <c r="BG2381" s="143"/>
      <c r="BH2381" s="143"/>
      <c r="BI2381" s="143"/>
      <c r="BJ2381" s="143"/>
      <c r="BK2381" s="143"/>
      <c r="BL2381" s="143"/>
      <c r="BM2381" s="143"/>
      <c r="BN2381" s="143"/>
      <c r="BO2381" s="143"/>
      <c r="BP2381" s="143"/>
      <c r="BT2381" s="143"/>
      <c r="BU2381" s="143"/>
      <c r="BV2381" s="143"/>
    </row>
    <row r="2382" spans="1:74" s="142" customFormat="1" x14ac:dyDescent="0.25">
      <c r="A2382" s="206"/>
      <c r="B2382" s="160"/>
      <c r="C2382" s="161"/>
      <c r="D2382" s="206"/>
      <c r="E2382" s="206"/>
      <c r="F2382" s="206"/>
      <c r="G2382" s="206"/>
      <c r="H2382" s="161"/>
      <c r="I2382" s="206"/>
      <c r="J2382" s="206"/>
      <c r="L2382" s="206"/>
      <c r="M2382" s="153"/>
      <c r="N2382" s="126"/>
      <c r="O2382" s="153"/>
      <c r="P2382" s="153"/>
      <c r="Q2382" s="153"/>
      <c r="R2382" s="153"/>
      <c r="AG2382" s="162"/>
      <c r="AH2382" s="162"/>
      <c r="AI2382" s="162"/>
      <c r="AM2382" s="143"/>
      <c r="AN2382" s="143"/>
      <c r="AO2382" s="143"/>
      <c r="AP2382" s="143"/>
      <c r="AQ2382" s="143"/>
      <c r="AR2382" s="143"/>
      <c r="AS2382" s="143"/>
      <c r="AT2382" s="143"/>
      <c r="AU2382" s="143"/>
      <c r="AV2382" s="143"/>
      <c r="AW2382" s="143"/>
      <c r="AX2382" s="143"/>
      <c r="AY2382" s="143"/>
      <c r="AZ2382" s="143"/>
      <c r="BA2382" s="143"/>
      <c r="BB2382" s="143"/>
      <c r="BC2382" s="143"/>
      <c r="BD2382" s="143"/>
      <c r="BE2382" s="143"/>
      <c r="BF2382" s="143"/>
      <c r="BG2382" s="143"/>
      <c r="BH2382" s="143"/>
      <c r="BI2382" s="143"/>
      <c r="BJ2382" s="143"/>
      <c r="BK2382" s="143"/>
      <c r="BL2382" s="143"/>
      <c r="BM2382" s="143"/>
      <c r="BN2382" s="143"/>
      <c r="BO2382" s="143"/>
      <c r="BP2382" s="143"/>
      <c r="BT2382" s="143"/>
      <c r="BU2382" s="143"/>
      <c r="BV2382" s="143"/>
    </row>
    <row r="2383" spans="1:74" s="142" customFormat="1" x14ac:dyDescent="0.25">
      <c r="A2383" s="206"/>
      <c r="B2383" s="160"/>
      <c r="C2383" s="161"/>
      <c r="D2383" s="206"/>
      <c r="E2383" s="206"/>
      <c r="F2383" s="206"/>
      <c r="G2383" s="206"/>
      <c r="H2383" s="161"/>
      <c r="I2383" s="206"/>
      <c r="J2383" s="206"/>
      <c r="L2383" s="206"/>
      <c r="M2383" s="153"/>
      <c r="N2383" s="126"/>
      <c r="O2383" s="153"/>
      <c r="P2383" s="153"/>
      <c r="Q2383" s="153"/>
      <c r="R2383" s="153"/>
      <c r="AG2383" s="162"/>
      <c r="AH2383" s="162"/>
      <c r="AI2383" s="162"/>
      <c r="AM2383" s="143"/>
      <c r="AN2383" s="143"/>
      <c r="AO2383" s="143"/>
      <c r="AP2383" s="143"/>
      <c r="AQ2383" s="143"/>
      <c r="AR2383" s="143"/>
      <c r="AS2383" s="143"/>
      <c r="AT2383" s="143"/>
      <c r="AU2383" s="143"/>
      <c r="AV2383" s="143"/>
      <c r="AW2383" s="143"/>
      <c r="AX2383" s="143"/>
      <c r="AY2383" s="143"/>
      <c r="AZ2383" s="143"/>
      <c r="BA2383" s="143"/>
      <c r="BB2383" s="143"/>
      <c r="BC2383" s="143"/>
      <c r="BD2383" s="143"/>
      <c r="BE2383" s="143"/>
      <c r="BF2383" s="143"/>
      <c r="BG2383" s="143"/>
      <c r="BH2383" s="143"/>
      <c r="BI2383" s="143"/>
      <c r="BJ2383" s="143"/>
      <c r="BK2383" s="143"/>
      <c r="BL2383" s="143"/>
      <c r="BM2383" s="143"/>
      <c r="BN2383" s="143"/>
      <c r="BO2383" s="143"/>
      <c r="BP2383" s="143"/>
      <c r="BT2383" s="143"/>
      <c r="BU2383" s="143"/>
      <c r="BV2383" s="143"/>
    </row>
    <row r="2384" spans="1:74" s="142" customFormat="1" x14ac:dyDescent="0.25">
      <c r="A2384" s="206"/>
      <c r="B2384" s="160"/>
      <c r="C2384" s="161"/>
      <c r="D2384" s="206"/>
      <c r="E2384" s="206"/>
      <c r="F2384" s="206"/>
      <c r="G2384" s="206"/>
      <c r="H2384" s="161"/>
      <c r="I2384" s="206"/>
      <c r="J2384" s="206"/>
      <c r="L2384" s="206"/>
      <c r="M2384" s="153"/>
      <c r="N2384" s="126"/>
      <c r="O2384" s="153"/>
      <c r="P2384" s="153"/>
      <c r="Q2384" s="153"/>
      <c r="R2384" s="153"/>
      <c r="AG2384" s="162"/>
      <c r="AH2384" s="162"/>
      <c r="AI2384" s="162"/>
      <c r="AM2384" s="143"/>
      <c r="AN2384" s="143"/>
      <c r="AO2384" s="143"/>
      <c r="AP2384" s="143"/>
      <c r="AQ2384" s="143"/>
      <c r="AR2384" s="143"/>
      <c r="AS2384" s="143"/>
      <c r="AT2384" s="143"/>
      <c r="AU2384" s="143"/>
      <c r="AV2384" s="143"/>
      <c r="AW2384" s="143"/>
      <c r="AX2384" s="143"/>
      <c r="AY2384" s="143"/>
      <c r="AZ2384" s="143"/>
      <c r="BA2384" s="143"/>
      <c r="BB2384" s="143"/>
      <c r="BC2384" s="143"/>
      <c r="BD2384" s="143"/>
      <c r="BE2384" s="143"/>
      <c r="BF2384" s="143"/>
      <c r="BG2384" s="143"/>
      <c r="BH2384" s="143"/>
      <c r="BI2384" s="143"/>
      <c r="BJ2384" s="143"/>
      <c r="BK2384" s="143"/>
      <c r="BL2384" s="143"/>
      <c r="BM2384" s="143"/>
      <c r="BN2384" s="143"/>
      <c r="BO2384" s="143"/>
      <c r="BP2384" s="143"/>
      <c r="BT2384" s="143"/>
      <c r="BU2384" s="143"/>
      <c r="BV2384" s="143"/>
    </row>
    <row r="2385" spans="1:74" s="142" customFormat="1" x14ac:dyDescent="0.25">
      <c r="A2385" s="206"/>
      <c r="B2385" s="160"/>
      <c r="C2385" s="161"/>
      <c r="D2385" s="206"/>
      <c r="E2385" s="206"/>
      <c r="F2385" s="206"/>
      <c r="G2385" s="206"/>
      <c r="H2385" s="161"/>
      <c r="I2385" s="206"/>
      <c r="J2385" s="206"/>
      <c r="L2385" s="206"/>
      <c r="M2385" s="153"/>
      <c r="N2385" s="126"/>
      <c r="O2385" s="153"/>
      <c r="P2385" s="153"/>
      <c r="Q2385" s="153"/>
      <c r="R2385" s="153"/>
      <c r="AG2385" s="162"/>
      <c r="AH2385" s="162"/>
      <c r="AI2385" s="162"/>
      <c r="AM2385" s="143"/>
      <c r="AN2385" s="143"/>
      <c r="AO2385" s="143"/>
      <c r="AP2385" s="143"/>
      <c r="AQ2385" s="143"/>
      <c r="AR2385" s="143"/>
      <c r="AS2385" s="143"/>
      <c r="AT2385" s="143"/>
      <c r="AU2385" s="143"/>
      <c r="AV2385" s="143"/>
      <c r="AW2385" s="143"/>
      <c r="AX2385" s="143"/>
      <c r="AY2385" s="143"/>
      <c r="AZ2385" s="143"/>
      <c r="BA2385" s="143"/>
      <c r="BB2385" s="143"/>
      <c r="BC2385" s="143"/>
      <c r="BD2385" s="143"/>
      <c r="BE2385" s="143"/>
      <c r="BF2385" s="143"/>
      <c r="BG2385" s="143"/>
      <c r="BH2385" s="143"/>
      <c r="BI2385" s="143"/>
      <c r="BJ2385" s="143"/>
      <c r="BK2385" s="143"/>
      <c r="BL2385" s="143"/>
      <c r="BM2385" s="143"/>
      <c r="BN2385" s="143"/>
      <c r="BO2385" s="143"/>
      <c r="BP2385" s="143"/>
      <c r="BT2385" s="143"/>
      <c r="BU2385" s="143"/>
      <c r="BV2385" s="143"/>
    </row>
    <row r="2386" spans="1:74" s="142" customFormat="1" x14ac:dyDescent="0.25">
      <c r="A2386" s="206"/>
      <c r="B2386" s="160"/>
      <c r="C2386" s="161"/>
      <c r="D2386" s="206"/>
      <c r="E2386" s="206"/>
      <c r="F2386" s="206"/>
      <c r="G2386" s="206"/>
      <c r="H2386" s="161"/>
      <c r="I2386" s="206"/>
      <c r="J2386" s="206"/>
      <c r="L2386" s="206"/>
      <c r="M2386" s="153"/>
      <c r="N2386" s="126"/>
      <c r="O2386" s="153"/>
      <c r="P2386" s="153"/>
      <c r="Q2386" s="153"/>
      <c r="R2386" s="153"/>
      <c r="AG2386" s="162"/>
      <c r="AH2386" s="162"/>
      <c r="AI2386" s="162"/>
      <c r="AM2386" s="143"/>
      <c r="AN2386" s="143"/>
      <c r="AO2386" s="143"/>
      <c r="AP2386" s="143"/>
      <c r="AQ2386" s="143"/>
      <c r="AR2386" s="143"/>
      <c r="AS2386" s="143"/>
      <c r="AT2386" s="143"/>
      <c r="AU2386" s="143"/>
      <c r="AV2386" s="143"/>
      <c r="AW2386" s="143"/>
      <c r="AX2386" s="143"/>
      <c r="AY2386" s="143"/>
      <c r="AZ2386" s="143"/>
      <c r="BA2386" s="143"/>
      <c r="BB2386" s="143"/>
      <c r="BC2386" s="143"/>
      <c r="BD2386" s="143"/>
      <c r="BE2386" s="143"/>
      <c r="BF2386" s="143"/>
      <c r="BG2386" s="143"/>
      <c r="BH2386" s="143"/>
      <c r="BI2386" s="143"/>
      <c r="BJ2386" s="143"/>
      <c r="BK2386" s="143"/>
      <c r="BL2386" s="143"/>
      <c r="BM2386" s="143"/>
      <c r="BN2386" s="143"/>
      <c r="BO2386" s="143"/>
      <c r="BP2386" s="143"/>
      <c r="BT2386" s="143"/>
      <c r="BU2386" s="143"/>
      <c r="BV2386" s="143"/>
    </row>
    <row r="2387" spans="1:74" s="142" customFormat="1" x14ac:dyDescent="0.25">
      <c r="A2387" s="206"/>
      <c r="B2387" s="160"/>
      <c r="C2387" s="161"/>
      <c r="D2387" s="206"/>
      <c r="E2387" s="206"/>
      <c r="F2387" s="206"/>
      <c r="G2387" s="206"/>
      <c r="H2387" s="161"/>
      <c r="I2387" s="206"/>
      <c r="J2387" s="206"/>
      <c r="L2387" s="206"/>
      <c r="M2387" s="153"/>
      <c r="N2387" s="126"/>
      <c r="O2387" s="153"/>
      <c r="P2387" s="153"/>
      <c r="Q2387" s="153"/>
      <c r="R2387" s="153"/>
      <c r="AG2387" s="162"/>
      <c r="AH2387" s="162"/>
      <c r="AI2387" s="162"/>
      <c r="AM2387" s="143"/>
      <c r="AN2387" s="143"/>
      <c r="AO2387" s="143"/>
      <c r="AP2387" s="143"/>
      <c r="AQ2387" s="143"/>
      <c r="AR2387" s="143"/>
      <c r="AS2387" s="143"/>
      <c r="AT2387" s="143"/>
      <c r="AU2387" s="143"/>
      <c r="AV2387" s="143"/>
      <c r="AW2387" s="143"/>
      <c r="AX2387" s="143"/>
      <c r="AY2387" s="143"/>
      <c r="AZ2387" s="143"/>
      <c r="BA2387" s="143"/>
      <c r="BB2387" s="143"/>
      <c r="BC2387" s="143"/>
      <c r="BD2387" s="143"/>
      <c r="BE2387" s="143"/>
      <c r="BF2387" s="143"/>
      <c r="BG2387" s="143"/>
      <c r="BH2387" s="143"/>
      <c r="BI2387" s="143"/>
      <c r="BJ2387" s="143"/>
      <c r="BK2387" s="143"/>
      <c r="BL2387" s="143"/>
      <c r="BM2387" s="143"/>
      <c r="BN2387" s="143"/>
      <c r="BO2387" s="143"/>
      <c r="BP2387" s="143"/>
      <c r="BT2387" s="143"/>
      <c r="BU2387" s="143"/>
      <c r="BV2387" s="143"/>
    </row>
    <row r="2388" spans="1:74" s="142" customFormat="1" x14ac:dyDescent="0.25">
      <c r="A2388" s="206"/>
      <c r="B2388" s="160"/>
      <c r="C2388" s="161"/>
      <c r="D2388" s="206"/>
      <c r="E2388" s="206"/>
      <c r="F2388" s="206"/>
      <c r="G2388" s="206"/>
      <c r="H2388" s="161"/>
      <c r="I2388" s="206"/>
      <c r="J2388" s="206"/>
      <c r="L2388" s="206"/>
      <c r="M2388" s="153"/>
      <c r="N2388" s="126"/>
      <c r="O2388" s="153"/>
      <c r="P2388" s="153"/>
      <c r="Q2388" s="153"/>
      <c r="R2388" s="153"/>
      <c r="AG2388" s="162"/>
      <c r="AH2388" s="162"/>
      <c r="AI2388" s="162"/>
      <c r="AM2388" s="143"/>
      <c r="AN2388" s="143"/>
      <c r="AO2388" s="143"/>
      <c r="AP2388" s="143"/>
      <c r="AQ2388" s="143"/>
      <c r="AR2388" s="143"/>
      <c r="AS2388" s="143"/>
      <c r="AT2388" s="143"/>
      <c r="AU2388" s="143"/>
      <c r="AV2388" s="143"/>
      <c r="AW2388" s="143"/>
      <c r="AX2388" s="143"/>
      <c r="AY2388" s="143"/>
      <c r="AZ2388" s="143"/>
      <c r="BA2388" s="143"/>
      <c r="BB2388" s="143"/>
      <c r="BC2388" s="143"/>
      <c r="BD2388" s="143"/>
      <c r="BE2388" s="143"/>
      <c r="BF2388" s="143"/>
      <c r="BG2388" s="143"/>
      <c r="BH2388" s="143"/>
      <c r="BI2388" s="143"/>
      <c r="BJ2388" s="143"/>
      <c r="BK2388" s="143"/>
      <c r="BL2388" s="143"/>
      <c r="BM2388" s="143"/>
      <c r="BN2388" s="143"/>
      <c r="BO2388" s="143"/>
      <c r="BP2388" s="143"/>
      <c r="BT2388" s="143"/>
      <c r="BU2388" s="143"/>
      <c r="BV2388" s="143"/>
    </row>
    <row r="2389" spans="1:74" s="142" customFormat="1" x14ac:dyDescent="0.25">
      <c r="A2389" s="206"/>
      <c r="B2389" s="160"/>
      <c r="C2389" s="161"/>
      <c r="D2389" s="206"/>
      <c r="E2389" s="206"/>
      <c r="F2389" s="206"/>
      <c r="G2389" s="206"/>
      <c r="H2389" s="161"/>
      <c r="I2389" s="206"/>
      <c r="J2389" s="206"/>
      <c r="L2389" s="206"/>
      <c r="M2389" s="153"/>
      <c r="N2389" s="126"/>
      <c r="O2389" s="153"/>
      <c r="P2389" s="153"/>
      <c r="Q2389" s="153"/>
      <c r="R2389" s="153"/>
      <c r="AG2389" s="162"/>
      <c r="AH2389" s="162"/>
      <c r="AI2389" s="162"/>
      <c r="AM2389" s="143"/>
      <c r="AN2389" s="143"/>
      <c r="AO2389" s="143"/>
      <c r="AP2389" s="143"/>
      <c r="AQ2389" s="143"/>
      <c r="AR2389" s="143"/>
      <c r="AS2389" s="143"/>
      <c r="AT2389" s="143"/>
      <c r="AU2389" s="143"/>
      <c r="AV2389" s="143"/>
      <c r="AW2389" s="143"/>
      <c r="AX2389" s="143"/>
      <c r="AY2389" s="143"/>
      <c r="AZ2389" s="143"/>
      <c r="BA2389" s="143"/>
      <c r="BB2389" s="143"/>
      <c r="BC2389" s="143"/>
      <c r="BD2389" s="143"/>
      <c r="BE2389" s="143"/>
      <c r="BF2389" s="143"/>
      <c r="BG2389" s="143"/>
      <c r="BH2389" s="143"/>
      <c r="BI2389" s="143"/>
      <c r="BJ2389" s="143"/>
      <c r="BK2389" s="143"/>
      <c r="BL2389" s="143"/>
      <c r="BM2389" s="143"/>
      <c r="BN2389" s="143"/>
      <c r="BO2389" s="143"/>
      <c r="BP2389" s="143"/>
      <c r="BT2389" s="143"/>
      <c r="BU2389" s="143"/>
      <c r="BV2389" s="143"/>
    </row>
    <row r="2390" spans="1:74" s="142" customFormat="1" x14ac:dyDescent="0.25">
      <c r="A2390" s="206"/>
      <c r="B2390" s="160"/>
      <c r="C2390" s="161"/>
      <c r="D2390" s="206"/>
      <c r="E2390" s="206"/>
      <c r="F2390" s="206"/>
      <c r="G2390" s="206"/>
      <c r="H2390" s="161"/>
      <c r="I2390" s="206"/>
      <c r="J2390" s="206"/>
      <c r="L2390" s="206"/>
      <c r="M2390" s="153"/>
      <c r="N2390" s="126"/>
      <c r="O2390" s="153"/>
      <c r="P2390" s="153"/>
      <c r="Q2390" s="153"/>
      <c r="R2390" s="153"/>
      <c r="AG2390" s="162"/>
      <c r="AH2390" s="162"/>
      <c r="AI2390" s="162"/>
      <c r="AM2390" s="143"/>
      <c r="AN2390" s="143"/>
      <c r="AO2390" s="143"/>
      <c r="AP2390" s="143"/>
      <c r="AQ2390" s="143"/>
      <c r="AR2390" s="143"/>
      <c r="AS2390" s="143"/>
      <c r="AT2390" s="143"/>
      <c r="AU2390" s="143"/>
      <c r="AV2390" s="143"/>
      <c r="AW2390" s="143"/>
      <c r="AX2390" s="143"/>
      <c r="AY2390" s="143"/>
      <c r="AZ2390" s="143"/>
      <c r="BA2390" s="143"/>
      <c r="BB2390" s="143"/>
      <c r="BC2390" s="143"/>
      <c r="BD2390" s="143"/>
      <c r="BE2390" s="143"/>
      <c r="BF2390" s="143"/>
      <c r="BG2390" s="143"/>
      <c r="BH2390" s="143"/>
      <c r="BI2390" s="143"/>
      <c r="BJ2390" s="143"/>
      <c r="BK2390" s="143"/>
      <c r="BL2390" s="143"/>
      <c r="BM2390" s="143"/>
      <c r="BN2390" s="143"/>
      <c r="BO2390" s="143"/>
      <c r="BP2390" s="143"/>
      <c r="BT2390" s="143"/>
      <c r="BU2390" s="143"/>
      <c r="BV2390" s="143"/>
    </row>
    <row r="2391" spans="1:74" s="142" customFormat="1" x14ac:dyDescent="0.25">
      <c r="A2391" s="206"/>
      <c r="B2391" s="160"/>
      <c r="C2391" s="161"/>
      <c r="D2391" s="206"/>
      <c r="E2391" s="206"/>
      <c r="F2391" s="206"/>
      <c r="G2391" s="206"/>
      <c r="H2391" s="161"/>
      <c r="I2391" s="206"/>
      <c r="J2391" s="206"/>
      <c r="L2391" s="206"/>
      <c r="M2391" s="153"/>
      <c r="N2391" s="126"/>
      <c r="O2391" s="153"/>
      <c r="P2391" s="153"/>
      <c r="Q2391" s="153"/>
      <c r="R2391" s="153"/>
      <c r="AG2391" s="162"/>
      <c r="AH2391" s="162"/>
      <c r="AI2391" s="162"/>
      <c r="AM2391" s="143"/>
      <c r="AN2391" s="143"/>
      <c r="AO2391" s="143"/>
      <c r="AP2391" s="143"/>
      <c r="AQ2391" s="143"/>
      <c r="AR2391" s="143"/>
      <c r="AS2391" s="143"/>
      <c r="AT2391" s="143"/>
      <c r="AU2391" s="143"/>
      <c r="AV2391" s="143"/>
      <c r="AW2391" s="143"/>
      <c r="AX2391" s="143"/>
      <c r="AY2391" s="143"/>
      <c r="AZ2391" s="143"/>
      <c r="BA2391" s="143"/>
      <c r="BB2391" s="143"/>
      <c r="BC2391" s="143"/>
      <c r="BD2391" s="143"/>
      <c r="BE2391" s="143"/>
      <c r="BF2391" s="143"/>
      <c r="BG2391" s="143"/>
      <c r="BH2391" s="143"/>
      <c r="BI2391" s="143"/>
      <c r="BJ2391" s="143"/>
      <c r="BK2391" s="143"/>
      <c r="BL2391" s="143"/>
      <c r="BM2391" s="143"/>
      <c r="BN2391" s="143"/>
      <c r="BO2391" s="143"/>
      <c r="BP2391" s="143"/>
      <c r="BT2391" s="143"/>
      <c r="BU2391" s="143"/>
      <c r="BV2391" s="143"/>
    </row>
    <row r="2392" spans="1:74" s="142" customFormat="1" x14ac:dyDescent="0.25">
      <c r="A2392" s="206"/>
      <c r="B2392" s="160"/>
      <c r="C2392" s="161"/>
      <c r="D2392" s="206"/>
      <c r="E2392" s="206"/>
      <c r="F2392" s="206"/>
      <c r="G2392" s="206"/>
      <c r="H2392" s="161"/>
      <c r="I2392" s="206"/>
      <c r="J2392" s="206"/>
      <c r="L2392" s="206"/>
      <c r="M2392" s="153"/>
      <c r="N2392" s="126"/>
      <c r="O2392" s="153"/>
      <c r="P2392" s="153"/>
      <c r="Q2392" s="153"/>
      <c r="R2392" s="153"/>
      <c r="AG2392" s="162"/>
      <c r="AH2392" s="162"/>
      <c r="AI2392" s="162"/>
      <c r="AM2392" s="143"/>
      <c r="AN2392" s="143"/>
      <c r="AO2392" s="143"/>
      <c r="AP2392" s="143"/>
      <c r="AQ2392" s="143"/>
      <c r="AR2392" s="143"/>
      <c r="AS2392" s="143"/>
      <c r="AT2392" s="143"/>
      <c r="AU2392" s="143"/>
      <c r="AV2392" s="143"/>
      <c r="AW2392" s="143"/>
      <c r="AX2392" s="143"/>
      <c r="AY2392" s="143"/>
      <c r="AZ2392" s="143"/>
      <c r="BA2392" s="143"/>
      <c r="BB2392" s="143"/>
      <c r="BC2392" s="143"/>
      <c r="BD2392" s="143"/>
      <c r="BE2392" s="143"/>
      <c r="BF2392" s="143"/>
      <c r="BG2392" s="143"/>
      <c r="BH2392" s="143"/>
      <c r="BI2392" s="143"/>
      <c r="BJ2392" s="143"/>
      <c r="BK2392" s="143"/>
      <c r="BL2392" s="143"/>
      <c r="BM2392" s="143"/>
      <c r="BN2392" s="143"/>
      <c r="BO2392" s="143"/>
      <c r="BP2392" s="143"/>
      <c r="BT2392" s="143"/>
      <c r="BU2392" s="143"/>
      <c r="BV2392" s="143"/>
    </row>
    <row r="2393" spans="1:74" s="142" customFormat="1" x14ac:dyDescent="0.25">
      <c r="A2393" s="206"/>
      <c r="B2393" s="160"/>
      <c r="C2393" s="161"/>
      <c r="D2393" s="206"/>
      <c r="E2393" s="206"/>
      <c r="F2393" s="206"/>
      <c r="G2393" s="206"/>
      <c r="H2393" s="161"/>
      <c r="I2393" s="206"/>
      <c r="J2393" s="206"/>
      <c r="L2393" s="206"/>
      <c r="M2393" s="153"/>
      <c r="N2393" s="126"/>
      <c r="O2393" s="153"/>
      <c r="P2393" s="153"/>
      <c r="Q2393" s="153"/>
      <c r="R2393" s="153"/>
      <c r="AG2393" s="162"/>
      <c r="AH2393" s="162"/>
      <c r="AI2393" s="162"/>
      <c r="AM2393" s="143"/>
      <c r="AN2393" s="143"/>
      <c r="AO2393" s="143"/>
      <c r="AP2393" s="143"/>
      <c r="AQ2393" s="143"/>
      <c r="AR2393" s="143"/>
      <c r="AS2393" s="143"/>
      <c r="AT2393" s="143"/>
      <c r="AU2393" s="143"/>
      <c r="AV2393" s="143"/>
      <c r="AW2393" s="143"/>
      <c r="AX2393" s="143"/>
      <c r="AY2393" s="143"/>
      <c r="AZ2393" s="143"/>
      <c r="BA2393" s="143"/>
      <c r="BB2393" s="143"/>
      <c r="BC2393" s="143"/>
      <c r="BD2393" s="143"/>
      <c r="BE2393" s="143"/>
      <c r="BF2393" s="143"/>
      <c r="BG2393" s="143"/>
      <c r="BH2393" s="143"/>
      <c r="BI2393" s="143"/>
      <c r="BJ2393" s="143"/>
      <c r="BK2393" s="143"/>
      <c r="BL2393" s="143"/>
      <c r="BM2393" s="143"/>
      <c r="BN2393" s="143"/>
      <c r="BO2393" s="143"/>
      <c r="BP2393" s="143"/>
      <c r="BT2393" s="143"/>
      <c r="BU2393" s="143"/>
      <c r="BV2393" s="143"/>
    </row>
    <row r="2394" spans="1:74" s="142" customFormat="1" x14ac:dyDescent="0.25">
      <c r="A2394" s="206"/>
      <c r="B2394" s="160"/>
      <c r="C2394" s="161"/>
      <c r="D2394" s="206"/>
      <c r="E2394" s="206"/>
      <c r="F2394" s="206"/>
      <c r="G2394" s="206"/>
      <c r="H2394" s="161"/>
      <c r="I2394" s="206"/>
      <c r="J2394" s="206"/>
      <c r="L2394" s="206"/>
      <c r="M2394" s="153"/>
      <c r="N2394" s="126"/>
      <c r="O2394" s="153"/>
      <c r="P2394" s="153"/>
      <c r="Q2394" s="153"/>
      <c r="R2394" s="153"/>
      <c r="AG2394" s="162"/>
      <c r="AH2394" s="162"/>
      <c r="AI2394" s="162"/>
      <c r="AM2394" s="143"/>
      <c r="AN2394" s="143"/>
      <c r="AO2394" s="143"/>
      <c r="AP2394" s="143"/>
      <c r="AQ2394" s="143"/>
      <c r="AR2394" s="143"/>
      <c r="AS2394" s="143"/>
      <c r="AT2394" s="143"/>
      <c r="AU2394" s="143"/>
      <c r="AV2394" s="143"/>
      <c r="AW2394" s="143"/>
      <c r="AX2394" s="143"/>
      <c r="AY2394" s="143"/>
      <c r="AZ2394" s="143"/>
      <c r="BA2394" s="143"/>
      <c r="BB2394" s="143"/>
      <c r="BC2394" s="143"/>
      <c r="BD2394" s="143"/>
      <c r="BE2394" s="143"/>
      <c r="BF2394" s="143"/>
      <c r="BG2394" s="143"/>
      <c r="BH2394" s="143"/>
      <c r="BI2394" s="143"/>
      <c r="BJ2394" s="143"/>
      <c r="BK2394" s="143"/>
      <c r="BL2394" s="143"/>
      <c r="BM2394" s="143"/>
      <c r="BN2394" s="143"/>
      <c r="BO2394" s="143"/>
      <c r="BP2394" s="143"/>
      <c r="BT2394" s="143"/>
      <c r="BU2394" s="143"/>
      <c r="BV2394" s="143"/>
    </row>
    <row r="2395" spans="1:74" s="142" customFormat="1" x14ac:dyDescent="0.25">
      <c r="A2395" s="206"/>
      <c r="B2395" s="160"/>
      <c r="C2395" s="161"/>
      <c r="D2395" s="206"/>
      <c r="E2395" s="206"/>
      <c r="F2395" s="206"/>
      <c r="G2395" s="206"/>
      <c r="H2395" s="161"/>
      <c r="I2395" s="206"/>
      <c r="J2395" s="206"/>
      <c r="L2395" s="206"/>
      <c r="M2395" s="153"/>
      <c r="N2395" s="126"/>
      <c r="O2395" s="153"/>
      <c r="P2395" s="153"/>
      <c r="Q2395" s="153"/>
      <c r="R2395" s="153"/>
      <c r="AG2395" s="162"/>
      <c r="AH2395" s="162"/>
      <c r="AI2395" s="162"/>
      <c r="AM2395" s="143"/>
      <c r="AN2395" s="143"/>
      <c r="AO2395" s="143"/>
      <c r="AP2395" s="143"/>
      <c r="AQ2395" s="143"/>
      <c r="AR2395" s="143"/>
      <c r="AS2395" s="143"/>
      <c r="AT2395" s="143"/>
      <c r="AU2395" s="143"/>
      <c r="AV2395" s="143"/>
      <c r="AW2395" s="143"/>
      <c r="AX2395" s="143"/>
      <c r="AY2395" s="143"/>
      <c r="AZ2395" s="143"/>
      <c r="BA2395" s="143"/>
      <c r="BB2395" s="143"/>
      <c r="BC2395" s="143"/>
      <c r="BD2395" s="143"/>
      <c r="BE2395" s="143"/>
      <c r="BF2395" s="143"/>
      <c r="BG2395" s="143"/>
      <c r="BH2395" s="143"/>
      <c r="BI2395" s="143"/>
      <c r="BJ2395" s="143"/>
      <c r="BK2395" s="143"/>
      <c r="BL2395" s="143"/>
      <c r="BM2395" s="143"/>
      <c r="BN2395" s="143"/>
      <c r="BO2395" s="143"/>
      <c r="BP2395" s="143"/>
      <c r="BT2395" s="143"/>
      <c r="BU2395" s="143"/>
      <c r="BV2395" s="143"/>
    </row>
    <row r="2396" spans="1:74" s="142" customFormat="1" x14ac:dyDescent="0.25">
      <c r="A2396" s="206"/>
      <c r="B2396" s="160"/>
      <c r="C2396" s="161"/>
      <c r="D2396" s="206"/>
      <c r="E2396" s="206"/>
      <c r="F2396" s="206"/>
      <c r="G2396" s="206"/>
      <c r="H2396" s="161"/>
      <c r="I2396" s="206"/>
      <c r="J2396" s="206"/>
      <c r="L2396" s="206"/>
      <c r="M2396" s="153"/>
      <c r="N2396" s="126"/>
      <c r="O2396" s="153"/>
      <c r="P2396" s="153"/>
      <c r="Q2396" s="153"/>
      <c r="R2396" s="153"/>
      <c r="AG2396" s="162"/>
      <c r="AH2396" s="162"/>
      <c r="AI2396" s="162"/>
      <c r="AM2396" s="143"/>
      <c r="AN2396" s="143"/>
      <c r="AO2396" s="143"/>
      <c r="AP2396" s="143"/>
      <c r="AQ2396" s="143"/>
      <c r="AR2396" s="143"/>
      <c r="AS2396" s="143"/>
      <c r="AT2396" s="143"/>
      <c r="AU2396" s="143"/>
      <c r="AV2396" s="143"/>
      <c r="AW2396" s="143"/>
      <c r="AX2396" s="143"/>
      <c r="AY2396" s="143"/>
      <c r="AZ2396" s="143"/>
      <c r="BA2396" s="143"/>
      <c r="BB2396" s="143"/>
      <c r="BC2396" s="143"/>
      <c r="BD2396" s="143"/>
      <c r="BE2396" s="143"/>
      <c r="BF2396" s="143"/>
      <c r="BG2396" s="143"/>
      <c r="BH2396" s="143"/>
      <c r="BI2396" s="143"/>
      <c r="BJ2396" s="143"/>
      <c r="BK2396" s="143"/>
      <c r="BL2396" s="143"/>
      <c r="BM2396" s="143"/>
      <c r="BN2396" s="143"/>
      <c r="BO2396" s="143"/>
      <c r="BP2396" s="143"/>
      <c r="BT2396" s="143"/>
      <c r="BU2396" s="143"/>
      <c r="BV2396" s="143"/>
    </row>
    <row r="2397" spans="1:74" s="142" customFormat="1" x14ac:dyDescent="0.25">
      <c r="A2397" s="206"/>
      <c r="B2397" s="160"/>
      <c r="C2397" s="161"/>
      <c r="D2397" s="206"/>
      <c r="E2397" s="206"/>
      <c r="F2397" s="206"/>
      <c r="G2397" s="206"/>
      <c r="H2397" s="161"/>
      <c r="I2397" s="206"/>
      <c r="J2397" s="206"/>
      <c r="L2397" s="206"/>
      <c r="M2397" s="153"/>
      <c r="N2397" s="126"/>
      <c r="O2397" s="153"/>
      <c r="P2397" s="153"/>
      <c r="Q2397" s="153"/>
      <c r="R2397" s="153"/>
      <c r="AG2397" s="162"/>
      <c r="AH2397" s="162"/>
      <c r="AI2397" s="162"/>
      <c r="AM2397" s="143"/>
      <c r="AN2397" s="143"/>
      <c r="AO2397" s="143"/>
      <c r="AP2397" s="143"/>
      <c r="AQ2397" s="143"/>
      <c r="AR2397" s="143"/>
      <c r="AS2397" s="143"/>
      <c r="AT2397" s="143"/>
      <c r="AU2397" s="143"/>
      <c r="AV2397" s="143"/>
      <c r="AW2397" s="143"/>
      <c r="AX2397" s="143"/>
      <c r="AY2397" s="143"/>
      <c r="AZ2397" s="143"/>
      <c r="BA2397" s="143"/>
      <c r="BB2397" s="143"/>
      <c r="BC2397" s="143"/>
      <c r="BD2397" s="143"/>
      <c r="BE2397" s="143"/>
      <c r="BF2397" s="143"/>
      <c r="BG2397" s="143"/>
      <c r="BH2397" s="143"/>
      <c r="BI2397" s="143"/>
      <c r="BJ2397" s="143"/>
      <c r="BK2397" s="143"/>
      <c r="BL2397" s="143"/>
      <c r="BM2397" s="143"/>
      <c r="BN2397" s="143"/>
      <c r="BO2397" s="143"/>
      <c r="BP2397" s="143"/>
      <c r="BT2397" s="143"/>
      <c r="BU2397" s="143"/>
      <c r="BV2397" s="143"/>
    </row>
    <row r="2398" spans="1:74" s="142" customFormat="1" x14ac:dyDescent="0.25">
      <c r="A2398" s="206"/>
      <c r="B2398" s="160"/>
      <c r="C2398" s="161"/>
      <c r="D2398" s="206"/>
      <c r="E2398" s="206"/>
      <c r="F2398" s="206"/>
      <c r="G2398" s="206"/>
      <c r="H2398" s="161"/>
      <c r="I2398" s="206"/>
      <c r="J2398" s="206"/>
      <c r="L2398" s="206"/>
      <c r="M2398" s="153"/>
      <c r="N2398" s="126"/>
      <c r="O2398" s="153"/>
      <c r="P2398" s="153"/>
      <c r="Q2398" s="153"/>
      <c r="R2398" s="153"/>
      <c r="AG2398" s="162"/>
      <c r="AH2398" s="162"/>
      <c r="AI2398" s="162"/>
      <c r="AM2398" s="143"/>
      <c r="AN2398" s="143"/>
      <c r="AO2398" s="143"/>
      <c r="AP2398" s="143"/>
      <c r="AQ2398" s="143"/>
      <c r="AR2398" s="143"/>
      <c r="AS2398" s="143"/>
      <c r="AT2398" s="143"/>
      <c r="AU2398" s="143"/>
      <c r="AV2398" s="143"/>
      <c r="AW2398" s="143"/>
      <c r="AX2398" s="143"/>
      <c r="AY2398" s="143"/>
      <c r="AZ2398" s="143"/>
      <c r="BA2398" s="143"/>
      <c r="BB2398" s="143"/>
      <c r="BC2398" s="143"/>
      <c r="BD2398" s="143"/>
      <c r="BE2398" s="143"/>
      <c r="BF2398" s="143"/>
      <c r="BG2398" s="143"/>
      <c r="BH2398" s="143"/>
      <c r="BI2398" s="143"/>
      <c r="BJ2398" s="143"/>
      <c r="BK2398" s="143"/>
      <c r="BL2398" s="143"/>
      <c r="BM2398" s="143"/>
      <c r="BN2398" s="143"/>
      <c r="BO2398" s="143"/>
      <c r="BP2398" s="143"/>
      <c r="BT2398" s="143"/>
      <c r="BU2398" s="143"/>
      <c r="BV2398" s="143"/>
    </row>
    <row r="2399" spans="1:74" s="142" customFormat="1" x14ac:dyDescent="0.25">
      <c r="A2399" s="206"/>
      <c r="B2399" s="160"/>
      <c r="C2399" s="161"/>
      <c r="D2399" s="206"/>
      <c r="E2399" s="206"/>
      <c r="F2399" s="206"/>
      <c r="G2399" s="206"/>
      <c r="H2399" s="161"/>
      <c r="I2399" s="206"/>
      <c r="J2399" s="206"/>
      <c r="L2399" s="206"/>
      <c r="M2399" s="153"/>
      <c r="N2399" s="126"/>
      <c r="O2399" s="153"/>
      <c r="P2399" s="153"/>
      <c r="Q2399" s="153"/>
      <c r="R2399" s="153"/>
      <c r="AG2399" s="162"/>
      <c r="AH2399" s="162"/>
      <c r="AI2399" s="162"/>
      <c r="AM2399" s="143"/>
      <c r="AN2399" s="143"/>
      <c r="AO2399" s="143"/>
      <c r="AP2399" s="143"/>
      <c r="AQ2399" s="143"/>
      <c r="AR2399" s="143"/>
      <c r="AS2399" s="143"/>
      <c r="AT2399" s="143"/>
      <c r="AU2399" s="143"/>
      <c r="AV2399" s="143"/>
      <c r="AW2399" s="143"/>
      <c r="AX2399" s="143"/>
      <c r="AY2399" s="143"/>
      <c r="AZ2399" s="143"/>
      <c r="BA2399" s="143"/>
      <c r="BB2399" s="143"/>
      <c r="BC2399" s="143"/>
      <c r="BD2399" s="143"/>
      <c r="BE2399" s="143"/>
      <c r="BF2399" s="143"/>
      <c r="BG2399" s="143"/>
      <c r="BH2399" s="143"/>
      <c r="BI2399" s="143"/>
      <c r="BJ2399" s="143"/>
      <c r="BK2399" s="143"/>
      <c r="BL2399" s="143"/>
      <c r="BM2399" s="143"/>
      <c r="BN2399" s="143"/>
      <c r="BO2399" s="143"/>
      <c r="BP2399" s="143"/>
      <c r="BT2399" s="143"/>
      <c r="BU2399" s="143"/>
      <c r="BV2399" s="143"/>
    </row>
    <row r="2400" spans="1:74" s="142" customFormat="1" x14ac:dyDescent="0.25">
      <c r="A2400" s="206"/>
      <c r="B2400" s="160"/>
      <c r="C2400" s="161"/>
      <c r="D2400" s="206"/>
      <c r="E2400" s="206"/>
      <c r="F2400" s="206"/>
      <c r="G2400" s="206"/>
      <c r="H2400" s="161"/>
      <c r="I2400" s="206"/>
      <c r="J2400" s="206"/>
      <c r="L2400" s="206"/>
      <c r="M2400" s="153"/>
      <c r="N2400" s="126"/>
      <c r="O2400" s="153"/>
      <c r="P2400" s="153"/>
      <c r="Q2400" s="153"/>
      <c r="R2400" s="153"/>
      <c r="AG2400" s="162"/>
      <c r="AH2400" s="162"/>
      <c r="AI2400" s="162"/>
      <c r="AM2400" s="143"/>
      <c r="AN2400" s="143"/>
      <c r="AO2400" s="143"/>
      <c r="AP2400" s="143"/>
      <c r="AQ2400" s="143"/>
      <c r="AR2400" s="143"/>
      <c r="AS2400" s="143"/>
      <c r="AT2400" s="143"/>
      <c r="AU2400" s="143"/>
      <c r="AV2400" s="143"/>
      <c r="AW2400" s="143"/>
      <c r="AX2400" s="143"/>
      <c r="AY2400" s="143"/>
      <c r="AZ2400" s="143"/>
      <c r="BA2400" s="143"/>
      <c r="BB2400" s="143"/>
      <c r="BC2400" s="143"/>
      <c r="BD2400" s="143"/>
      <c r="BE2400" s="143"/>
      <c r="BF2400" s="143"/>
      <c r="BG2400" s="143"/>
      <c r="BH2400" s="143"/>
      <c r="BI2400" s="143"/>
      <c r="BJ2400" s="143"/>
      <c r="BK2400" s="143"/>
      <c r="BL2400" s="143"/>
      <c r="BM2400" s="143"/>
      <c r="BN2400" s="143"/>
      <c r="BO2400" s="143"/>
      <c r="BP2400" s="143"/>
      <c r="BT2400" s="143"/>
      <c r="BU2400" s="143"/>
      <c r="BV2400" s="143"/>
    </row>
    <row r="2401" spans="1:74" s="142" customFormat="1" x14ac:dyDescent="0.25">
      <c r="A2401" s="206"/>
      <c r="B2401" s="160"/>
      <c r="C2401" s="161"/>
      <c r="D2401" s="206"/>
      <c r="E2401" s="206"/>
      <c r="F2401" s="206"/>
      <c r="G2401" s="206"/>
      <c r="H2401" s="161"/>
      <c r="I2401" s="206"/>
      <c r="J2401" s="206"/>
      <c r="L2401" s="206"/>
      <c r="M2401" s="153"/>
      <c r="N2401" s="126"/>
      <c r="O2401" s="153"/>
      <c r="P2401" s="153"/>
      <c r="Q2401" s="153"/>
      <c r="R2401" s="153"/>
      <c r="AG2401" s="162"/>
      <c r="AH2401" s="162"/>
      <c r="AI2401" s="162"/>
      <c r="AM2401" s="143"/>
      <c r="AN2401" s="143"/>
      <c r="AO2401" s="143"/>
      <c r="AP2401" s="143"/>
      <c r="AQ2401" s="143"/>
      <c r="AR2401" s="143"/>
      <c r="AS2401" s="143"/>
      <c r="AT2401" s="143"/>
      <c r="AU2401" s="143"/>
      <c r="AV2401" s="143"/>
      <c r="AW2401" s="143"/>
      <c r="AX2401" s="143"/>
      <c r="AY2401" s="143"/>
      <c r="AZ2401" s="143"/>
      <c r="BA2401" s="143"/>
      <c r="BB2401" s="143"/>
      <c r="BC2401" s="143"/>
      <c r="BD2401" s="143"/>
      <c r="BE2401" s="143"/>
      <c r="BF2401" s="143"/>
      <c r="BG2401" s="143"/>
      <c r="BH2401" s="143"/>
      <c r="BI2401" s="143"/>
      <c r="BJ2401" s="143"/>
      <c r="BK2401" s="143"/>
      <c r="BL2401" s="143"/>
      <c r="BM2401" s="143"/>
      <c r="BN2401" s="143"/>
      <c r="BO2401" s="143"/>
      <c r="BP2401" s="143"/>
      <c r="BT2401" s="143"/>
      <c r="BU2401" s="143"/>
      <c r="BV2401" s="143"/>
    </row>
    <row r="2402" spans="1:74" s="142" customFormat="1" x14ac:dyDescent="0.25">
      <c r="A2402" s="206"/>
      <c r="B2402" s="160"/>
      <c r="C2402" s="161"/>
      <c r="D2402" s="206"/>
      <c r="E2402" s="206"/>
      <c r="F2402" s="206"/>
      <c r="G2402" s="206"/>
      <c r="H2402" s="161"/>
      <c r="I2402" s="206"/>
      <c r="J2402" s="206"/>
      <c r="L2402" s="206"/>
      <c r="M2402" s="153"/>
      <c r="N2402" s="126"/>
      <c r="O2402" s="153"/>
      <c r="P2402" s="153"/>
      <c r="Q2402" s="153"/>
      <c r="R2402" s="153"/>
      <c r="AG2402" s="162"/>
      <c r="AH2402" s="162"/>
      <c r="AI2402" s="162"/>
      <c r="AM2402" s="143"/>
      <c r="AN2402" s="143"/>
      <c r="AO2402" s="143"/>
      <c r="AP2402" s="143"/>
      <c r="AQ2402" s="143"/>
      <c r="AR2402" s="143"/>
      <c r="AS2402" s="143"/>
      <c r="AT2402" s="143"/>
      <c r="AU2402" s="143"/>
      <c r="AV2402" s="143"/>
      <c r="AW2402" s="143"/>
      <c r="AX2402" s="143"/>
      <c r="AY2402" s="143"/>
      <c r="AZ2402" s="143"/>
      <c r="BA2402" s="143"/>
      <c r="BB2402" s="143"/>
      <c r="BC2402" s="143"/>
      <c r="BD2402" s="143"/>
      <c r="BE2402" s="143"/>
      <c r="BF2402" s="143"/>
      <c r="BG2402" s="143"/>
      <c r="BH2402" s="143"/>
      <c r="BI2402" s="143"/>
      <c r="BJ2402" s="143"/>
      <c r="BK2402" s="143"/>
      <c r="BL2402" s="143"/>
      <c r="BM2402" s="143"/>
      <c r="BN2402" s="143"/>
      <c r="BO2402" s="143"/>
      <c r="BP2402" s="143"/>
      <c r="BT2402" s="143"/>
      <c r="BU2402" s="143"/>
      <c r="BV2402" s="143"/>
    </row>
    <row r="2403" spans="1:74" s="142" customFormat="1" x14ac:dyDescent="0.25">
      <c r="A2403" s="206"/>
      <c r="B2403" s="160"/>
      <c r="C2403" s="161"/>
      <c r="D2403" s="206"/>
      <c r="E2403" s="206"/>
      <c r="F2403" s="206"/>
      <c r="G2403" s="206"/>
      <c r="H2403" s="161"/>
      <c r="I2403" s="206"/>
      <c r="J2403" s="206"/>
      <c r="L2403" s="206"/>
      <c r="M2403" s="153"/>
      <c r="N2403" s="126"/>
      <c r="O2403" s="153"/>
      <c r="P2403" s="153"/>
      <c r="Q2403" s="153"/>
      <c r="R2403" s="153"/>
      <c r="AG2403" s="162"/>
      <c r="AH2403" s="162"/>
      <c r="AI2403" s="162"/>
      <c r="AM2403" s="143"/>
      <c r="AN2403" s="143"/>
      <c r="AO2403" s="143"/>
      <c r="AP2403" s="143"/>
      <c r="AQ2403" s="143"/>
      <c r="AR2403" s="143"/>
      <c r="AS2403" s="143"/>
      <c r="AT2403" s="143"/>
      <c r="AU2403" s="143"/>
      <c r="AV2403" s="143"/>
      <c r="AW2403" s="143"/>
      <c r="AX2403" s="143"/>
      <c r="AY2403" s="143"/>
      <c r="AZ2403" s="143"/>
      <c r="BA2403" s="143"/>
      <c r="BB2403" s="143"/>
      <c r="BC2403" s="143"/>
      <c r="BD2403" s="143"/>
      <c r="BE2403" s="143"/>
      <c r="BF2403" s="143"/>
      <c r="BG2403" s="143"/>
      <c r="BH2403" s="143"/>
      <c r="BI2403" s="143"/>
      <c r="BJ2403" s="143"/>
      <c r="BK2403" s="143"/>
      <c r="BL2403" s="143"/>
      <c r="BM2403" s="143"/>
      <c r="BN2403" s="143"/>
      <c r="BO2403" s="143"/>
      <c r="BP2403" s="143"/>
      <c r="BT2403" s="143"/>
      <c r="BU2403" s="143"/>
      <c r="BV2403" s="143"/>
    </row>
    <row r="2404" spans="1:74" s="142" customFormat="1" x14ac:dyDescent="0.25">
      <c r="A2404" s="206"/>
      <c r="B2404" s="160"/>
      <c r="C2404" s="161"/>
      <c r="D2404" s="206"/>
      <c r="E2404" s="206"/>
      <c r="F2404" s="206"/>
      <c r="G2404" s="206"/>
      <c r="H2404" s="161"/>
      <c r="I2404" s="206"/>
      <c r="J2404" s="206"/>
      <c r="L2404" s="206"/>
      <c r="M2404" s="153"/>
      <c r="N2404" s="126"/>
      <c r="O2404" s="153"/>
      <c r="P2404" s="153"/>
      <c r="Q2404" s="153"/>
      <c r="R2404" s="153"/>
      <c r="AG2404" s="162"/>
      <c r="AH2404" s="162"/>
      <c r="AI2404" s="162"/>
      <c r="AM2404" s="143"/>
      <c r="AN2404" s="143"/>
      <c r="AO2404" s="143"/>
      <c r="AP2404" s="143"/>
      <c r="AQ2404" s="143"/>
      <c r="AR2404" s="143"/>
      <c r="AS2404" s="143"/>
      <c r="AT2404" s="143"/>
      <c r="AU2404" s="143"/>
      <c r="AV2404" s="143"/>
      <c r="AW2404" s="143"/>
      <c r="AX2404" s="143"/>
      <c r="AY2404" s="143"/>
      <c r="AZ2404" s="143"/>
      <c r="BA2404" s="143"/>
      <c r="BB2404" s="143"/>
      <c r="BC2404" s="143"/>
      <c r="BD2404" s="143"/>
      <c r="BE2404" s="143"/>
      <c r="BF2404" s="143"/>
      <c r="BG2404" s="143"/>
      <c r="BH2404" s="143"/>
      <c r="BI2404" s="143"/>
      <c r="BJ2404" s="143"/>
      <c r="BK2404" s="143"/>
      <c r="BL2404" s="143"/>
      <c r="BM2404" s="143"/>
      <c r="BN2404" s="143"/>
      <c r="BO2404" s="143"/>
      <c r="BP2404" s="143"/>
      <c r="BT2404" s="143"/>
      <c r="BU2404" s="143"/>
      <c r="BV2404" s="143"/>
    </row>
    <row r="2405" spans="1:74" s="142" customFormat="1" x14ac:dyDescent="0.25">
      <c r="A2405" s="206"/>
      <c r="B2405" s="160"/>
      <c r="C2405" s="161"/>
      <c r="D2405" s="206"/>
      <c r="E2405" s="206"/>
      <c r="F2405" s="206"/>
      <c r="G2405" s="206"/>
      <c r="H2405" s="161"/>
      <c r="I2405" s="206"/>
      <c r="J2405" s="206"/>
      <c r="L2405" s="206"/>
      <c r="M2405" s="153"/>
      <c r="N2405" s="126"/>
      <c r="O2405" s="153"/>
      <c r="P2405" s="153"/>
      <c r="Q2405" s="153"/>
      <c r="R2405" s="153"/>
      <c r="AG2405" s="162"/>
      <c r="AH2405" s="162"/>
      <c r="AI2405" s="162"/>
      <c r="AM2405" s="143"/>
      <c r="AN2405" s="143"/>
      <c r="AO2405" s="143"/>
      <c r="AP2405" s="143"/>
      <c r="AQ2405" s="143"/>
      <c r="AR2405" s="143"/>
      <c r="AS2405" s="143"/>
      <c r="AT2405" s="143"/>
      <c r="AU2405" s="143"/>
      <c r="AV2405" s="143"/>
      <c r="AW2405" s="143"/>
      <c r="AX2405" s="143"/>
      <c r="AY2405" s="143"/>
      <c r="AZ2405" s="143"/>
      <c r="BA2405" s="143"/>
      <c r="BB2405" s="143"/>
      <c r="BC2405" s="143"/>
      <c r="BD2405" s="143"/>
      <c r="BE2405" s="143"/>
      <c r="BF2405" s="143"/>
      <c r="BG2405" s="143"/>
      <c r="BH2405" s="143"/>
      <c r="BI2405" s="143"/>
      <c r="BJ2405" s="143"/>
      <c r="BK2405" s="143"/>
      <c r="BL2405" s="143"/>
      <c r="BM2405" s="143"/>
      <c r="BN2405" s="143"/>
      <c r="BO2405" s="143"/>
      <c r="BP2405" s="143"/>
      <c r="BT2405" s="143"/>
      <c r="BU2405" s="143"/>
      <c r="BV2405" s="143"/>
    </row>
    <row r="2406" spans="1:74" s="142" customFormat="1" x14ac:dyDescent="0.25">
      <c r="A2406" s="206"/>
      <c r="B2406" s="160"/>
      <c r="C2406" s="161"/>
      <c r="D2406" s="206"/>
      <c r="E2406" s="206"/>
      <c r="F2406" s="206"/>
      <c r="G2406" s="206"/>
      <c r="H2406" s="161"/>
      <c r="I2406" s="206"/>
      <c r="J2406" s="206"/>
      <c r="L2406" s="206"/>
      <c r="M2406" s="153"/>
      <c r="N2406" s="126"/>
      <c r="O2406" s="153"/>
      <c r="P2406" s="153"/>
      <c r="Q2406" s="153"/>
      <c r="R2406" s="153"/>
      <c r="AG2406" s="162"/>
      <c r="AH2406" s="162"/>
      <c r="AI2406" s="162"/>
      <c r="AM2406" s="143"/>
      <c r="AN2406" s="143"/>
      <c r="AO2406" s="143"/>
      <c r="AP2406" s="143"/>
      <c r="AQ2406" s="143"/>
      <c r="AR2406" s="143"/>
      <c r="AS2406" s="143"/>
      <c r="AT2406" s="143"/>
      <c r="AU2406" s="143"/>
      <c r="AV2406" s="143"/>
      <c r="AW2406" s="143"/>
      <c r="AX2406" s="143"/>
      <c r="AY2406" s="143"/>
      <c r="AZ2406" s="143"/>
      <c r="BA2406" s="143"/>
      <c r="BB2406" s="143"/>
      <c r="BC2406" s="143"/>
      <c r="BD2406" s="143"/>
      <c r="BE2406" s="143"/>
      <c r="BF2406" s="143"/>
      <c r="BG2406" s="143"/>
      <c r="BH2406" s="143"/>
      <c r="BI2406" s="143"/>
      <c r="BJ2406" s="143"/>
      <c r="BK2406" s="143"/>
      <c r="BL2406" s="143"/>
      <c r="BM2406" s="143"/>
      <c r="BN2406" s="143"/>
      <c r="BO2406" s="143"/>
      <c r="BP2406" s="143"/>
      <c r="BT2406" s="143"/>
      <c r="BU2406" s="143"/>
      <c r="BV2406" s="143"/>
    </row>
    <row r="2407" spans="1:74" s="142" customFormat="1" x14ac:dyDescent="0.25">
      <c r="A2407" s="206"/>
      <c r="B2407" s="160"/>
      <c r="C2407" s="161"/>
      <c r="D2407" s="206"/>
      <c r="E2407" s="206"/>
      <c r="F2407" s="206"/>
      <c r="G2407" s="206"/>
      <c r="H2407" s="161"/>
      <c r="I2407" s="206"/>
      <c r="J2407" s="206"/>
      <c r="L2407" s="206"/>
      <c r="M2407" s="153"/>
      <c r="N2407" s="126"/>
      <c r="O2407" s="153"/>
      <c r="P2407" s="153"/>
      <c r="Q2407" s="153"/>
      <c r="R2407" s="153"/>
      <c r="AG2407" s="162"/>
      <c r="AH2407" s="162"/>
      <c r="AI2407" s="162"/>
      <c r="AM2407" s="143"/>
      <c r="AN2407" s="143"/>
      <c r="AO2407" s="143"/>
      <c r="AP2407" s="143"/>
      <c r="AQ2407" s="143"/>
      <c r="AR2407" s="143"/>
      <c r="AS2407" s="143"/>
      <c r="AT2407" s="143"/>
      <c r="AU2407" s="143"/>
      <c r="AV2407" s="143"/>
      <c r="AW2407" s="143"/>
      <c r="AX2407" s="143"/>
      <c r="AY2407" s="143"/>
      <c r="AZ2407" s="143"/>
      <c r="BA2407" s="143"/>
      <c r="BB2407" s="143"/>
      <c r="BC2407" s="143"/>
      <c r="BD2407" s="143"/>
      <c r="BE2407" s="143"/>
      <c r="BF2407" s="143"/>
      <c r="BG2407" s="143"/>
      <c r="BH2407" s="143"/>
      <c r="BI2407" s="143"/>
      <c r="BJ2407" s="143"/>
      <c r="BK2407" s="143"/>
      <c r="BL2407" s="143"/>
      <c r="BM2407" s="143"/>
      <c r="BN2407" s="143"/>
      <c r="BO2407" s="143"/>
      <c r="BP2407" s="143"/>
      <c r="BT2407" s="143"/>
      <c r="BU2407" s="143"/>
      <c r="BV2407" s="143"/>
    </row>
    <row r="2408" spans="1:74" s="142" customFormat="1" x14ac:dyDescent="0.25">
      <c r="A2408" s="206"/>
      <c r="B2408" s="160"/>
      <c r="C2408" s="161"/>
      <c r="D2408" s="206"/>
      <c r="E2408" s="206"/>
      <c r="F2408" s="206"/>
      <c r="G2408" s="206"/>
      <c r="H2408" s="161"/>
      <c r="I2408" s="206"/>
      <c r="J2408" s="206"/>
      <c r="L2408" s="206"/>
      <c r="M2408" s="153"/>
      <c r="N2408" s="126"/>
      <c r="O2408" s="153"/>
      <c r="P2408" s="153"/>
      <c r="Q2408" s="153"/>
      <c r="R2408" s="153"/>
      <c r="AG2408" s="162"/>
      <c r="AH2408" s="162"/>
      <c r="AI2408" s="162"/>
      <c r="AM2408" s="143"/>
      <c r="AN2408" s="143"/>
      <c r="AO2408" s="143"/>
      <c r="AP2408" s="143"/>
      <c r="AQ2408" s="143"/>
      <c r="AR2408" s="143"/>
      <c r="AS2408" s="143"/>
      <c r="AT2408" s="143"/>
      <c r="AU2408" s="143"/>
      <c r="AV2408" s="143"/>
      <c r="AW2408" s="143"/>
      <c r="AX2408" s="143"/>
      <c r="AY2408" s="143"/>
      <c r="AZ2408" s="143"/>
      <c r="BA2408" s="143"/>
      <c r="BB2408" s="143"/>
      <c r="BC2408" s="143"/>
      <c r="BD2408" s="143"/>
      <c r="BE2408" s="143"/>
      <c r="BF2408" s="143"/>
      <c r="BG2408" s="143"/>
      <c r="BH2408" s="143"/>
      <c r="BI2408" s="143"/>
      <c r="BJ2408" s="143"/>
      <c r="BK2408" s="143"/>
      <c r="BL2408" s="143"/>
      <c r="BM2408" s="143"/>
      <c r="BN2408" s="143"/>
      <c r="BO2408" s="143"/>
      <c r="BP2408" s="143"/>
      <c r="BT2408" s="143"/>
      <c r="BU2408" s="143"/>
      <c r="BV2408" s="143"/>
    </row>
    <row r="2409" spans="1:74" s="142" customFormat="1" x14ac:dyDescent="0.25">
      <c r="A2409" s="206"/>
      <c r="B2409" s="160"/>
      <c r="C2409" s="161"/>
      <c r="D2409" s="206"/>
      <c r="E2409" s="206"/>
      <c r="F2409" s="206"/>
      <c r="G2409" s="206"/>
      <c r="H2409" s="161"/>
      <c r="I2409" s="206"/>
      <c r="J2409" s="206"/>
      <c r="L2409" s="206"/>
      <c r="M2409" s="153"/>
      <c r="N2409" s="126"/>
      <c r="O2409" s="153"/>
      <c r="P2409" s="153"/>
      <c r="Q2409" s="153"/>
      <c r="R2409" s="153"/>
      <c r="AG2409" s="162"/>
      <c r="AH2409" s="162"/>
      <c r="AI2409" s="162"/>
      <c r="AM2409" s="143"/>
      <c r="AN2409" s="143"/>
      <c r="AO2409" s="143"/>
      <c r="AP2409" s="143"/>
      <c r="AQ2409" s="143"/>
      <c r="AR2409" s="143"/>
      <c r="AS2409" s="143"/>
      <c r="AT2409" s="143"/>
      <c r="AU2409" s="143"/>
      <c r="AV2409" s="143"/>
      <c r="AW2409" s="143"/>
      <c r="AX2409" s="143"/>
      <c r="AY2409" s="143"/>
      <c r="AZ2409" s="143"/>
      <c r="BA2409" s="143"/>
      <c r="BB2409" s="143"/>
      <c r="BC2409" s="143"/>
      <c r="BD2409" s="143"/>
      <c r="BE2409" s="143"/>
      <c r="BF2409" s="143"/>
      <c r="BG2409" s="143"/>
      <c r="BH2409" s="143"/>
      <c r="BI2409" s="143"/>
      <c r="BJ2409" s="143"/>
      <c r="BK2409" s="143"/>
      <c r="BL2409" s="143"/>
      <c r="BM2409" s="143"/>
      <c r="BN2409" s="143"/>
      <c r="BO2409" s="143"/>
      <c r="BP2409" s="143"/>
      <c r="BT2409" s="143"/>
      <c r="BU2409" s="143"/>
      <c r="BV2409" s="143"/>
    </row>
    <row r="2410" spans="1:74" s="142" customFormat="1" x14ac:dyDescent="0.25">
      <c r="A2410" s="206"/>
      <c r="B2410" s="160"/>
      <c r="C2410" s="161"/>
      <c r="D2410" s="206"/>
      <c r="E2410" s="206"/>
      <c r="F2410" s="206"/>
      <c r="G2410" s="206"/>
      <c r="H2410" s="161"/>
      <c r="I2410" s="206"/>
      <c r="J2410" s="206"/>
      <c r="L2410" s="206"/>
      <c r="M2410" s="153"/>
      <c r="N2410" s="126"/>
      <c r="O2410" s="153"/>
      <c r="P2410" s="153"/>
      <c r="Q2410" s="153"/>
      <c r="R2410" s="153"/>
      <c r="AG2410" s="162"/>
      <c r="AH2410" s="162"/>
      <c r="AI2410" s="162"/>
      <c r="AM2410" s="143"/>
      <c r="AN2410" s="143"/>
      <c r="AO2410" s="143"/>
      <c r="AP2410" s="143"/>
      <c r="AQ2410" s="143"/>
      <c r="AR2410" s="143"/>
      <c r="AS2410" s="143"/>
      <c r="AT2410" s="143"/>
      <c r="AU2410" s="143"/>
      <c r="AV2410" s="143"/>
      <c r="AW2410" s="143"/>
      <c r="AX2410" s="143"/>
      <c r="AY2410" s="143"/>
      <c r="AZ2410" s="143"/>
      <c r="BA2410" s="143"/>
      <c r="BB2410" s="143"/>
      <c r="BC2410" s="143"/>
      <c r="BD2410" s="143"/>
      <c r="BE2410" s="143"/>
      <c r="BF2410" s="143"/>
      <c r="BG2410" s="143"/>
      <c r="BH2410" s="143"/>
      <c r="BI2410" s="143"/>
      <c r="BJ2410" s="143"/>
      <c r="BK2410" s="143"/>
      <c r="BL2410" s="143"/>
      <c r="BM2410" s="143"/>
      <c r="BN2410" s="143"/>
      <c r="BO2410" s="143"/>
      <c r="BP2410" s="143"/>
      <c r="BT2410" s="143"/>
      <c r="BU2410" s="143"/>
      <c r="BV2410" s="143"/>
    </row>
    <row r="2411" spans="1:74" s="142" customFormat="1" x14ac:dyDescent="0.25">
      <c r="A2411" s="206"/>
      <c r="B2411" s="160"/>
      <c r="C2411" s="161"/>
      <c r="D2411" s="206"/>
      <c r="E2411" s="206"/>
      <c r="F2411" s="206"/>
      <c r="G2411" s="206"/>
      <c r="H2411" s="161"/>
      <c r="I2411" s="206"/>
      <c r="J2411" s="206"/>
      <c r="L2411" s="206"/>
      <c r="M2411" s="153"/>
      <c r="N2411" s="126"/>
      <c r="O2411" s="153"/>
      <c r="P2411" s="153"/>
      <c r="Q2411" s="153"/>
      <c r="R2411" s="153"/>
      <c r="AG2411" s="162"/>
      <c r="AH2411" s="162"/>
      <c r="AI2411" s="162"/>
      <c r="AM2411" s="143"/>
      <c r="AN2411" s="143"/>
      <c r="AO2411" s="143"/>
      <c r="AP2411" s="143"/>
      <c r="AQ2411" s="143"/>
      <c r="AR2411" s="143"/>
      <c r="AS2411" s="143"/>
      <c r="AT2411" s="143"/>
      <c r="AU2411" s="143"/>
      <c r="AV2411" s="143"/>
      <c r="AW2411" s="143"/>
      <c r="AX2411" s="143"/>
      <c r="AY2411" s="143"/>
      <c r="AZ2411" s="143"/>
      <c r="BA2411" s="143"/>
      <c r="BB2411" s="143"/>
      <c r="BC2411" s="143"/>
      <c r="BD2411" s="143"/>
      <c r="BE2411" s="143"/>
      <c r="BF2411" s="143"/>
      <c r="BG2411" s="143"/>
      <c r="BH2411" s="143"/>
      <c r="BI2411" s="143"/>
      <c r="BJ2411" s="143"/>
      <c r="BK2411" s="143"/>
      <c r="BL2411" s="143"/>
      <c r="BM2411" s="143"/>
      <c r="BN2411" s="143"/>
      <c r="BO2411" s="143"/>
      <c r="BP2411" s="143"/>
      <c r="BT2411" s="143"/>
      <c r="BU2411" s="143"/>
      <c r="BV2411" s="143"/>
    </row>
    <row r="2412" spans="1:74" s="142" customFormat="1" x14ac:dyDescent="0.25">
      <c r="A2412" s="206"/>
      <c r="B2412" s="160"/>
      <c r="C2412" s="161"/>
      <c r="D2412" s="206"/>
      <c r="E2412" s="206"/>
      <c r="F2412" s="206"/>
      <c r="G2412" s="206"/>
      <c r="H2412" s="161"/>
      <c r="I2412" s="206"/>
      <c r="J2412" s="206"/>
      <c r="L2412" s="206"/>
      <c r="M2412" s="153"/>
      <c r="N2412" s="126"/>
      <c r="O2412" s="153"/>
      <c r="P2412" s="153"/>
      <c r="Q2412" s="153"/>
      <c r="R2412" s="153"/>
      <c r="AG2412" s="162"/>
      <c r="AH2412" s="162"/>
      <c r="AI2412" s="162"/>
      <c r="AM2412" s="143"/>
      <c r="AN2412" s="143"/>
      <c r="AO2412" s="143"/>
      <c r="AP2412" s="143"/>
      <c r="AQ2412" s="143"/>
      <c r="AR2412" s="143"/>
      <c r="AS2412" s="143"/>
      <c r="AT2412" s="143"/>
      <c r="AU2412" s="143"/>
      <c r="AV2412" s="143"/>
      <c r="AW2412" s="143"/>
      <c r="AX2412" s="143"/>
      <c r="AY2412" s="143"/>
      <c r="AZ2412" s="143"/>
      <c r="BA2412" s="143"/>
      <c r="BB2412" s="143"/>
      <c r="BC2412" s="143"/>
      <c r="BD2412" s="143"/>
      <c r="BE2412" s="143"/>
      <c r="BF2412" s="143"/>
      <c r="BG2412" s="143"/>
      <c r="BH2412" s="143"/>
      <c r="BI2412" s="143"/>
      <c r="BJ2412" s="143"/>
      <c r="BK2412" s="143"/>
      <c r="BL2412" s="143"/>
      <c r="BM2412" s="143"/>
      <c r="BN2412" s="143"/>
      <c r="BO2412" s="143"/>
      <c r="BP2412" s="143"/>
      <c r="BT2412" s="143"/>
      <c r="BU2412" s="143"/>
      <c r="BV2412" s="143"/>
    </row>
    <row r="2413" spans="1:74" s="142" customFormat="1" x14ac:dyDescent="0.25">
      <c r="A2413" s="206"/>
      <c r="B2413" s="160"/>
      <c r="C2413" s="161"/>
      <c r="D2413" s="206"/>
      <c r="E2413" s="206"/>
      <c r="F2413" s="206"/>
      <c r="G2413" s="206"/>
      <c r="H2413" s="161"/>
      <c r="I2413" s="206"/>
      <c r="J2413" s="206"/>
      <c r="L2413" s="206"/>
      <c r="M2413" s="153"/>
      <c r="N2413" s="126"/>
      <c r="O2413" s="153"/>
      <c r="P2413" s="153"/>
      <c r="Q2413" s="153"/>
      <c r="R2413" s="153"/>
      <c r="AG2413" s="162"/>
      <c r="AH2413" s="162"/>
      <c r="AI2413" s="162"/>
      <c r="AM2413" s="143"/>
      <c r="AN2413" s="143"/>
      <c r="AO2413" s="143"/>
      <c r="AP2413" s="143"/>
      <c r="AQ2413" s="143"/>
      <c r="AR2413" s="143"/>
      <c r="AS2413" s="143"/>
      <c r="AT2413" s="143"/>
      <c r="AU2413" s="143"/>
      <c r="AV2413" s="143"/>
      <c r="AW2413" s="143"/>
      <c r="AX2413" s="143"/>
      <c r="AY2413" s="143"/>
      <c r="AZ2413" s="143"/>
      <c r="BA2413" s="143"/>
      <c r="BB2413" s="143"/>
      <c r="BC2413" s="143"/>
      <c r="BD2413" s="143"/>
      <c r="BE2413" s="143"/>
      <c r="BF2413" s="143"/>
      <c r="BG2413" s="143"/>
      <c r="BH2413" s="143"/>
      <c r="BI2413" s="143"/>
      <c r="BJ2413" s="143"/>
      <c r="BK2413" s="143"/>
      <c r="BL2413" s="143"/>
      <c r="BM2413" s="143"/>
      <c r="BN2413" s="143"/>
      <c r="BO2413" s="143"/>
      <c r="BP2413" s="143"/>
      <c r="BT2413" s="143"/>
      <c r="BU2413" s="143"/>
      <c r="BV2413" s="143"/>
    </row>
    <row r="2414" spans="1:74" s="142" customFormat="1" x14ac:dyDescent="0.25">
      <c r="A2414" s="206"/>
      <c r="B2414" s="160"/>
      <c r="C2414" s="161"/>
      <c r="D2414" s="206"/>
      <c r="E2414" s="206"/>
      <c r="F2414" s="206"/>
      <c r="G2414" s="206"/>
      <c r="H2414" s="161"/>
      <c r="I2414" s="206"/>
      <c r="J2414" s="206"/>
      <c r="L2414" s="206"/>
      <c r="M2414" s="153"/>
      <c r="N2414" s="126"/>
      <c r="O2414" s="153"/>
      <c r="P2414" s="153"/>
      <c r="Q2414" s="153"/>
      <c r="R2414" s="153"/>
      <c r="AG2414" s="162"/>
      <c r="AH2414" s="162"/>
      <c r="AI2414" s="162"/>
      <c r="AM2414" s="143"/>
      <c r="AN2414" s="143"/>
      <c r="AO2414" s="143"/>
      <c r="AP2414" s="143"/>
      <c r="AQ2414" s="143"/>
      <c r="AR2414" s="143"/>
      <c r="AS2414" s="143"/>
      <c r="AT2414" s="143"/>
      <c r="AU2414" s="143"/>
      <c r="AV2414" s="143"/>
      <c r="AW2414" s="143"/>
      <c r="AX2414" s="143"/>
      <c r="AY2414" s="143"/>
      <c r="AZ2414" s="143"/>
      <c r="BA2414" s="143"/>
      <c r="BB2414" s="143"/>
      <c r="BC2414" s="143"/>
      <c r="BD2414" s="143"/>
      <c r="BE2414" s="143"/>
      <c r="BF2414" s="143"/>
      <c r="BG2414" s="143"/>
      <c r="BH2414" s="143"/>
      <c r="BI2414" s="143"/>
      <c r="BJ2414" s="143"/>
      <c r="BK2414" s="143"/>
      <c r="BL2414" s="143"/>
      <c r="BM2414" s="143"/>
      <c r="BN2414" s="143"/>
      <c r="BO2414" s="143"/>
      <c r="BP2414" s="143"/>
      <c r="BT2414" s="143"/>
      <c r="BU2414" s="143"/>
      <c r="BV2414" s="143"/>
    </row>
    <row r="2415" spans="1:74" s="142" customFormat="1" x14ac:dyDescent="0.25">
      <c r="A2415" s="206"/>
      <c r="B2415" s="160"/>
      <c r="C2415" s="161"/>
      <c r="D2415" s="206"/>
      <c r="E2415" s="206"/>
      <c r="F2415" s="206"/>
      <c r="G2415" s="206"/>
      <c r="H2415" s="161"/>
      <c r="I2415" s="206"/>
      <c r="J2415" s="206"/>
      <c r="L2415" s="206"/>
      <c r="M2415" s="153"/>
      <c r="N2415" s="126"/>
      <c r="O2415" s="153"/>
      <c r="P2415" s="153"/>
      <c r="Q2415" s="153"/>
      <c r="R2415" s="153"/>
      <c r="AG2415" s="162"/>
      <c r="AH2415" s="162"/>
      <c r="AI2415" s="162"/>
      <c r="AM2415" s="143"/>
      <c r="AN2415" s="143"/>
      <c r="AO2415" s="143"/>
      <c r="AP2415" s="143"/>
      <c r="AQ2415" s="143"/>
      <c r="AR2415" s="143"/>
      <c r="AS2415" s="143"/>
      <c r="AT2415" s="143"/>
      <c r="AU2415" s="143"/>
      <c r="AV2415" s="143"/>
      <c r="AW2415" s="143"/>
      <c r="AX2415" s="143"/>
      <c r="AY2415" s="143"/>
      <c r="AZ2415" s="143"/>
      <c r="BA2415" s="143"/>
      <c r="BB2415" s="143"/>
      <c r="BC2415" s="143"/>
      <c r="BD2415" s="143"/>
      <c r="BE2415" s="143"/>
      <c r="BF2415" s="143"/>
      <c r="BG2415" s="143"/>
      <c r="BH2415" s="143"/>
      <c r="BI2415" s="143"/>
      <c r="BJ2415" s="143"/>
      <c r="BK2415" s="143"/>
      <c r="BL2415" s="143"/>
      <c r="BM2415" s="143"/>
      <c r="BN2415" s="143"/>
      <c r="BO2415" s="143"/>
      <c r="BP2415" s="143"/>
      <c r="BT2415" s="143"/>
      <c r="BU2415" s="143"/>
      <c r="BV2415" s="143"/>
    </row>
    <row r="2416" spans="1:74" s="142" customFormat="1" x14ac:dyDescent="0.25">
      <c r="A2416" s="206"/>
      <c r="B2416" s="160"/>
      <c r="C2416" s="161"/>
      <c r="D2416" s="206"/>
      <c r="E2416" s="206"/>
      <c r="F2416" s="206"/>
      <c r="G2416" s="206"/>
      <c r="H2416" s="161"/>
      <c r="I2416" s="206"/>
      <c r="J2416" s="206"/>
      <c r="L2416" s="206"/>
      <c r="M2416" s="153"/>
      <c r="N2416" s="126"/>
      <c r="O2416" s="153"/>
      <c r="P2416" s="153"/>
      <c r="Q2416" s="153"/>
      <c r="R2416" s="153"/>
      <c r="AG2416" s="162"/>
      <c r="AH2416" s="162"/>
      <c r="AI2416" s="162"/>
      <c r="AM2416" s="143"/>
      <c r="AN2416" s="143"/>
      <c r="AO2416" s="143"/>
      <c r="AP2416" s="143"/>
      <c r="AQ2416" s="143"/>
      <c r="AR2416" s="143"/>
      <c r="AS2416" s="143"/>
      <c r="AT2416" s="143"/>
      <c r="AU2416" s="143"/>
      <c r="AV2416" s="143"/>
      <c r="AW2416" s="143"/>
      <c r="AX2416" s="143"/>
      <c r="AY2416" s="143"/>
      <c r="AZ2416" s="143"/>
      <c r="BA2416" s="143"/>
      <c r="BB2416" s="143"/>
      <c r="BC2416" s="143"/>
      <c r="BD2416" s="143"/>
      <c r="BE2416" s="143"/>
      <c r="BF2416" s="143"/>
      <c r="BG2416" s="143"/>
      <c r="BH2416" s="143"/>
      <c r="BI2416" s="143"/>
      <c r="BJ2416" s="143"/>
      <c r="BK2416" s="143"/>
      <c r="BL2416" s="143"/>
      <c r="BM2416" s="143"/>
      <c r="BN2416" s="143"/>
      <c r="BO2416" s="143"/>
      <c r="BP2416" s="143"/>
      <c r="BT2416" s="143"/>
      <c r="BU2416" s="143"/>
      <c r="BV2416" s="143"/>
    </row>
    <row r="2417" spans="1:74" s="142" customFormat="1" x14ac:dyDescent="0.25">
      <c r="A2417" s="206"/>
      <c r="B2417" s="160"/>
      <c r="C2417" s="161"/>
      <c r="D2417" s="206"/>
      <c r="E2417" s="206"/>
      <c r="F2417" s="206"/>
      <c r="G2417" s="206"/>
      <c r="H2417" s="161"/>
      <c r="I2417" s="206"/>
      <c r="J2417" s="206"/>
      <c r="L2417" s="206"/>
      <c r="M2417" s="153"/>
      <c r="N2417" s="126"/>
      <c r="O2417" s="153"/>
      <c r="P2417" s="153"/>
      <c r="Q2417" s="153"/>
      <c r="R2417" s="153"/>
      <c r="AG2417" s="162"/>
      <c r="AH2417" s="162"/>
      <c r="AI2417" s="162"/>
      <c r="AM2417" s="143"/>
      <c r="AN2417" s="143"/>
      <c r="AO2417" s="143"/>
      <c r="AP2417" s="143"/>
      <c r="AQ2417" s="143"/>
      <c r="AR2417" s="143"/>
      <c r="AS2417" s="143"/>
      <c r="AT2417" s="143"/>
      <c r="AU2417" s="143"/>
      <c r="AV2417" s="143"/>
      <c r="AW2417" s="143"/>
      <c r="AX2417" s="143"/>
      <c r="AY2417" s="143"/>
      <c r="AZ2417" s="143"/>
      <c r="BA2417" s="143"/>
      <c r="BB2417" s="143"/>
      <c r="BC2417" s="143"/>
      <c r="BD2417" s="143"/>
      <c r="BE2417" s="143"/>
      <c r="BF2417" s="143"/>
      <c r="BG2417" s="143"/>
      <c r="BH2417" s="143"/>
      <c r="BI2417" s="143"/>
      <c r="BJ2417" s="143"/>
      <c r="BK2417" s="143"/>
      <c r="BL2417" s="143"/>
      <c r="BM2417" s="143"/>
      <c r="BN2417" s="143"/>
      <c r="BO2417" s="143"/>
      <c r="BP2417" s="143"/>
      <c r="BT2417" s="143"/>
      <c r="BU2417" s="143"/>
      <c r="BV2417" s="143"/>
    </row>
    <row r="2418" spans="1:74" s="142" customFormat="1" x14ac:dyDescent="0.25">
      <c r="A2418" s="206"/>
      <c r="B2418" s="160"/>
      <c r="C2418" s="161"/>
      <c r="D2418" s="206"/>
      <c r="E2418" s="206"/>
      <c r="F2418" s="206"/>
      <c r="G2418" s="206"/>
      <c r="H2418" s="161"/>
      <c r="I2418" s="206"/>
      <c r="J2418" s="206"/>
      <c r="L2418" s="206"/>
      <c r="M2418" s="153"/>
      <c r="N2418" s="126"/>
      <c r="O2418" s="153"/>
      <c r="P2418" s="153"/>
      <c r="Q2418" s="153"/>
      <c r="R2418" s="153"/>
      <c r="AG2418" s="162"/>
      <c r="AH2418" s="162"/>
      <c r="AI2418" s="162"/>
      <c r="AM2418" s="143"/>
      <c r="AN2418" s="143"/>
      <c r="AO2418" s="143"/>
      <c r="AP2418" s="143"/>
      <c r="AQ2418" s="143"/>
      <c r="AR2418" s="143"/>
      <c r="AS2418" s="143"/>
      <c r="AT2418" s="143"/>
      <c r="AU2418" s="143"/>
      <c r="AV2418" s="143"/>
      <c r="AW2418" s="143"/>
      <c r="AX2418" s="143"/>
      <c r="AY2418" s="143"/>
      <c r="AZ2418" s="143"/>
      <c r="BA2418" s="143"/>
      <c r="BB2418" s="143"/>
      <c r="BC2418" s="143"/>
      <c r="BD2418" s="143"/>
      <c r="BE2418" s="143"/>
      <c r="BF2418" s="143"/>
      <c r="BG2418" s="143"/>
      <c r="BH2418" s="143"/>
      <c r="BI2418" s="143"/>
      <c r="BJ2418" s="143"/>
      <c r="BK2418" s="143"/>
      <c r="BL2418" s="143"/>
      <c r="BM2418" s="143"/>
      <c r="BN2418" s="143"/>
      <c r="BO2418" s="143"/>
      <c r="BP2418" s="143"/>
      <c r="BT2418" s="143"/>
      <c r="BU2418" s="143"/>
      <c r="BV2418" s="143"/>
    </row>
    <row r="2419" spans="1:74" s="142" customFormat="1" x14ac:dyDescent="0.25">
      <c r="A2419" s="206"/>
      <c r="B2419" s="160"/>
      <c r="C2419" s="161"/>
      <c r="D2419" s="206"/>
      <c r="E2419" s="206"/>
      <c r="F2419" s="206"/>
      <c r="G2419" s="206"/>
      <c r="H2419" s="161"/>
      <c r="I2419" s="206"/>
      <c r="J2419" s="206"/>
      <c r="L2419" s="206"/>
      <c r="M2419" s="153"/>
      <c r="N2419" s="126"/>
      <c r="O2419" s="153"/>
      <c r="P2419" s="153"/>
      <c r="Q2419" s="153"/>
      <c r="R2419" s="153"/>
      <c r="AG2419" s="162"/>
      <c r="AH2419" s="162"/>
      <c r="AI2419" s="162"/>
      <c r="AM2419" s="143"/>
      <c r="AN2419" s="143"/>
      <c r="AO2419" s="143"/>
      <c r="AP2419" s="143"/>
      <c r="AQ2419" s="143"/>
      <c r="AR2419" s="143"/>
      <c r="AS2419" s="143"/>
      <c r="AT2419" s="143"/>
      <c r="AU2419" s="143"/>
      <c r="AV2419" s="143"/>
      <c r="AW2419" s="143"/>
      <c r="AX2419" s="143"/>
      <c r="AY2419" s="143"/>
      <c r="AZ2419" s="143"/>
      <c r="BA2419" s="143"/>
      <c r="BB2419" s="143"/>
      <c r="BC2419" s="143"/>
      <c r="BD2419" s="143"/>
      <c r="BE2419" s="143"/>
      <c r="BF2419" s="143"/>
      <c r="BG2419" s="143"/>
      <c r="BH2419" s="143"/>
      <c r="BI2419" s="143"/>
      <c r="BJ2419" s="143"/>
      <c r="BK2419" s="143"/>
      <c r="BL2419" s="143"/>
      <c r="BM2419" s="143"/>
      <c r="BN2419" s="143"/>
      <c r="BO2419" s="143"/>
      <c r="BP2419" s="143"/>
      <c r="BT2419" s="143"/>
      <c r="BU2419" s="143"/>
      <c r="BV2419" s="143"/>
    </row>
    <row r="2420" spans="1:74" s="142" customFormat="1" x14ac:dyDescent="0.25">
      <c r="A2420" s="206"/>
      <c r="B2420" s="160"/>
      <c r="C2420" s="161"/>
      <c r="D2420" s="206"/>
      <c r="E2420" s="206"/>
      <c r="F2420" s="206"/>
      <c r="G2420" s="206"/>
      <c r="H2420" s="161"/>
      <c r="I2420" s="206"/>
      <c r="J2420" s="206"/>
      <c r="L2420" s="206"/>
      <c r="M2420" s="153"/>
      <c r="N2420" s="126"/>
      <c r="O2420" s="153"/>
      <c r="P2420" s="153"/>
      <c r="Q2420" s="153"/>
      <c r="R2420" s="153"/>
      <c r="AG2420" s="162"/>
      <c r="AH2420" s="162"/>
      <c r="AI2420" s="162"/>
      <c r="AM2420" s="143"/>
      <c r="AN2420" s="143"/>
      <c r="AO2420" s="143"/>
      <c r="AP2420" s="143"/>
      <c r="AQ2420" s="143"/>
      <c r="AR2420" s="143"/>
      <c r="AS2420" s="143"/>
      <c r="AT2420" s="143"/>
      <c r="AU2420" s="143"/>
      <c r="AV2420" s="143"/>
      <c r="AW2420" s="143"/>
      <c r="AX2420" s="143"/>
      <c r="AY2420" s="143"/>
      <c r="AZ2420" s="143"/>
      <c r="BA2420" s="143"/>
      <c r="BB2420" s="143"/>
      <c r="BC2420" s="143"/>
      <c r="BD2420" s="143"/>
      <c r="BE2420" s="143"/>
      <c r="BF2420" s="143"/>
      <c r="BG2420" s="143"/>
      <c r="BH2420" s="143"/>
      <c r="BI2420" s="143"/>
      <c r="BJ2420" s="143"/>
      <c r="BK2420" s="143"/>
      <c r="BL2420" s="143"/>
      <c r="BM2420" s="143"/>
      <c r="BN2420" s="143"/>
      <c r="BO2420" s="143"/>
      <c r="BP2420" s="143"/>
      <c r="BT2420" s="143"/>
      <c r="BU2420" s="143"/>
      <c r="BV2420" s="143"/>
    </row>
    <row r="2421" spans="1:74" s="142" customFormat="1" x14ac:dyDescent="0.25">
      <c r="A2421" s="206"/>
      <c r="B2421" s="160"/>
      <c r="C2421" s="161"/>
      <c r="D2421" s="206"/>
      <c r="E2421" s="206"/>
      <c r="F2421" s="206"/>
      <c r="G2421" s="206"/>
      <c r="H2421" s="161"/>
      <c r="I2421" s="206"/>
      <c r="J2421" s="206"/>
      <c r="L2421" s="206"/>
      <c r="M2421" s="153"/>
      <c r="N2421" s="126"/>
      <c r="O2421" s="153"/>
      <c r="P2421" s="153"/>
      <c r="Q2421" s="153"/>
      <c r="R2421" s="153"/>
      <c r="AG2421" s="162"/>
      <c r="AH2421" s="162"/>
      <c r="AI2421" s="162"/>
      <c r="AM2421" s="143"/>
      <c r="AN2421" s="143"/>
      <c r="AO2421" s="143"/>
      <c r="AP2421" s="143"/>
      <c r="AQ2421" s="143"/>
      <c r="AR2421" s="143"/>
      <c r="AS2421" s="143"/>
      <c r="AT2421" s="143"/>
      <c r="AU2421" s="143"/>
      <c r="AV2421" s="143"/>
      <c r="AW2421" s="143"/>
      <c r="AX2421" s="143"/>
      <c r="AY2421" s="143"/>
      <c r="AZ2421" s="143"/>
      <c r="BA2421" s="143"/>
      <c r="BB2421" s="143"/>
      <c r="BC2421" s="143"/>
      <c r="BD2421" s="143"/>
      <c r="BE2421" s="143"/>
      <c r="BF2421" s="143"/>
      <c r="BG2421" s="143"/>
      <c r="BH2421" s="143"/>
      <c r="BI2421" s="143"/>
      <c r="BJ2421" s="143"/>
      <c r="BK2421" s="143"/>
      <c r="BL2421" s="143"/>
      <c r="BM2421" s="143"/>
      <c r="BN2421" s="143"/>
      <c r="BO2421" s="143"/>
      <c r="BP2421" s="143"/>
      <c r="BT2421" s="143"/>
      <c r="BU2421" s="143"/>
      <c r="BV2421" s="143"/>
    </row>
    <row r="2422" spans="1:74" s="142" customFormat="1" x14ac:dyDescent="0.25">
      <c r="A2422" s="206"/>
      <c r="B2422" s="160"/>
      <c r="C2422" s="161"/>
      <c r="D2422" s="206"/>
      <c r="E2422" s="206"/>
      <c r="F2422" s="206"/>
      <c r="G2422" s="206"/>
      <c r="H2422" s="161"/>
      <c r="I2422" s="206"/>
      <c r="J2422" s="206"/>
      <c r="L2422" s="206"/>
      <c r="M2422" s="153"/>
      <c r="N2422" s="126"/>
      <c r="O2422" s="153"/>
      <c r="P2422" s="153"/>
      <c r="Q2422" s="153"/>
      <c r="R2422" s="153"/>
      <c r="AG2422" s="162"/>
      <c r="AH2422" s="162"/>
      <c r="AI2422" s="162"/>
      <c r="AM2422" s="143"/>
      <c r="AN2422" s="143"/>
      <c r="AO2422" s="143"/>
      <c r="AP2422" s="143"/>
      <c r="AQ2422" s="143"/>
      <c r="AR2422" s="143"/>
      <c r="AS2422" s="143"/>
      <c r="AT2422" s="143"/>
      <c r="AU2422" s="143"/>
      <c r="AV2422" s="143"/>
      <c r="AW2422" s="143"/>
      <c r="AX2422" s="143"/>
      <c r="AY2422" s="143"/>
      <c r="AZ2422" s="143"/>
      <c r="BA2422" s="143"/>
      <c r="BB2422" s="143"/>
      <c r="BC2422" s="143"/>
      <c r="BD2422" s="143"/>
      <c r="BE2422" s="143"/>
      <c r="BF2422" s="143"/>
      <c r="BG2422" s="143"/>
      <c r="BH2422" s="143"/>
      <c r="BI2422" s="143"/>
      <c r="BJ2422" s="143"/>
      <c r="BK2422" s="143"/>
      <c r="BL2422" s="143"/>
      <c r="BM2422" s="143"/>
      <c r="BN2422" s="143"/>
      <c r="BO2422" s="143"/>
      <c r="BP2422" s="143"/>
      <c r="BT2422" s="143"/>
      <c r="BU2422" s="143"/>
      <c r="BV2422" s="143"/>
    </row>
    <row r="2423" spans="1:74" s="142" customFormat="1" x14ac:dyDescent="0.25">
      <c r="A2423" s="206"/>
      <c r="B2423" s="160"/>
      <c r="C2423" s="161"/>
      <c r="D2423" s="206"/>
      <c r="E2423" s="206"/>
      <c r="F2423" s="206"/>
      <c r="G2423" s="206"/>
      <c r="H2423" s="161"/>
      <c r="I2423" s="206"/>
      <c r="J2423" s="206"/>
      <c r="L2423" s="206"/>
      <c r="M2423" s="153"/>
      <c r="N2423" s="126"/>
      <c r="O2423" s="153"/>
      <c r="P2423" s="153"/>
      <c r="Q2423" s="153"/>
      <c r="R2423" s="153"/>
      <c r="AG2423" s="162"/>
      <c r="AH2423" s="162"/>
      <c r="AI2423" s="162"/>
      <c r="AM2423" s="143"/>
      <c r="AN2423" s="143"/>
      <c r="AO2423" s="143"/>
      <c r="AP2423" s="143"/>
      <c r="AQ2423" s="143"/>
      <c r="AR2423" s="143"/>
      <c r="AS2423" s="143"/>
      <c r="AT2423" s="143"/>
      <c r="AU2423" s="143"/>
      <c r="AV2423" s="143"/>
      <c r="AW2423" s="143"/>
      <c r="AX2423" s="143"/>
      <c r="AY2423" s="143"/>
      <c r="AZ2423" s="143"/>
      <c r="BA2423" s="143"/>
      <c r="BB2423" s="143"/>
      <c r="BC2423" s="143"/>
      <c r="BD2423" s="143"/>
      <c r="BE2423" s="143"/>
      <c r="BF2423" s="143"/>
      <c r="BG2423" s="143"/>
      <c r="BH2423" s="143"/>
      <c r="BI2423" s="143"/>
      <c r="BJ2423" s="143"/>
      <c r="BK2423" s="143"/>
      <c r="BL2423" s="143"/>
      <c r="BM2423" s="143"/>
      <c r="BN2423" s="143"/>
      <c r="BO2423" s="143"/>
      <c r="BP2423" s="143"/>
      <c r="BT2423" s="143"/>
      <c r="BU2423" s="143"/>
      <c r="BV2423" s="143"/>
    </row>
    <row r="2424" spans="1:74" s="142" customFormat="1" x14ac:dyDescent="0.25">
      <c r="A2424" s="206"/>
      <c r="B2424" s="160"/>
      <c r="C2424" s="161"/>
      <c r="D2424" s="206"/>
      <c r="E2424" s="206"/>
      <c r="F2424" s="206"/>
      <c r="G2424" s="206"/>
      <c r="H2424" s="161"/>
      <c r="I2424" s="206"/>
      <c r="J2424" s="206"/>
      <c r="L2424" s="206"/>
      <c r="M2424" s="153"/>
      <c r="N2424" s="126"/>
      <c r="O2424" s="153"/>
      <c r="P2424" s="153"/>
      <c r="Q2424" s="153"/>
      <c r="R2424" s="153"/>
      <c r="AG2424" s="162"/>
      <c r="AH2424" s="162"/>
      <c r="AI2424" s="162"/>
      <c r="AM2424" s="143"/>
      <c r="AN2424" s="143"/>
      <c r="AO2424" s="143"/>
      <c r="AP2424" s="143"/>
      <c r="AQ2424" s="143"/>
      <c r="AR2424" s="143"/>
      <c r="AS2424" s="143"/>
      <c r="AT2424" s="143"/>
      <c r="AU2424" s="143"/>
      <c r="AV2424" s="143"/>
      <c r="AW2424" s="143"/>
      <c r="AX2424" s="143"/>
      <c r="AY2424" s="143"/>
      <c r="AZ2424" s="143"/>
      <c r="BA2424" s="143"/>
      <c r="BB2424" s="143"/>
      <c r="BC2424" s="143"/>
      <c r="BD2424" s="143"/>
      <c r="BE2424" s="143"/>
      <c r="BF2424" s="143"/>
      <c r="BG2424" s="143"/>
      <c r="BH2424" s="143"/>
      <c r="BI2424" s="143"/>
      <c r="BJ2424" s="143"/>
      <c r="BK2424" s="143"/>
      <c r="BL2424" s="143"/>
      <c r="BM2424" s="143"/>
      <c r="BN2424" s="143"/>
      <c r="BO2424" s="143"/>
      <c r="BP2424" s="143"/>
      <c r="BT2424" s="143"/>
      <c r="BU2424" s="143"/>
      <c r="BV2424" s="143"/>
    </row>
    <row r="2425" spans="1:74" s="142" customFormat="1" x14ac:dyDescent="0.25">
      <c r="A2425" s="206"/>
      <c r="B2425" s="160"/>
      <c r="C2425" s="161"/>
      <c r="D2425" s="206"/>
      <c r="E2425" s="206"/>
      <c r="F2425" s="206"/>
      <c r="G2425" s="206"/>
      <c r="H2425" s="161"/>
      <c r="I2425" s="206"/>
      <c r="J2425" s="206"/>
      <c r="L2425" s="206"/>
      <c r="M2425" s="153"/>
      <c r="N2425" s="126"/>
      <c r="O2425" s="153"/>
      <c r="P2425" s="153"/>
      <c r="Q2425" s="153"/>
      <c r="R2425" s="153"/>
      <c r="AG2425" s="162"/>
      <c r="AH2425" s="162"/>
      <c r="AI2425" s="162"/>
      <c r="AM2425" s="143"/>
      <c r="AN2425" s="143"/>
      <c r="AO2425" s="143"/>
      <c r="AP2425" s="143"/>
      <c r="AQ2425" s="143"/>
      <c r="AR2425" s="143"/>
      <c r="AS2425" s="143"/>
      <c r="AT2425" s="143"/>
      <c r="AU2425" s="143"/>
      <c r="AV2425" s="143"/>
      <c r="AW2425" s="143"/>
      <c r="AX2425" s="143"/>
      <c r="AY2425" s="143"/>
      <c r="AZ2425" s="143"/>
      <c r="BA2425" s="143"/>
      <c r="BB2425" s="143"/>
      <c r="BC2425" s="143"/>
      <c r="BD2425" s="143"/>
      <c r="BE2425" s="143"/>
      <c r="BF2425" s="143"/>
      <c r="BG2425" s="143"/>
      <c r="BH2425" s="143"/>
      <c r="BI2425" s="143"/>
      <c r="BJ2425" s="143"/>
      <c r="BK2425" s="143"/>
      <c r="BL2425" s="143"/>
      <c r="BM2425" s="143"/>
      <c r="BN2425" s="143"/>
      <c r="BO2425" s="143"/>
      <c r="BP2425" s="143"/>
      <c r="BT2425" s="143"/>
      <c r="BU2425" s="143"/>
      <c r="BV2425" s="143"/>
    </row>
    <row r="2426" spans="1:74" s="142" customFormat="1" x14ac:dyDescent="0.25">
      <c r="A2426" s="206"/>
      <c r="B2426" s="160"/>
      <c r="C2426" s="161"/>
      <c r="D2426" s="206"/>
      <c r="E2426" s="206"/>
      <c r="F2426" s="206"/>
      <c r="G2426" s="206"/>
      <c r="H2426" s="161"/>
      <c r="I2426" s="206"/>
      <c r="J2426" s="206"/>
      <c r="L2426" s="206"/>
      <c r="M2426" s="153"/>
      <c r="N2426" s="126"/>
      <c r="O2426" s="153"/>
      <c r="P2426" s="153"/>
      <c r="Q2426" s="153"/>
      <c r="R2426" s="153"/>
      <c r="AG2426" s="162"/>
      <c r="AH2426" s="162"/>
      <c r="AI2426" s="162"/>
      <c r="AM2426" s="143"/>
      <c r="AN2426" s="143"/>
      <c r="AO2426" s="143"/>
      <c r="AP2426" s="143"/>
      <c r="AQ2426" s="143"/>
      <c r="AR2426" s="143"/>
      <c r="AS2426" s="143"/>
      <c r="AT2426" s="143"/>
      <c r="AU2426" s="143"/>
      <c r="AV2426" s="143"/>
      <c r="AW2426" s="143"/>
      <c r="AX2426" s="143"/>
      <c r="AY2426" s="143"/>
      <c r="AZ2426" s="143"/>
      <c r="BA2426" s="143"/>
      <c r="BB2426" s="143"/>
      <c r="BC2426" s="143"/>
      <c r="BD2426" s="143"/>
      <c r="BE2426" s="143"/>
      <c r="BF2426" s="143"/>
      <c r="BG2426" s="143"/>
      <c r="BH2426" s="143"/>
      <c r="BI2426" s="143"/>
      <c r="BJ2426" s="143"/>
      <c r="BK2426" s="143"/>
      <c r="BL2426" s="143"/>
      <c r="BM2426" s="143"/>
      <c r="BN2426" s="143"/>
      <c r="BO2426" s="143"/>
      <c r="BP2426" s="143"/>
      <c r="BT2426" s="143"/>
      <c r="BU2426" s="143"/>
      <c r="BV2426" s="143"/>
    </row>
    <row r="2427" spans="1:74" s="142" customFormat="1" x14ac:dyDescent="0.25">
      <c r="A2427" s="206"/>
      <c r="B2427" s="160"/>
      <c r="C2427" s="161"/>
      <c r="D2427" s="206"/>
      <c r="E2427" s="206"/>
      <c r="F2427" s="206"/>
      <c r="G2427" s="206"/>
      <c r="H2427" s="161"/>
      <c r="I2427" s="206"/>
      <c r="J2427" s="206"/>
      <c r="L2427" s="206"/>
      <c r="M2427" s="153"/>
      <c r="N2427" s="126"/>
      <c r="O2427" s="153"/>
      <c r="P2427" s="153"/>
      <c r="Q2427" s="153"/>
      <c r="R2427" s="153"/>
      <c r="AG2427" s="162"/>
      <c r="AH2427" s="162"/>
      <c r="AI2427" s="162"/>
      <c r="AM2427" s="143"/>
      <c r="AN2427" s="143"/>
      <c r="AO2427" s="143"/>
      <c r="AP2427" s="143"/>
      <c r="AQ2427" s="143"/>
      <c r="AR2427" s="143"/>
      <c r="AS2427" s="143"/>
      <c r="AT2427" s="143"/>
      <c r="AU2427" s="143"/>
      <c r="AV2427" s="143"/>
      <c r="AW2427" s="143"/>
      <c r="AX2427" s="143"/>
      <c r="AY2427" s="143"/>
      <c r="AZ2427" s="143"/>
      <c r="BA2427" s="143"/>
      <c r="BB2427" s="143"/>
      <c r="BC2427" s="143"/>
      <c r="BD2427" s="143"/>
      <c r="BE2427" s="143"/>
      <c r="BF2427" s="143"/>
      <c r="BG2427" s="143"/>
      <c r="BH2427" s="143"/>
      <c r="BI2427" s="143"/>
      <c r="BJ2427" s="143"/>
      <c r="BK2427" s="143"/>
      <c r="BL2427" s="143"/>
      <c r="BM2427" s="143"/>
      <c r="BN2427" s="143"/>
      <c r="BO2427" s="143"/>
      <c r="BP2427" s="143"/>
      <c r="BT2427" s="143"/>
      <c r="BU2427" s="143"/>
      <c r="BV2427" s="143"/>
    </row>
    <row r="2428" spans="1:74" s="142" customFormat="1" x14ac:dyDescent="0.25">
      <c r="A2428" s="206"/>
      <c r="B2428" s="160"/>
      <c r="C2428" s="161"/>
      <c r="D2428" s="206"/>
      <c r="E2428" s="206"/>
      <c r="F2428" s="206"/>
      <c r="G2428" s="206"/>
      <c r="H2428" s="161"/>
      <c r="I2428" s="206"/>
      <c r="J2428" s="206"/>
      <c r="L2428" s="206"/>
      <c r="M2428" s="153"/>
      <c r="N2428" s="126"/>
      <c r="O2428" s="153"/>
      <c r="P2428" s="153"/>
      <c r="Q2428" s="153"/>
      <c r="R2428" s="153"/>
      <c r="AG2428" s="162"/>
      <c r="AH2428" s="162"/>
      <c r="AI2428" s="162"/>
      <c r="AM2428" s="143"/>
      <c r="AN2428" s="143"/>
      <c r="AO2428" s="143"/>
      <c r="AP2428" s="143"/>
      <c r="AQ2428" s="143"/>
      <c r="AR2428" s="143"/>
      <c r="AS2428" s="143"/>
      <c r="AT2428" s="143"/>
      <c r="AU2428" s="143"/>
      <c r="AV2428" s="143"/>
      <c r="AW2428" s="143"/>
      <c r="AX2428" s="143"/>
      <c r="AY2428" s="143"/>
      <c r="AZ2428" s="143"/>
      <c r="BA2428" s="143"/>
      <c r="BB2428" s="143"/>
      <c r="BC2428" s="143"/>
      <c r="BD2428" s="143"/>
      <c r="BE2428" s="143"/>
      <c r="BF2428" s="143"/>
      <c r="BG2428" s="143"/>
      <c r="BH2428" s="143"/>
      <c r="BI2428" s="143"/>
      <c r="BJ2428" s="143"/>
      <c r="BK2428" s="143"/>
      <c r="BL2428" s="143"/>
      <c r="BM2428" s="143"/>
      <c r="BN2428" s="143"/>
      <c r="BO2428" s="143"/>
      <c r="BP2428" s="143"/>
      <c r="BT2428" s="143"/>
      <c r="BU2428" s="143"/>
      <c r="BV2428" s="143"/>
    </row>
    <row r="2429" spans="1:74" s="142" customFormat="1" x14ac:dyDescent="0.25">
      <c r="A2429" s="206"/>
      <c r="B2429" s="160"/>
      <c r="C2429" s="161"/>
      <c r="D2429" s="206"/>
      <c r="E2429" s="206"/>
      <c r="F2429" s="206"/>
      <c r="G2429" s="206"/>
      <c r="H2429" s="161"/>
      <c r="I2429" s="206"/>
      <c r="J2429" s="206"/>
      <c r="L2429" s="206"/>
      <c r="M2429" s="153"/>
      <c r="N2429" s="126"/>
      <c r="O2429" s="153"/>
      <c r="P2429" s="153"/>
      <c r="Q2429" s="153"/>
      <c r="R2429" s="153"/>
      <c r="AG2429" s="162"/>
      <c r="AH2429" s="162"/>
      <c r="AI2429" s="162"/>
      <c r="AM2429" s="143"/>
      <c r="AN2429" s="143"/>
      <c r="AO2429" s="143"/>
      <c r="AP2429" s="143"/>
      <c r="AQ2429" s="143"/>
      <c r="AR2429" s="143"/>
      <c r="AS2429" s="143"/>
      <c r="AT2429" s="143"/>
      <c r="AU2429" s="143"/>
      <c r="AV2429" s="143"/>
      <c r="AW2429" s="143"/>
      <c r="AX2429" s="143"/>
      <c r="AY2429" s="143"/>
      <c r="AZ2429" s="143"/>
      <c r="BA2429" s="143"/>
      <c r="BB2429" s="143"/>
      <c r="BC2429" s="143"/>
      <c r="BD2429" s="143"/>
      <c r="BE2429" s="143"/>
      <c r="BF2429" s="143"/>
      <c r="BG2429" s="143"/>
      <c r="BH2429" s="143"/>
      <c r="BI2429" s="143"/>
      <c r="BJ2429" s="143"/>
      <c r="BK2429" s="143"/>
      <c r="BL2429" s="143"/>
      <c r="BM2429" s="143"/>
      <c r="BN2429" s="143"/>
      <c r="BO2429" s="143"/>
      <c r="BP2429" s="143"/>
      <c r="BT2429" s="143"/>
      <c r="BU2429" s="143"/>
      <c r="BV2429" s="143"/>
    </row>
    <row r="2430" spans="1:74" s="142" customFormat="1" x14ac:dyDescent="0.25">
      <c r="A2430" s="206"/>
      <c r="B2430" s="160"/>
      <c r="C2430" s="161"/>
      <c r="D2430" s="206"/>
      <c r="E2430" s="206"/>
      <c r="F2430" s="206"/>
      <c r="G2430" s="206"/>
      <c r="H2430" s="161"/>
      <c r="I2430" s="206"/>
      <c r="J2430" s="206"/>
      <c r="L2430" s="206"/>
      <c r="M2430" s="153"/>
      <c r="N2430" s="126"/>
      <c r="O2430" s="153"/>
      <c r="P2430" s="153"/>
      <c r="Q2430" s="153"/>
      <c r="R2430" s="153"/>
      <c r="AG2430" s="162"/>
      <c r="AH2430" s="162"/>
      <c r="AI2430" s="162"/>
      <c r="AM2430" s="143"/>
      <c r="AN2430" s="143"/>
      <c r="AO2430" s="143"/>
      <c r="AP2430" s="143"/>
      <c r="AQ2430" s="143"/>
      <c r="AR2430" s="143"/>
      <c r="AS2430" s="143"/>
      <c r="AT2430" s="143"/>
      <c r="AU2430" s="143"/>
      <c r="AV2430" s="143"/>
      <c r="AW2430" s="143"/>
      <c r="AX2430" s="143"/>
      <c r="AY2430" s="143"/>
      <c r="AZ2430" s="143"/>
      <c r="BA2430" s="143"/>
      <c r="BB2430" s="143"/>
      <c r="BC2430" s="143"/>
      <c r="BD2430" s="143"/>
      <c r="BE2430" s="143"/>
      <c r="BF2430" s="143"/>
      <c r="BG2430" s="143"/>
      <c r="BH2430" s="143"/>
      <c r="BI2430" s="143"/>
      <c r="BJ2430" s="143"/>
      <c r="BK2430" s="143"/>
      <c r="BL2430" s="143"/>
      <c r="BM2430" s="143"/>
      <c r="BN2430" s="143"/>
      <c r="BO2430" s="143"/>
      <c r="BP2430" s="143"/>
      <c r="BT2430" s="143"/>
      <c r="BU2430" s="143"/>
      <c r="BV2430" s="143"/>
    </row>
    <row r="2431" spans="1:74" s="142" customFormat="1" x14ac:dyDescent="0.25">
      <c r="A2431" s="206"/>
      <c r="B2431" s="160"/>
      <c r="C2431" s="161"/>
      <c r="D2431" s="206"/>
      <c r="E2431" s="206"/>
      <c r="F2431" s="206"/>
      <c r="G2431" s="206"/>
      <c r="H2431" s="161"/>
      <c r="I2431" s="206"/>
      <c r="J2431" s="206"/>
      <c r="L2431" s="206"/>
      <c r="M2431" s="153"/>
      <c r="N2431" s="126"/>
      <c r="O2431" s="153"/>
      <c r="P2431" s="153"/>
      <c r="Q2431" s="153"/>
      <c r="R2431" s="153"/>
      <c r="AG2431" s="162"/>
      <c r="AH2431" s="162"/>
      <c r="AI2431" s="162"/>
      <c r="AM2431" s="143"/>
      <c r="AN2431" s="143"/>
      <c r="AO2431" s="143"/>
      <c r="AP2431" s="143"/>
      <c r="AQ2431" s="143"/>
      <c r="AR2431" s="143"/>
      <c r="AS2431" s="143"/>
      <c r="AT2431" s="143"/>
      <c r="AU2431" s="143"/>
      <c r="AV2431" s="143"/>
      <c r="AW2431" s="143"/>
      <c r="AX2431" s="143"/>
      <c r="AY2431" s="143"/>
      <c r="AZ2431" s="143"/>
      <c r="BA2431" s="143"/>
      <c r="BB2431" s="143"/>
      <c r="BC2431" s="143"/>
      <c r="BD2431" s="143"/>
      <c r="BE2431" s="143"/>
      <c r="BF2431" s="143"/>
      <c r="BG2431" s="143"/>
      <c r="BH2431" s="143"/>
      <c r="BI2431" s="143"/>
      <c r="BJ2431" s="143"/>
      <c r="BK2431" s="143"/>
      <c r="BL2431" s="143"/>
      <c r="BM2431" s="143"/>
      <c r="BN2431" s="143"/>
      <c r="BO2431" s="143"/>
      <c r="BP2431" s="143"/>
      <c r="BT2431" s="143"/>
      <c r="BU2431" s="143"/>
      <c r="BV2431" s="143"/>
    </row>
    <row r="2432" spans="1:74" s="142" customFormat="1" x14ac:dyDescent="0.25">
      <c r="A2432" s="206"/>
      <c r="B2432" s="160"/>
      <c r="C2432" s="161"/>
      <c r="D2432" s="206"/>
      <c r="E2432" s="206"/>
      <c r="F2432" s="206"/>
      <c r="G2432" s="206"/>
      <c r="H2432" s="161"/>
      <c r="I2432" s="206"/>
      <c r="J2432" s="206"/>
      <c r="L2432" s="206"/>
      <c r="M2432" s="153"/>
      <c r="N2432" s="126"/>
      <c r="O2432" s="153"/>
      <c r="P2432" s="153"/>
      <c r="Q2432" s="153"/>
      <c r="R2432" s="153"/>
      <c r="AG2432" s="162"/>
      <c r="AH2432" s="162"/>
      <c r="AI2432" s="162"/>
      <c r="AM2432" s="143"/>
      <c r="AN2432" s="143"/>
      <c r="AO2432" s="143"/>
      <c r="AP2432" s="143"/>
      <c r="AQ2432" s="143"/>
      <c r="AR2432" s="143"/>
      <c r="AS2432" s="143"/>
      <c r="AT2432" s="143"/>
      <c r="AU2432" s="143"/>
      <c r="AV2432" s="143"/>
      <c r="AW2432" s="143"/>
      <c r="AX2432" s="143"/>
      <c r="AY2432" s="143"/>
      <c r="AZ2432" s="143"/>
      <c r="BA2432" s="143"/>
      <c r="BB2432" s="143"/>
      <c r="BC2432" s="143"/>
      <c r="BD2432" s="143"/>
      <c r="BE2432" s="143"/>
      <c r="BF2432" s="143"/>
      <c r="BG2432" s="143"/>
      <c r="BH2432" s="143"/>
      <c r="BI2432" s="143"/>
      <c r="BJ2432" s="143"/>
      <c r="BK2432" s="143"/>
      <c r="BL2432" s="143"/>
      <c r="BM2432" s="143"/>
      <c r="BN2432" s="143"/>
      <c r="BO2432" s="143"/>
      <c r="BP2432" s="143"/>
      <c r="BT2432" s="143"/>
      <c r="BU2432" s="143"/>
      <c r="BV2432" s="143"/>
    </row>
    <row r="2433" spans="1:74" s="142" customFormat="1" x14ac:dyDescent="0.25">
      <c r="A2433" s="206"/>
      <c r="B2433" s="160"/>
      <c r="C2433" s="161"/>
      <c r="D2433" s="206"/>
      <c r="E2433" s="206"/>
      <c r="F2433" s="206"/>
      <c r="G2433" s="206"/>
      <c r="H2433" s="161"/>
      <c r="I2433" s="206"/>
      <c r="J2433" s="206"/>
      <c r="L2433" s="206"/>
      <c r="M2433" s="153"/>
      <c r="N2433" s="126"/>
      <c r="O2433" s="153"/>
      <c r="P2433" s="153"/>
      <c r="Q2433" s="153"/>
      <c r="R2433" s="153"/>
      <c r="AG2433" s="162"/>
      <c r="AH2433" s="162"/>
      <c r="AI2433" s="162"/>
      <c r="AM2433" s="143"/>
      <c r="AN2433" s="143"/>
      <c r="AO2433" s="143"/>
      <c r="AP2433" s="143"/>
      <c r="AQ2433" s="143"/>
      <c r="AR2433" s="143"/>
      <c r="AS2433" s="143"/>
      <c r="AT2433" s="143"/>
      <c r="AU2433" s="143"/>
      <c r="AV2433" s="143"/>
      <c r="AW2433" s="143"/>
      <c r="AX2433" s="143"/>
      <c r="AY2433" s="143"/>
      <c r="AZ2433" s="143"/>
      <c r="BA2433" s="143"/>
      <c r="BB2433" s="143"/>
      <c r="BC2433" s="143"/>
      <c r="BD2433" s="143"/>
      <c r="BE2433" s="143"/>
      <c r="BF2433" s="143"/>
      <c r="BG2433" s="143"/>
      <c r="BH2433" s="143"/>
      <c r="BI2433" s="143"/>
      <c r="BJ2433" s="143"/>
      <c r="BK2433" s="143"/>
      <c r="BL2433" s="143"/>
      <c r="BM2433" s="143"/>
      <c r="BN2433" s="143"/>
      <c r="BO2433" s="143"/>
      <c r="BP2433" s="143"/>
      <c r="BT2433" s="143"/>
      <c r="BU2433" s="143"/>
      <c r="BV2433" s="143"/>
    </row>
    <row r="2434" spans="1:74" s="142" customFormat="1" x14ac:dyDescent="0.25">
      <c r="A2434" s="206"/>
      <c r="B2434" s="160"/>
      <c r="C2434" s="161"/>
      <c r="D2434" s="206"/>
      <c r="E2434" s="206"/>
      <c r="F2434" s="206"/>
      <c r="G2434" s="206"/>
      <c r="H2434" s="161"/>
      <c r="I2434" s="206"/>
      <c r="J2434" s="206"/>
      <c r="L2434" s="206"/>
      <c r="M2434" s="153"/>
      <c r="N2434" s="126"/>
      <c r="O2434" s="153"/>
      <c r="P2434" s="153"/>
      <c r="Q2434" s="153"/>
      <c r="R2434" s="153"/>
      <c r="AG2434" s="162"/>
      <c r="AH2434" s="162"/>
      <c r="AI2434" s="162"/>
      <c r="AM2434" s="143"/>
      <c r="AN2434" s="143"/>
      <c r="AO2434" s="143"/>
      <c r="AP2434" s="143"/>
      <c r="AQ2434" s="143"/>
      <c r="AR2434" s="143"/>
      <c r="AS2434" s="143"/>
      <c r="AT2434" s="143"/>
      <c r="AU2434" s="143"/>
      <c r="AV2434" s="143"/>
      <c r="AW2434" s="143"/>
      <c r="AX2434" s="143"/>
      <c r="AY2434" s="143"/>
      <c r="AZ2434" s="143"/>
      <c r="BA2434" s="143"/>
      <c r="BB2434" s="143"/>
      <c r="BC2434" s="143"/>
      <c r="BD2434" s="143"/>
      <c r="BE2434" s="143"/>
      <c r="BF2434" s="143"/>
      <c r="BG2434" s="143"/>
      <c r="BH2434" s="143"/>
      <c r="BI2434" s="143"/>
      <c r="BJ2434" s="143"/>
      <c r="BK2434" s="143"/>
      <c r="BL2434" s="143"/>
      <c r="BM2434" s="143"/>
      <c r="BN2434" s="143"/>
      <c r="BO2434" s="143"/>
      <c r="BP2434" s="143"/>
      <c r="BT2434" s="143"/>
      <c r="BU2434" s="143"/>
      <c r="BV2434" s="143"/>
    </row>
    <row r="2435" spans="1:74" s="142" customFormat="1" x14ac:dyDescent="0.25">
      <c r="A2435" s="206"/>
      <c r="B2435" s="160"/>
      <c r="C2435" s="161"/>
      <c r="D2435" s="206"/>
      <c r="E2435" s="206"/>
      <c r="F2435" s="206"/>
      <c r="G2435" s="206"/>
      <c r="H2435" s="161"/>
      <c r="I2435" s="206"/>
      <c r="J2435" s="206"/>
      <c r="L2435" s="206"/>
      <c r="M2435" s="153"/>
      <c r="N2435" s="126"/>
      <c r="O2435" s="153"/>
      <c r="P2435" s="153"/>
      <c r="Q2435" s="153"/>
      <c r="R2435" s="153"/>
      <c r="AG2435" s="162"/>
      <c r="AH2435" s="162"/>
      <c r="AI2435" s="162"/>
      <c r="AM2435" s="143"/>
      <c r="AN2435" s="143"/>
      <c r="AO2435" s="143"/>
      <c r="AP2435" s="143"/>
      <c r="AQ2435" s="143"/>
      <c r="AR2435" s="143"/>
      <c r="AS2435" s="143"/>
      <c r="AT2435" s="143"/>
      <c r="AU2435" s="143"/>
      <c r="AV2435" s="143"/>
      <c r="AW2435" s="143"/>
      <c r="AX2435" s="143"/>
      <c r="AY2435" s="143"/>
      <c r="AZ2435" s="143"/>
      <c r="BA2435" s="143"/>
      <c r="BB2435" s="143"/>
      <c r="BC2435" s="143"/>
      <c r="BD2435" s="143"/>
      <c r="BE2435" s="143"/>
      <c r="BF2435" s="143"/>
      <c r="BG2435" s="143"/>
      <c r="BH2435" s="143"/>
      <c r="BI2435" s="143"/>
      <c r="BJ2435" s="143"/>
      <c r="BK2435" s="143"/>
      <c r="BL2435" s="143"/>
      <c r="BM2435" s="143"/>
      <c r="BN2435" s="143"/>
      <c r="BO2435" s="143"/>
      <c r="BP2435" s="143"/>
      <c r="BT2435" s="143"/>
      <c r="BU2435" s="143"/>
      <c r="BV2435" s="143"/>
    </row>
    <row r="2436" spans="1:74" s="142" customFormat="1" x14ac:dyDescent="0.25">
      <c r="A2436" s="206"/>
      <c r="B2436" s="160"/>
      <c r="C2436" s="161"/>
      <c r="D2436" s="206"/>
      <c r="E2436" s="206"/>
      <c r="F2436" s="206"/>
      <c r="G2436" s="206"/>
      <c r="H2436" s="161"/>
      <c r="I2436" s="206"/>
      <c r="J2436" s="206"/>
      <c r="L2436" s="206"/>
      <c r="M2436" s="153"/>
      <c r="N2436" s="126"/>
      <c r="O2436" s="153"/>
      <c r="P2436" s="153"/>
      <c r="Q2436" s="153"/>
      <c r="R2436" s="153"/>
      <c r="AG2436" s="162"/>
      <c r="AH2436" s="162"/>
      <c r="AI2436" s="162"/>
      <c r="AM2436" s="143"/>
      <c r="AN2436" s="143"/>
      <c r="AO2436" s="143"/>
      <c r="AP2436" s="143"/>
      <c r="AQ2436" s="143"/>
      <c r="AR2436" s="143"/>
      <c r="AS2436" s="143"/>
      <c r="AT2436" s="143"/>
      <c r="AU2436" s="143"/>
      <c r="AV2436" s="143"/>
      <c r="AW2436" s="143"/>
      <c r="AX2436" s="143"/>
      <c r="AY2436" s="143"/>
      <c r="AZ2436" s="143"/>
      <c r="BA2436" s="143"/>
      <c r="BB2436" s="143"/>
      <c r="BC2436" s="143"/>
      <c r="BD2436" s="143"/>
      <c r="BE2436" s="143"/>
      <c r="BF2436" s="143"/>
      <c r="BG2436" s="143"/>
      <c r="BH2436" s="143"/>
      <c r="BI2436" s="143"/>
      <c r="BJ2436" s="143"/>
      <c r="BK2436" s="143"/>
      <c r="BL2436" s="143"/>
      <c r="BM2436" s="143"/>
      <c r="BN2436" s="143"/>
      <c r="BO2436" s="143"/>
      <c r="BP2436" s="143"/>
      <c r="BT2436" s="143"/>
      <c r="BU2436" s="143"/>
      <c r="BV2436" s="143"/>
    </row>
    <row r="2437" spans="1:74" s="142" customFormat="1" x14ac:dyDescent="0.25">
      <c r="A2437" s="206"/>
      <c r="B2437" s="160"/>
      <c r="C2437" s="161"/>
      <c r="D2437" s="206"/>
      <c r="E2437" s="206"/>
      <c r="F2437" s="206"/>
      <c r="G2437" s="206"/>
      <c r="H2437" s="161"/>
      <c r="I2437" s="206"/>
      <c r="J2437" s="206"/>
      <c r="L2437" s="206"/>
      <c r="M2437" s="153"/>
      <c r="N2437" s="126"/>
      <c r="O2437" s="153"/>
      <c r="P2437" s="153"/>
      <c r="Q2437" s="153"/>
      <c r="R2437" s="153"/>
      <c r="AG2437" s="162"/>
      <c r="AH2437" s="162"/>
      <c r="AI2437" s="162"/>
      <c r="AM2437" s="143"/>
      <c r="AN2437" s="143"/>
      <c r="AO2437" s="143"/>
      <c r="AP2437" s="143"/>
      <c r="AQ2437" s="143"/>
      <c r="AR2437" s="143"/>
      <c r="AS2437" s="143"/>
      <c r="AT2437" s="143"/>
      <c r="AU2437" s="143"/>
      <c r="AV2437" s="143"/>
      <c r="AW2437" s="143"/>
      <c r="AX2437" s="143"/>
      <c r="AY2437" s="143"/>
      <c r="AZ2437" s="143"/>
      <c r="BA2437" s="143"/>
      <c r="BB2437" s="143"/>
      <c r="BC2437" s="143"/>
      <c r="BD2437" s="143"/>
      <c r="BE2437" s="143"/>
      <c r="BF2437" s="143"/>
      <c r="BG2437" s="143"/>
      <c r="BH2437" s="143"/>
      <c r="BI2437" s="143"/>
      <c r="BJ2437" s="143"/>
      <c r="BK2437" s="143"/>
      <c r="BL2437" s="143"/>
      <c r="BM2437" s="143"/>
      <c r="BN2437" s="143"/>
      <c r="BO2437" s="143"/>
      <c r="BP2437" s="143"/>
      <c r="BT2437" s="143"/>
      <c r="BU2437" s="143"/>
      <c r="BV2437" s="143"/>
    </row>
    <row r="2438" spans="1:74" s="142" customFormat="1" x14ac:dyDescent="0.25">
      <c r="A2438" s="206"/>
      <c r="B2438" s="160"/>
      <c r="C2438" s="161"/>
      <c r="D2438" s="206"/>
      <c r="E2438" s="206"/>
      <c r="F2438" s="206"/>
      <c r="G2438" s="206"/>
      <c r="H2438" s="161"/>
      <c r="I2438" s="206"/>
      <c r="J2438" s="206"/>
      <c r="L2438" s="206"/>
      <c r="M2438" s="153"/>
      <c r="N2438" s="126"/>
      <c r="O2438" s="153"/>
      <c r="P2438" s="153"/>
      <c r="Q2438" s="153"/>
      <c r="R2438" s="153"/>
      <c r="AG2438" s="162"/>
      <c r="AH2438" s="162"/>
      <c r="AI2438" s="162"/>
      <c r="AM2438" s="143"/>
      <c r="AN2438" s="143"/>
      <c r="AO2438" s="143"/>
      <c r="AP2438" s="143"/>
      <c r="AQ2438" s="143"/>
      <c r="AR2438" s="143"/>
      <c r="AS2438" s="143"/>
      <c r="AT2438" s="143"/>
      <c r="AU2438" s="143"/>
      <c r="AV2438" s="143"/>
      <c r="AW2438" s="143"/>
      <c r="AX2438" s="143"/>
      <c r="AY2438" s="143"/>
      <c r="AZ2438" s="143"/>
      <c r="BA2438" s="143"/>
      <c r="BB2438" s="143"/>
      <c r="BC2438" s="143"/>
      <c r="BD2438" s="143"/>
      <c r="BE2438" s="143"/>
      <c r="BF2438" s="143"/>
      <c r="BG2438" s="143"/>
      <c r="BH2438" s="143"/>
      <c r="BI2438" s="143"/>
      <c r="BJ2438" s="143"/>
      <c r="BK2438" s="143"/>
      <c r="BL2438" s="143"/>
      <c r="BM2438" s="143"/>
      <c r="BN2438" s="143"/>
      <c r="BO2438" s="143"/>
      <c r="BP2438" s="143"/>
      <c r="BT2438" s="143"/>
      <c r="BU2438" s="143"/>
      <c r="BV2438" s="143"/>
    </row>
    <row r="2439" spans="1:74" s="142" customFormat="1" x14ac:dyDescent="0.25">
      <c r="A2439" s="206"/>
      <c r="B2439" s="160"/>
      <c r="C2439" s="161"/>
      <c r="D2439" s="206"/>
      <c r="E2439" s="206"/>
      <c r="F2439" s="206"/>
      <c r="G2439" s="206"/>
      <c r="H2439" s="161"/>
      <c r="I2439" s="206"/>
      <c r="J2439" s="206"/>
      <c r="L2439" s="206"/>
      <c r="M2439" s="153"/>
      <c r="N2439" s="126"/>
      <c r="O2439" s="153"/>
      <c r="P2439" s="153"/>
      <c r="Q2439" s="153"/>
      <c r="R2439" s="153"/>
      <c r="AG2439" s="162"/>
      <c r="AH2439" s="162"/>
      <c r="AI2439" s="162"/>
      <c r="AM2439" s="143"/>
      <c r="AN2439" s="143"/>
      <c r="AO2439" s="143"/>
      <c r="AP2439" s="143"/>
      <c r="AQ2439" s="143"/>
      <c r="AR2439" s="143"/>
      <c r="AS2439" s="143"/>
      <c r="AT2439" s="143"/>
      <c r="AU2439" s="143"/>
      <c r="AV2439" s="143"/>
      <c r="AW2439" s="143"/>
      <c r="AX2439" s="143"/>
      <c r="AY2439" s="143"/>
      <c r="AZ2439" s="143"/>
      <c r="BA2439" s="143"/>
      <c r="BB2439" s="143"/>
      <c r="BC2439" s="143"/>
      <c r="BD2439" s="143"/>
      <c r="BE2439" s="143"/>
      <c r="BF2439" s="143"/>
      <c r="BG2439" s="143"/>
      <c r="BH2439" s="143"/>
      <c r="BI2439" s="143"/>
      <c r="BJ2439" s="143"/>
      <c r="BK2439" s="143"/>
      <c r="BL2439" s="143"/>
      <c r="BM2439" s="143"/>
      <c r="BN2439" s="143"/>
      <c r="BO2439" s="143"/>
      <c r="BP2439" s="143"/>
      <c r="BT2439" s="143"/>
      <c r="BU2439" s="143"/>
      <c r="BV2439" s="143"/>
    </row>
    <row r="2440" spans="1:74" s="142" customFormat="1" x14ac:dyDescent="0.25">
      <c r="A2440" s="206"/>
      <c r="B2440" s="160"/>
      <c r="C2440" s="161"/>
      <c r="D2440" s="206"/>
      <c r="E2440" s="206"/>
      <c r="F2440" s="206"/>
      <c r="G2440" s="206"/>
      <c r="H2440" s="161"/>
      <c r="I2440" s="206"/>
      <c r="J2440" s="206"/>
      <c r="L2440" s="206"/>
      <c r="M2440" s="153"/>
      <c r="N2440" s="126"/>
      <c r="O2440" s="153"/>
      <c r="P2440" s="153"/>
      <c r="Q2440" s="153"/>
      <c r="R2440" s="153"/>
      <c r="AG2440" s="162"/>
      <c r="AH2440" s="162"/>
      <c r="AI2440" s="162"/>
      <c r="AM2440" s="143"/>
      <c r="AN2440" s="143"/>
      <c r="AO2440" s="143"/>
      <c r="AP2440" s="143"/>
      <c r="AQ2440" s="143"/>
      <c r="AR2440" s="143"/>
      <c r="AS2440" s="143"/>
      <c r="AT2440" s="143"/>
      <c r="AU2440" s="143"/>
      <c r="AV2440" s="143"/>
      <c r="AW2440" s="143"/>
      <c r="AX2440" s="143"/>
      <c r="AY2440" s="143"/>
      <c r="AZ2440" s="143"/>
      <c r="BA2440" s="143"/>
      <c r="BB2440" s="143"/>
      <c r="BC2440" s="143"/>
      <c r="BD2440" s="143"/>
      <c r="BE2440" s="143"/>
      <c r="BF2440" s="143"/>
      <c r="BG2440" s="143"/>
      <c r="BH2440" s="143"/>
      <c r="BI2440" s="143"/>
      <c r="BJ2440" s="143"/>
      <c r="BK2440" s="143"/>
      <c r="BL2440" s="143"/>
      <c r="BM2440" s="143"/>
      <c r="BN2440" s="143"/>
      <c r="BO2440" s="143"/>
      <c r="BP2440" s="143"/>
      <c r="BT2440" s="143"/>
      <c r="BU2440" s="143"/>
      <c r="BV2440" s="143"/>
    </row>
    <row r="2441" spans="1:74" s="142" customFormat="1" x14ac:dyDescent="0.25">
      <c r="A2441" s="206"/>
      <c r="B2441" s="160"/>
      <c r="C2441" s="161"/>
      <c r="D2441" s="206"/>
      <c r="E2441" s="206"/>
      <c r="F2441" s="206"/>
      <c r="G2441" s="206"/>
      <c r="H2441" s="161"/>
      <c r="I2441" s="206"/>
      <c r="J2441" s="206"/>
      <c r="L2441" s="206"/>
      <c r="M2441" s="153"/>
      <c r="N2441" s="126"/>
      <c r="O2441" s="153"/>
      <c r="P2441" s="153"/>
      <c r="Q2441" s="153"/>
      <c r="R2441" s="153"/>
      <c r="AG2441" s="162"/>
      <c r="AH2441" s="162"/>
      <c r="AI2441" s="162"/>
      <c r="AM2441" s="143"/>
      <c r="AN2441" s="143"/>
      <c r="AO2441" s="143"/>
      <c r="AP2441" s="143"/>
      <c r="AQ2441" s="143"/>
      <c r="AR2441" s="143"/>
      <c r="AS2441" s="143"/>
      <c r="AT2441" s="143"/>
      <c r="AU2441" s="143"/>
      <c r="AV2441" s="143"/>
      <c r="AW2441" s="143"/>
      <c r="AX2441" s="143"/>
      <c r="AY2441" s="143"/>
      <c r="AZ2441" s="143"/>
      <c r="BA2441" s="143"/>
      <c r="BB2441" s="143"/>
      <c r="BC2441" s="143"/>
      <c r="BD2441" s="143"/>
      <c r="BE2441" s="143"/>
      <c r="BF2441" s="143"/>
      <c r="BG2441" s="143"/>
      <c r="BH2441" s="143"/>
      <c r="BI2441" s="143"/>
      <c r="BJ2441" s="143"/>
      <c r="BK2441" s="143"/>
      <c r="BL2441" s="143"/>
      <c r="BM2441" s="143"/>
      <c r="BN2441" s="143"/>
      <c r="BO2441" s="143"/>
      <c r="BP2441" s="143"/>
      <c r="BT2441" s="143"/>
      <c r="BU2441" s="143"/>
      <c r="BV2441" s="143"/>
    </row>
    <row r="2442" spans="1:74" s="142" customFormat="1" x14ac:dyDescent="0.25">
      <c r="A2442" s="206"/>
      <c r="B2442" s="160"/>
      <c r="C2442" s="161"/>
      <c r="D2442" s="206"/>
      <c r="E2442" s="206"/>
      <c r="F2442" s="206"/>
      <c r="G2442" s="206"/>
      <c r="H2442" s="161"/>
      <c r="I2442" s="206"/>
      <c r="J2442" s="206"/>
      <c r="L2442" s="206"/>
      <c r="M2442" s="153"/>
      <c r="N2442" s="126"/>
      <c r="O2442" s="153"/>
      <c r="P2442" s="153"/>
      <c r="Q2442" s="153"/>
      <c r="R2442" s="153"/>
      <c r="AG2442" s="162"/>
      <c r="AH2442" s="162"/>
      <c r="AI2442" s="162"/>
      <c r="AM2442" s="143"/>
      <c r="AN2442" s="143"/>
      <c r="AO2442" s="143"/>
      <c r="AP2442" s="143"/>
      <c r="AQ2442" s="143"/>
      <c r="AR2442" s="143"/>
      <c r="AS2442" s="143"/>
      <c r="AT2442" s="143"/>
      <c r="AU2442" s="143"/>
      <c r="AV2442" s="143"/>
      <c r="AW2442" s="143"/>
      <c r="AX2442" s="143"/>
      <c r="AY2442" s="143"/>
      <c r="AZ2442" s="143"/>
      <c r="BA2442" s="143"/>
      <c r="BB2442" s="143"/>
      <c r="BC2442" s="143"/>
      <c r="BD2442" s="143"/>
      <c r="BE2442" s="143"/>
      <c r="BF2442" s="143"/>
      <c r="BG2442" s="143"/>
      <c r="BH2442" s="143"/>
      <c r="BI2442" s="143"/>
      <c r="BJ2442" s="143"/>
      <c r="BK2442" s="143"/>
      <c r="BL2442" s="143"/>
      <c r="BM2442" s="143"/>
      <c r="BN2442" s="143"/>
      <c r="BO2442" s="143"/>
      <c r="BP2442" s="143"/>
      <c r="BT2442" s="143"/>
      <c r="BU2442" s="143"/>
      <c r="BV2442" s="143"/>
    </row>
    <row r="2443" spans="1:74" s="142" customFormat="1" x14ac:dyDescent="0.25">
      <c r="A2443" s="206"/>
      <c r="B2443" s="160"/>
      <c r="C2443" s="161"/>
      <c r="D2443" s="206"/>
      <c r="E2443" s="206"/>
      <c r="F2443" s="206"/>
      <c r="G2443" s="206"/>
      <c r="H2443" s="161"/>
      <c r="I2443" s="206"/>
      <c r="J2443" s="206"/>
      <c r="L2443" s="206"/>
      <c r="M2443" s="153"/>
      <c r="N2443" s="126"/>
      <c r="O2443" s="153"/>
      <c r="P2443" s="153"/>
      <c r="Q2443" s="153"/>
      <c r="R2443" s="153"/>
      <c r="AG2443" s="162"/>
      <c r="AH2443" s="162"/>
      <c r="AI2443" s="162"/>
      <c r="AM2443" s="143"/>
      <c r="AN2443" s="143"/>
      <c r="AO2443" s="143"/>
      <c r="AP2443" s="143"/>
      <c r="AQ2443" s="143"/>
      <c r="AR2443" s="143"/>
      <c r="AS2443" s="143"/>
      <c r="AT2443" s="143"/>
      <c r="AU2443" s="143"/>
      <c r="AV2443" s="143"/>
      <c r="AW2443" s="143"/>
      <c r="AX2443" s="143"/>
      <c r="AY2443" s="143"/>
      <c r="AZ2443" s="143"/>
      <c r="BA2443" s="143"/>
      <c r="BB2443" s="143"/>
      <c r="BC2443" s="143"/>
      <c r="BD2443" s="143"/>
      <c r="BE2443" s="143"/>
      <c r="BF2443" s="143"/>
      <c r="BG2443" s="143"/>
      <c r="BH2443" s="143"/>
      <c r="BI2443" s="143"/>
      <c r="BJ2443" s="143"/>
      <c r="BK2443" s="143"/>
      <c r="BL2443" s="143"/>
      <c r="BM2443" s="143"/>
      <c r="BN2443" s="143"/>
      <c r="BO2443" s="143"/>
      <c r="BP2443" s="143"/>
      <c r="BT2443" s="143"/>
      <c r="BU2443" s="143"/>
      <c r="BV2443" s="143"/>
    </row>
    <row r="2444" spans="1:74" s="142" customFormat="1" x14ac:dyDescent="0.25">
      <c r="A2444" s="206"/>
      <c r="B2444" s="160"/>
      <c r="C2444" s="161"/>
      <c r="D2444" s="206"/>
      <c r="E2444" s="206"/>
      <c r="F2444" s="206"/>
      <c r="G2444" s="206"/>
      <c r="H2444" s="161"/>
      <c r="I2444" s="206"/>
      <c r="J2444" s="206"/>
      <c r="L2444" s="206"/>
      <c r="M2444" s="153"/>
      <c r="N2444" s="126"/>
      <c r="O2444" s="153"/>
      <c r="P2444" s="153"/>
      <c r="Q2444" s="153"/>
      <c r="R2444" s="153"/>
      <c r="AG2444" s="162"/>
      <c r="AH2444" s="162"/>
      <c r="AI2444" s="162"/>
      <c r="AM2444" s="143"/>
      <c r="AN2444" s="143"/>
      <c r="AO2444" s="143"/>
      <c r="AP2444" s="143"/>
      <c r="AQ2444" s="143"/>
      <c r="AR2444" s="143"/>
      <c r="AS2444" s="143"/>
      <c r="AT2444" s="143"/>
      <c r="AU2444" s="143"/>
      <c r="AV2444" s="143"/>
      <c r="AW2444" s="143"/>
      <c r="AX2444" s="143"/>
      <c r="AY2444" s="143"/>
      <c r="AZ2444" s="143"/>
      <c r="BA2444" s="143"/>
      <c r="BB2444" s="143"/>
      <c r="BC2444" s="143"/>
      <c r="BD2444" s="143"/>
      <c r="BE2444" s="143"/>
      <c r="BF2444" s="143"/>
      <c r="BG2444" s="143"/>
      <c r="BH2444" s="143"/>
      <c r="BI2444" s="143"/>
      <c r="BJ2444" s="143"/>
      <c r="BK2444" s="143"/>
      <c r="BL2444" s="143"/>
      <c r="BM2444" s="143"/>
      <c r="BN2444" s="143"/>
      <c r="BO2444" s="143"/>
      <c r="BP2444" s="143"/>
      <c r="BT2444" s="143"/>
      <c r="BU2444" s="143"/>
      <c r="BV2444" s="143"/>
    </row>
    <row r="2445" spans="1:74" s="142" customFormat="1" x14ac:dyDescent="0.25">
      <c r="A2445" s="206"/>
      <c r="B2445" s="160"/>
      <c r="C2445" s="161"/>
      <c r="D2445" s="206"/>
      <c r="E2445" s="206"/>
      <c r="F2445" s="206"/>
      <c r="G2445" s="206"/>
      <c r="H2445" s="161"/>
      <c r="I2445" s="206"/>
      <c r="J2445" s="206"/>
      <c r="L2445" s="206"/>
      <c r="M2445" s="153"/>
      <c r="N2445" s="126"/>
      <c r="O2445" s="153"/>
      <c r="P2445" s="153"/>
      <c r="Q2445" s="153"/>
      <c r="R2445" s="153"/>
      <c r="AG2445" s="162"/>
      <c r="AH2445" s="162"/>
      <c r="AI2445" s="162"/>
      <c r="AM2445" s="143"/>
      <c r="AN2445" s="143"/>
      <c r="AO2445" s="143"/>
      <c r="AP2445" s="143"/>
      <c r="AQ2445" s="143"/>
      <c r="AR2445" s="143"/>
      <c r="AS2445" s="143"/>
      <c r="AT2445" s="143"/>
      <c r="AU2445" s="143"/>
      <c r="AV2445" s="143"/>
      <c r="AW2445" s="143"/>
      <c r="AX2445" s="143"/>
      <c r="AY2445" s="143"/>
      <c r="AZ2445" s="143"/>
      <c r="BA2445" s="143"/>
      <c r="BB2445" s="143"/>
      <c r="BC2445" s="143"/>
      <c r="BD2445" s="143"/>
      <c r="BE2445" s="143"/>
      <c r="BF2445" s="143"/>
      <c r="BG2445" s="143"/>
      <c r="BH2445" s="143"/>
      <c r="BI2445" s="143"/>
      <c r="BJ2445" s="143"/>
      <c r="BK2445" s="143"/>
      <c r="BL2445" s="143"/>
      <c r="BM2445" s="143"/>
      <c r="BN2445" s="143"/>
      <c r="BO2445" s="143"/>
      <c r="BP2445" s="143"/>
      <c r="BT2445" s="143"/>
      <c r="BU2445" s="143"/>
      <c r="BV2445" s="143"/>
    </row>
    <row r="2446" spans="1:74" s="142" customFormat="1" x14ac:dyDescent="0.25">
      <c r="A2446" s="206"/>
      <c r="B2446" s="160"/>
      <c r="C2446" s="161"/>
      <c r="D2446" s="206"/>
      <c r="E2446" s="206"/>
      <c r="F2446" s="206"/>
      <c r="G2446" s="206"/>
      <c r="H2446" s="161"/>
      <c r="I2446" s="206"/>
      <c r="J2446" s="206"/>
      <c r="L2446" s="206"/>
      <c r="M2446" s="153"/>
      <c r="N2446" s="126"/>
      <c r="O2446" s="153"/>
      <c r="P2446" s="153"/>
      <c r="Q2446" s="153"/>
      <c r="R2446" s="153"/>
      <c r="AG2446" s="162"/>
      <c r="AH2446" s="162"/>
      <c r="AI2446" s="162"/>
      <c r="AM2446" s="143"/>
      <c r="AN2446" s="143"/>
      <c r="AO2446" s="143"/>
      <c r="AP2446" s="143"/>
      <c r="AQ2446" s="143"/>
      <c r="AR2446" s="143"/>
      <c r="AS2446" s="143"/>
      <c r="AT2446" s="143"/>
      <c r="AU2446" s="143"/>
      <c r="AV2446" s="143"/>
      <c r="AW2446" s="143"/>
      <c r="AX2446" s="143"/>
      <c r="AY2446" s="143"/>
      <c r="AZ2446" s="143"/>
      <c r="BA2446" s="143"/>
      <c r="BB2446" s="143"/>
      <c r="BC2446" s="143"/>
      <c r="BD2446" s="143"/>
      <c r="BE2446" s="143"/>
      <c r="BF2446" s="143"/>
      <c r="BG2446" s="143"/>
      <c r="BH2446" s="143"/>
      <c r="BI2446" s="143"/>
      <c r="BJ2446" s="143"/>
      <c r="BK2446" s="143"/>
      <c r="BL2446" s="143"/>
      <c r="BM2446" s="143"/>
      <c r="BN2446" s="143"/>
      <c r="BO2446" s="143"/>
      <c r="BP2446" s="143"/>
      <c r="BT2446" s="143"/>
      <c r="BU2446" s="143"/>
      <c r="BV2446" s="143"/>
    </row>
    <row r="2447" spans="1:74" s="142" customFormat="1" x14ac:dyDescent="0.25">
      <c r="A2447" s="206"/>
      <c r="B2447" s="160"/>
      <c r="C2447" s="161"/>
      <c r="D2447" s="206"/>
      <c r="E2447" s="206"/>
      <c r="F2447" s="206"/>
      <c r="G2447" s="206"/>
      <c r="H2447" s="161"/>
      <c r="I2447" s="206"/>
      <c r="J2447" s="206"/>
      <c r="L2447" s="206"/>
      <c r="M2447" s="153"/>
      <c r="N2447" s="126"/>
      <c r="O2447" s="153"/>
      <c r="P2447" s="153"/>
      <c r="Q2447" s="153"/>
      <c r="R2447" s="153"/>
      <c r="AG2447" s="162"/>
      <c r="AH2447" s="162"/>
      <c r="AI2447" s="162"/>
      <c r="AM2447" s="143"/>
      <c r="AN2447" s="143"/>
      <c r="AO2447" s="143"/>
      <c r="AP2447" s="143"/>
      <c r="AQ2447" s="143"/>
      <c r="AR2447" s="143"/>
      <c r="AS2447" s="143"/>
      <c r="AT2447" s="143"/>
      <c r="AU2447" s="143"/>
      <c r="AV2447" s="143"/>
      <c r="AW2447" s="143"/>
      <c r="AX2447" s="143"/>
      <c r="AY2447" s="143"/>
      <c r="AZ2447" s="143"/>
      <c r="BA2447" s="143"/>
      <c r="BB2447" s="143"/>
      <c r="BC2447" s="143"/>
      <c r="BD2447" s="143"/>
      <c r="BE2447" s="143"/>
      <c r="BF2447" s="143"/>
      <c r="BG2447" s="143"/>
      <c r="BH2447" s="143"/>
      <c r="BI2447" s="143"/>
      <c r="BJ2447" s="143"/>
      <c r="BK2447" s="143"/>
      <c r="BL2447" s="143"/>
      <c r="BM2447" s="143"/>
      <c r="BN2447" s="143"/>
      <c r="BO2447" s="143"/>
      <c r="BP2447" s="143"/>
      <c r="BT2447" s="143"/>
      <c r="BU2447" s="143"/>
      <c r="BV2447" s="143"/>
    </row>
    <row r="2448" spans="1:74" s="142" customFormat="1" x14ac:dyDescent="0.25">
      <c r="A2448" s="206"/>
      <c r="B2448" s="160"/>
      <c r="C2448" s="161"/>
      <c r="D2448" s="206"/>
      <c r="E2448" s="206"/>
      <c r="F2448" s="206"/>
      <c r="G2448" s="206"/>
      <c r="H2448" s="161"/>
      <c r="I2448" s="206"/>
      <c r="J2448" s="206"/>
      <c r="L2448" s="206"/>
      <c r="M2448" s="153"/>
      <c r="N2448" s="126"/>
      <c r="O2448" s="153"/>
      <c r="P2448" s="153"/>
      <c r="Q2448" s="153"/>
      <c r="R2448" s="153"/>
      <c r="AG2448" s="162"/>
      <c r="AH2448" s="162"/>
      <c r="AI2448" s="162"/>
      <c r="AM2448" s="143"/>
      <c r="AN2448" s="143"/>
      <c r="AO2448" s="143"/>
      <c r="AP2448" s="143"/>
      <c r="AQ2448" s="143"/>
      <c r="AR2448" s="143"/>
      <c r="AS2448" s="143"/>
      <c r="AT2448" s="143"/>
      <c r="AU2448" s="143"/>
      <c r="AV2448" s="143"/>
      <c r="AW2448" s="143"/>
      <c r="AX2448" s="143"/>
      <c r="AY2448" s="143"/>
      <c r="AZ2448" s="143"/>
      <c r="BA2448" s="143"/>
      <c r="BB2448" s="143"/>
      <c r="BC2448" s="143"/>
      <c r="BD2448" s="143"/>
      <c r="BE2448" s="143"/>
      <c r="BF2448" s="143"/>
      <c r="BG2448" s="143"/>
      <c r="BH2448" s="143"/>
      <c r="BI2448" s="143"/>
      <c r="BJ2448" s="143"/>
      <c r="BK2448" s="143"/>
      <c r="BL2448" s="143"/>
      <c r="BM2448" s="143"/>
      <c r="BN2448" s="143"/>
      <c r="BO2448" s="143"/>
      <c r="BP2448" s="143"/>
      <c r="BT2448" s="143"/>
      <c r="BU2448" s="143"/>
      <c r="BV2448" s="143"/>
    </row>
    <row r="2449" spans="1:74" s="142" customFormat="1" x14ac:dyDescent="0.25">
      <c r="A2449" s="206"/>
      <c r="B2449" s="160"/>
      <c r="C2449" s="161"/>
      <c r="D2449" s="206"/>
      <c r="E2449" s="206"/>
      <c r="F2449" s="206"/>
      <c r="G2449" s="206"/>
      <c r="H2449" s="161"/>
      <c r="I2449" s="206"/>
      <c r="J2449" s="206"/>
      <c r="L2449" s="206"/>
      <c r="M2449" s="153"/>
      <c r="N2449" s="126"/>
      <c r="O2449" s="153"/>
      <c r="P2449" s="153"/>
      <c r="Q2449" s="153"/>
      <c r="R2449" s="153"/>
      <c r="AG2449" s="162"/>
      <c r="AH2449" s="162"/>
      <c r="AI2449" s="162"/>
      <c r="AM2449" s="143"/>
      <c r="AN2449" s="143"/>
      <c r="AO2449" s="143"/>
      <c r="AP2449" s="143"/>
      <c r="AQ2449" s="143"/>
      <c r="AR2449" s="143"/>
      <c r="AS2449" s="143"/>
      <c r="AT2449" s="143"/>
      <c r="AU2449" s="143"/>
      <c r="AV2449" s="143"/>
      <c r="AW2449" s="143"/>
      <c r="AX2449" s="143"/>
      <c r="AY2449" s="143"/>
      <c r="AZ2449" s="143"/>
      <c r="BA2449" s="143"/>
      <c r="BB2449" s="143"/>
      <c r="BC2449" s="143"/>
      <c r="BD2449" s="143"/>
      <c r="BE2449" s="143"/>
      <c r="BF2449" s="143"/>
      <c r="BG2449" s="143"/>
      <c r="BH2449" s="143"/>
      <c r="BI2449" s="143"/>
      <c r="BJ2449" s="143"/>
      <c r="BK2449" s="143"/>
      <c r="BL2449" s="143"/>
      <c r="BM2449" s="143"/>
      <c r="BN2449" s="143"/>
      <c r="BO2449" s="143"/>
      <c r="BP2449" s="143"/>
      <c r="BT2449" s="143"/>
      <c r="BU2449" s="143"/>
      <c r="BV2449" s="143"/>
    </row>
    <row r="2450" spans="1:74" s="142" customFormat="1" x14ac:dyDescent="0.25">
      <c r="A2450" s="206"/>
      <c r="B2450" s="160"/>
      <c r="C2450" s="161"/>
      <c r="D2450" s="206"/>
      <c r="E2450" s="206"/>
      <c r="F2450" s="206"/>
      <c r="G2450" s="206"/>
      <c r="H2450" s="161"/>
      <c r="I2450" s="206"/>
      <c r="J2450" s="206"/>
      <c r="L2450" s="206"/>
      <c r="M2450" s="153"/>
      <c r="N2450" s="126"/>
      <c r="O2450" s="153"/>
      <c r="P2450" s="153"/>
      <c r="Q2450" s="153"/>
      <c r="R2450" s="153"/>
      <c r="AG2450" s="162"/>
      <c r="AH2450" s="162"/>
      <c r="AI2450" s="162"/>
      <c r="AM2450" s="143"/>
      <c r="AN2450" s="143"/>
      <c r="AO2450" s="143"/>
      <c r="AP2450" s="143"/>
      <c r="AQ2450" s="143"/>
      <c r="AR2450" s="143"/>
      <c r="AS2450" s="143"/>
      <c r="AT2450" s="143"/>
      <c r="AU2450" s="143"/>
      <c r="AV2450" s="143"/>
      <c r="AW2450" s="143"/>
      <c r="AX2450" s="143"/>
      <c r="AY2450" s="143"/>
      <c r="AZ2450" s="143"/>
      <c r="BA2450" s="143"/>
      <c r="BB2450" s="143"/>
      <c r="BC2450" s="143"/>
      <c r="BD2450" s="143"/>
      <c r="BE2450" s="143"/>
      <c r="BF2450" s="143"/>
      <c r="BG2450" s="143"/>
      <c r="BH2450" s="143"/>
      <c r="BI2450" s="143"/>
      <c r="BJ2450" s="143"/>
      <c r="BK2450" s="143"/>
      <c r="BL2450" s="143"/>
      <c r="BM2450" s="143"/>
      <c r="BN2450" s="143"/>
      <c r="BO2450" s="143"/>
      <c r="BP2450" s="143"/>
      <c r="BT2450" s="143"/>
      <c r="BU2450" s="143"/>
      <c r="BV2450" s="143"/>
    </row>
    <row r="2451" spans="1:74" s="142" customFormat="1" x14ac:dyDescent="0.25">
      <c r="A2451" s="206"/>
      <c r="B2451" s="160"/>
      <c r="C2451" s="161"/>
      <c r="D2451" s="206"/>
      <c r="E2451" s="206"/>
      <c r="F2451" s="206"/>
      <c r="G2451" s="206"/>
      <c r="H2451" s="161"/>
      <c r="I2451" s="206"/>
      <c r="J2451" s="206"/>
      <c r="L2451" s="206"/>
      <c r="M2451" s="153"/>
      <c r="N2451" s="126"/>
      <c r="O2451" s="153"/>
      <c r="P2451" s="153"/>
      <c r="Q2451" s="153"/>
      <c r="R2451" s="153"/>
      <c r="AG2451" s="162"/>
      <c r="AH2451" s="162"/>
      <c r="AI2451" s="162"/>
      <c r="AM2451" s="143"/>
      <c r="AN2451" s="143"/>
      <c r="AO2451" s="143"/>
      <c r="AP2451" s="143"/>
      <c r="AQ2451" s="143"/>
      <c r="AR2451" s="143"/>
      <c r="AS2451" s="143"/>
      <c r="AT2451" s="143"/>
      <c r="AU2451" s="143"/>
      <c r="AV2451" s="143"/>
      <c r="AW2451" s="143"/>
      <c r="AX2451" s="143"/>
      <c r="AY2451" s="143"/>
      <c r="AZ2451" s="143"/>
      <c r="BA2451" s="143"/>
      <c r="BB2451" s="143"/>
      <c r="BC2451" s="143"/>
      <c r="BD2451" s="143"/>
      <c r="BE2451" s="143"/>
      <c r="BF2451" s="143"/>
      <c r="BG2451" s="143"/>
      <c r="BH2451" s="143"/>
      <c r="BI2451" s="143"/>
      <c r="BJ2451" s="143"/>
      <c r="BK2451" s="143"/>
      <c r="BL2451" s="143"/>
      <c r="BM2451" s="143"/>
      <c r="BN2451" s="143"/>
      <c r="BO2451" s="143"/>
      <c r="BP2451" s="143"/>
      <c r="BT2451" s="143"/>
      <c r="BU2451" s="143"/>
      <c r="BV2451" s="143"/>
    </row>
    <row r="2452" spans="1:74" s="142" customFormat="1" x14ac:dyDescent="0.25">
      <c r="A2452" s="206"/>
      <c r="B2452" s="160"/>
      <c r="C2452" s="161"/>
      <c r="D2452" s="206"/>
      <c r="E2452" s="206"/>
      <c r="F2452" s="206"/>
      <c r="G2452" s="206"/>
      <c r="H2452" s="161"/>
      <c r="I2452" s="206"/>
      <c r="J2452" s="206"/>
      <c r="L2452" s="206"/>
      <c r="M2452" s="153"/>
      <c r="N2452" s="126"/>
      <c r="O2452" s="153"/>
      <c r="P2452" s="153"/>
      <c r="Q2452" s="153"/>
      <c r="R2452" s="153"/>
      <c r="AG2452" s="162"/>
      <c r="AH2452" s="162"/>
      <c r="AI2452" s="162"/>
      <c r="AM2452" s="143"/>
      <c r="AN2452" s="143"/>
      <c r="AO2452" s="143"/>
      <c r="AP2452" s="143"/>
      <c r="AQ2452" s="143"/>
      <c r="AR2452" s="143"/>
      <c r="AS2452" s="143"/>
      <c r="AT2452" s="143"/>
      <c r="AU2452" s="143"/>
      <c r="AV2452" s="143"/>
      <c r="AW2452" s="143"/>
      <c r="AX2452" s="143"/>
      <c r="AY2452" s="143"/>
      <c r="AZ2452" s="143"/>
      <c r="BA2452" s="143"/>
      <c r="BB2452" s="143"/>
      <c r="BC2452" s="143"/>
      <c r="BD2452" s="143"/>
      <c r="BE2452" s="143"/>
      <c r="BF2452" s="143"/>
      <c r="BG2452" s="143"/>
      <c r="BH2452" s="143"/>
      <c r="BI2452" s="143"/>
      <c r="BJ2452" s="143"/>
      <c r="BK2452" s="143"/>
      <c r="BL2452" s="143"/>
      <c r="BM2452" s="143"/>
      <c r="BN2452" s="143"/>
      <c r="BO2452" s="143"/>
      <c r="BP2452" s="143"/>
      <c r="BT2452" s="143"/>
      <c r="BU2452" s="143"/>
      <c r="BV2452" s="143"/>
    </row>
    <row r="2453" spans="1:74" s="142" customFormat="1" x14ac:dyDescent="0.25">
      <c r="A2453" s="206"/>
      <c r="B2453" s="160"/>
      <c r="C2453" s="161"/>
      <c r="D2453" s="206"/>
      <c r="E2453" s="206"/>
      <c r="F2453" s="206"/>
      <c r="G2453" s="206"/>
      <c r="H2453" s="161"/>
      <c r="I2453" s="206"/>
      <c r="J2453" s="206"/>
      <c r="L2453" s="206"/>
      <c r="M2453" s="153"/>
      <c r="N2453" s="126"/>
      <c r="O2453" s="153"/>
      <c r="P2453" s="153"/>
      <c r="Q2453" s="153"/>
      <c r="R2453" s="153"/>
      <c r="AG2453" s="162"/>
      <c r="AH2453" s="162"/>
      <c r="AI2453" s="162"/>
      <c r="AM2453" s="143"/>
      <c r="AN2453" s="143"/>
      <c r="AO2453" s="143"/>
      <c r="AP2453" s="143"/>
      <c r="AQ2453" s="143"/>
      <c r="AR2453" s="143"/>
      <c r="AS2453" s="143"/>
      <c r="AT2453" s="143"/>
      <c r="AU2453" s="143"/>
      <c r="AV2453" s="143"/>
      <c r="AW2453" s="143"/>
      <c r="AX2453" s="143"/>
      <c r="AY2453" s="143"/>
      <c r="AZ2453" s="143"/>
      <c r="BA2453" s="143"/>
      <c r="BB2453" s="143"/>
      <c r="BC2453" s="143"/>
      <c r="BD2453" s="143"/>
      <c r="BE2453" s="143"/>
      <c r="BF2453" s="143"/>
      <c r="BG2453" s="143"/>
      <c r="BH2453" s="143"/>
      <c r="BI2453" s="143"/>
      <c r="BJ2453" s="143"/>
      <c r="BK2453" s="143"/>
      <c r="BL2453" s="143"/>
      <c r="BM2453" s="143"/>
      <c r="BN2453" s="143"/>
      <c r="BO2453" s="143"/>
      <c r="BP2453" s="143"/>
      <c r="BT2453" s="143"/>
      <c r="BU2453" s="143"/>
      <c r="BV2453" s="143"/>
    </row>
    <row r="2454" spans="1:74" s="142" customFormat="1" x14ac:dyDescent="0.25">
      <c r="A2454" s="206"/>
      <c r="B2454" s="160"/>
      <c r="C2454" s="161"/>
      <c r="D2454" s="206"/>
      <c r="E2454" s="206"/>
      <c r="F2454" s="206"/>
      <c r="G2454" s="206"/>
      <c r="H2454" s="161"/>
      <c r="I2454" s="206"/>
      <c r="J2454" s="206"/>
      <c r="L2454" s="206"/>
      <c r="M2454" s="153"/>
      <c r="N2454" s="126"/>
      <c r="O2454" s="153"/>
      <c r="P2454" s="153"/>
      <c r="Q2454" s="153"/>
      <c r="R2454" s="153"/>
      <c r="AG2454" s="162"/>
      <c r="AH2454" s="162"/>
      <c r="AI2454" s="162"/>
      <c r="AM2454" s="143"/>
      <c r="AN2454" s="143"/>
      <c r="AO2454" s="143"/>
      <c r="AP2454" s="143"/>
      <c r="AQ2454" s="143"/>
      <c r="AR2454" s="143"/>
      <c r="AS2454" s="143"/>
      <c r="AT2454" s="143"/>
      <c r="AU2454" s="143"/>
      <c r="AV2454" s="143"/>
      <c r="AW2454" s="143"/>
      <c r="AX2454" s="143"/>
      <c r="AY2454" s="143"/>
      <c r="AZ2454" s="143"/>
      <c r="BA2454" s="143"/>
      <c r="BB2454" s="143"/>
      <c r="BC2454" s="143"/>
      <c r="BD2454" s="143"/>
      <c r="BE2454" s="143"/>
      <c r="BF2454" s="143"/>
      <c r="BG2454" s="143"/>
      <c r="BH2454" s="143"/>
      <c r="BI2454" s="143"/>
      <c r="BJ2454" s="143"/>
      <c r="BK2454" s="143"/>
      <c r="BL2454" s="143"/>
      <c r="BM2454" s="143"/>
      <c r="BN2454" s="143"/>
      <c r="BO2454" s="143"/>
      <c r="BP2454" s="143"/>
      <c r="BT2454" s="143"/>
      <c r="BU2454" s="143"/>
      <c r="BV2454" s="143"/>
    </row>
    <row r="2455" spans="1:74" s="142" customFormat="1" x14ac:dyDescent="0.25">
      <c r="A2455" s="206"/>
      <c r="B2455" s="160"/>
      <c r="C2455" s="161"/>
      <c r="D2455" s="206"/>
      <c r="E2455" s="206"/>
      <c r="F2455" s="206"/>
      <c r="G2455" s="206"/>
      <c r="H2455" s="161"/>
      <c r="I2455" s="206"/>
      <c r="J2455" s="206"/>
      <c r="L2455" s="206"/>
      <c r="M2455" s="153"/>
      <c r="N2455" s="126"/>
      <c r="O2455" s="153"/>
      <c r="P2455" s="153"/>
      <c r="Q2455" s="153"/>
      <c r="R2455" s="153"/>
      <c r="AG2455" s="162"/>
      <c r="AH2455" s="162"/>
      <c r="AI2455" s="162"/>
      <c r="AM2455" s="143"/>
      <c r="AN2455" s="143"/>
      <c r="AO2455" s="143"/>
      <c r="AP2455" s="143"/>
      <c r="AQ2455" s="143"/>
      <c r="AR2455" s="143"/>
      <c r="AS2455" s="143"/>
      <c r="AT2455" s="143"/>
      <c r="AU2455" s="143"/>
      <c r="AV2455" s="143"/>
      <c r="AW2455" s="143"/>
      <c r="AX2455" s="143"/>
      <c r="AY2455" s="143"/>
      <c r="AZ2455" s="143"/>
      <c r="BA2455" s="143"/>
      <c r="BB2455" s="143"/>
      <c r="BC2455" s="143"/>
      <c r="BD2455" s="143"/>
      <c r="BE2455" s="143"/>
      <c r="BF2455" s="143"/>
      <c r="BG2455" s="143"/>
      <c r="BH2455" s="143"/>
      <c r="BI2455" s="143"/>
      <c r="BJ2455" s="143"/>
      <c r="BK2455" s="143"/>
      <c r="BL2455" s="143"/>
      <c r="BM2455" s="143"/>
      <c r="BN2455" s="143"/>
      <c r="BO2455" s="143"/>
      <c r="BP2455" s="143"/>
      <c r="BT2455" s="143"/>
      <c r="BU2455" s="143"/>
      <c r="BV2455" s="143"/>
    </row>
    <row r="2456" spans="1:74" s="142" customFormat="1" x14ac:dyDescent="0.25">
      <c r="A2456" s="206"/>
      <c r="B2456" s="160"/>
      <c r="C2456" s="161"/>
      <c r="D2456" s="206"/>
      <c r="E2456" s="206"/>
      <c r="F2456" s="206"/>
      <c r="G2456" s="206"/>
      <c r="H2456" s="161"/>
      <c r="I2456" s="206"/>
      <c r="J2456" s="206"/>
      <c r="L2456" s="206"/>
      <c r="M2456" s="153"/>
      <c r="N2456" s="126"/>
      <c r="O2456" s="153"/>
      <c r="P2456" s="153"/>
      <c r="Q2456" s="153"/>
      <c r="R2456" s="153"/>
      <c r="AG2456" s="162"/>
      <c r="AH2456" s="162"/>
      <c r="AI2456" s="162"/>
      <c r="AM2456" s="143"/>
      <c r="AN2456" s="143"/>
      <c r="AO2456" s="143"/>
      <c r="AP2456" s="143"/>
      <c r="AQ2456" s="143"/>
      <c r="AR2456" s="143"/>
      <c r="AS2456" s="143"/>
      <c r="AT2456" s="143"/>
      <c r="AU2456" s="143"/>
      <c r="AV2456" s="143"/>
      <c r="AW2456" s="143"/>
      <c r="AX2456" s="143"/>
      <c r="AY2456" s="143"/>
      <c r="AZ2456" s="143"/>
      <c r="BA2456" s="143"/>
      <c r="BB2456" s="143"/>
      <c r="BC2456" s="143"/>
      <c r="BD2456" s="143"/>
      <c r="BE2456" s="143"/>
      <c r="BF2456" s="143"/>
      <c r="BG2456" s="143"/>
      <c r="BH2456" s="143"/>
      <c r="BI2456" s="143"/>
      <c r="BJ2456" s="143"/>
      <c r="BK2456" s="143"/>
      <c r="BL2456" s="143"/>
      <c r="BM2456" s="143"/>
      <c r="BN2456" s="143"/>
      <c r="BO2456" s="143"/>
      <c r="BP2456" s="143"/>
      <c r="BT2456" s="143"/>
      <c r="BU2456" s="143"/>
      <c r="BV2456" s="143"/>
    </row>
    <row r="2457" spans="1:74" s="142" customFormat="1" x14ac:dyDescent="0.25">
      <c r="A2457" s="206"/>
      <c r="B2457" s="160"/>
      <c r="C2457" s="161"/>
      <c r="D2457" s="206"/>
      <c r="E2457" s="206"/>
      <c r="F2457" s="206"/>
      <c r="G2457" s="206"/>
      <c r="H2457" s="161"/>
      <c r="I2457" s="206"/>
      <c r="J2457" s="206"/>
      <c r="L2457" s="206"/>
      <c r="M2457" s="153"/>
      <c r="N2457" s="126"/>
      <c r="O2457" s="153"/>
      <c r="P2457" s="153"/>
      <c r="Q2457" s="153"/>
      <c r="R2457" s="153"/>
      <c r="AG2457" s="162"/>
      <c r="AH2457" s="162"/>
      <c r="AI2457" s="162"/>
      <c r="AM2457" s="143"/>
      <c r="AN2457" s="143"/>
      <c r="AO2457" s="143"/>
      <c r="AP2457" s="143"/>
      <c r="AQ2457" s="143"/>
      <c r="AR2457" s="143"/>
      <c r="AS2457" s="143"/>
      <c r="AT2457" s="143"/>
      <c r="AU2457" s="143"/>
      <c r="AV2457" s="143"/>
      <c r="AW2457" s="143"/>
      <c r="AX2457" s="143"/>
      <c r="AY2457" s="143"/>
      <c r="AZ2457" s="143"/>
      <c r="BA2457" s="143"/>
      <c r="BB2457" s="143"/>
      <c r="BC2457" s="143"/>
      <c r="BD2457" s="143"/>
      <c r="BE2457" s="143"/>
      <c r="BF2457" s="143"/>
      <c r="BG2457" s="143"/>
      <c r="BH2457" s="143"/>
      <c r="BI2457" s="143"/>
      <c r="BJ2457" s="143"/>
      <c r="BK2457" s="143"/>
      <c r="BL2457" s="143"/>
      <c r="BM2457" s="143"/>
      <c r="BN2457" s="143"/>
      <c r="BO2457" s="143"/>
      <c r="BP2457" s="143"/>
      <c r="BT2457" s="143"/>
      <c r="BU2457" s="143"/>
      <c r="BV2457" s="143"/>
    </row>
    <row r="2458" spans="1:74" s="142" customFormat="1" x14ac:dyDescent="0.25">
      <c r="A2458" s="206"/>
      <c r="B2458" s="160"/>
      <c r="C2458" s="161"/>
      <c r="D2458" s="206"/>
      <c r="E2458" s="206"/>
      <c r="F2458" s="206"/>
      <c r="G2458" s="206"/>
      <c r="H2458" s="161"/>
      <c r="I2458" s="206"/>
      <c r="J2458" s="206"/>
      <c r="L2458" s="206"/>
      <c r="M2458" s="153"/>
      <c r="N2458" s="126"/>
      <c r="O2458" s="153"/>
      <c r="P2458" s="153"/>
      <c r="Q2458" s="153"/>
      <c r="R2458" s="153"/>
      <c r="AG2458" s="162"/>
      <c r="AH2458" s="162"/>
      <c r="AI2458" s="162"/>
      <c r="AM2458" s="143"/>
      <c r="AN2458" s="143"/>
      <c r="AO2458" s="143"/>
      <c r="AP2458" s="143"/>
      <c r="AQ2458" s="143"/>
      <c r="AR2458" s="143"/>
      <c r="AS2458" s="143"/>
      <c r="AT2458" s="143"/>
      <c r="AU2458" s="143"/>
      <c r="AV2458" s="143"/>
      <c r="AW2458" s="143"/>
      <c r="AX2458" s="143"/>
      <c r="AY2458" s="143"/>
      <c r="AZ2458" s="143"/>
      <c r="BA2458" s="143"/>
      <c r="BB2458" s="143"/>
      <c r="BC2458" s="143"/>
      <c r="BD2458" s="143"/>
      <c r="BE2458" s="143"/>
      <c r="BF2458" s="143"/>
      <c r="BG2458" s="143"/>
      <c r="BH2458" s="143"/>
      <c r="BI2458" s="143"/>
      <c r="BJ2458" s="143"/>
      <c r="BK2458" s="143"/>
      <c r="BL2458" s="143"/>
      <c r="BM2458" s="143"/>
      <c r="BN2458" s="143"/>
      <c r="BO2458" s="143"/>
      <c r="BP2458" s="143"/>
      <c r="BT2458" s="143"/>
      <c r="BU2458" s="143"/>
      <c r="BV2458" s="143"/>
    </row>
    <row r="2459" spans="1:74" s="142" customFormat="1" x14ac:dyDescent="0.25">
      <c r="A2459" s="206"/>
      <c r="B2459" s="160"/>
      <c r="C2459" s="161"/>
      <c r="D2459" s="206"/>
      <c r="E2459" s="206"/>
      <c r="F2459" s="206"/>
      <c r="G2459" s="206"/>
      <c r="H2459" s="161"/>
      <c r="I2459" s="206"/>
      <c r="J2459" s="206"/>
      <c r="L2459" s="206"/>
      <c r="M2459" s="153"/>
      <c r="N2459" s="126"/>
      <c r="O2459" s="153"/>
      <c r="P2459" s="153"/>
      <c r="Q2459" s="153"/>
      <c r="R2459" s="153"/>
      <c r="AG2459" s="162"/>
      <c r="AH2459" s="162"/>
      <c r="AI2459" s="162"/>
      <c r="AM2459" s="143"/>
      <c r="AN2459" s="143"/>
      <c r="AO2459" s="143"/>
      <c r="AP2459" s="143"/>
      <c r="AQ2459" s="143"/>
      <c r="AR2459" s="143"/>
      <c r="AS2459" s="143"/>
      <c r="AT2459" s="143"/>
      <c r="AU2459" s="143"/>
      <c r="AV2459" s="143"/>
      <c r="AW2459" s="143"/>
      <c r="AX2459" s="143"/>
      <c r="AY2459" s="143"/>
      <c r="AZ2459" s="143"/>
      <c r="BA2459" s="143"/>
      <c r="BB2459" s="143"/>
      <c r="BC2459" s="143"/>
      <c r="BD2459" s="143"/>
      <c r="BE2459" s="143"/>
      <c r="BF2459" s="143"/>
      <c r="BG2459" s="143"/>
      <c r="BH2459" s="143"/>
      <c r="BI2459" s="143"/>
      <c r="BJ2459" s="143"/>
      <c r="BK2459" s="143"/>
      <c r="BL2459" s="143"/>
      <c r="BM2459" s="143"/>
      <c r="BN2459" s="143"/>
      <c r="BO2459" s="143"/>
      <c r="BP2459" s="143"/>
      <c r="BT2459" s="143"/>
      <c r="BU2459" s="143"/>
      <c r="BV2459" s="143"/>
    </row>
    <row r="2460" spans="1:74" s="142" customFormat="1" x14ac:dyDescent="0.25">
      <c r="A2460" s="206"/>
      <c r="B2460" s="160"/>
      <c r="C2460" s="161"/>
      <c r="D2460" s="206"/>
      <c r="E2460" s="206"/>
      <c r="F2460" s="206"/>
      <c r="G2460" s="206"/>
      <c r="H2460" s="161"/>
      <c r="I2460" s="206"/>
      <c r="J2460" s="206"/>
      <c r="L2460" s="206"/>
      <c r="M2460" s="153"/>
      <c r="N2460" s="126"/>
      <c r="O2460" s="153"/>
      <c r="P2460" s="153"/>
      <c r="Q2460" s="153"/>
      <c r="R2460" s="153"/>
      <c r="AG2460" s="162"/>
      <c r="AH2460" s="162"/>
      <c r="AI2460" s="162"/>
      <c r="AM2460" s="143"/>
      <c r="AN2460" s="143"/>
      <c r="AO2460" s="143"/>
      <c r="AP2460" s="143"/>
      <c r="AQ2460" s="143"/>
      <c r="AR2460" s="143"/>
      <c r="AS2460" s="143"/>
      <c r="AT2460" s="143"/>
      <c r="AU2460" s="143"/>
      <c r="AV2460" s="143"/>
      <c r="AW2460" s="143"/>
      <c r="AX2460" s="143"/>
      <c r="AY2460" s="143"/>
      <c r="AZ2460" s="143"/>
      <c r="BA2460" s="143"/>
      <c r="BB2460" s="143"/>
      <c r="BC2460" s="143"/>
      <c r="BD2460" s="143"/>
      <c r="BE2460" s="143"/>
      <c r="BF2460" s="143"/>
      <c r="BG2460" s="143"/>
      <c r="BH2460" s="143"/>
      <c r="BI2460" s="143"/>
      <c r="BJ2460" s="143"/>
      <c r="BK2460" s="143"/>
      <c r="BL2460" s="143"/>
      <c r="BM2460" s="143"/>
      <c r="BN2460" s="143"/>
      <c r="BO2460" s="143"/>
      <c r="BP2460" s="143"/>
      <c r="BT2460" s="143"/>
      <c r="BU2460" s="143"/>
      <c r="BV2460" s="143"/>
    </row>
    <row r="2461" spans="1:74" s="142" customFormat="1" x14ac:dyDescent="0.25">
      <c r="A2461" s="206"/>
      <c r="B2461" s="160"/>
      <c r="C2461" s="161"/>
      <c r="D2461" s="206"/>
      <c r="E2461" s="206"/>
      <c r="F2461" s="206"/>
      <c r="G2461" s="206"/>
      <c r="H2461" s="161"/>
      <c r="I2461" s="206"/>
      <c r="J2461" s="206"/>
      <c r="L2461" s="206"/>
      <c r="M2461" s="153"/>
      <c r="N2461" s="126"/>
      <c r="O2461" s="153"/>
      <c r="P2461" s="153"/>
      <c r="Q2461" s="153"/>
      <c r="R2461" s="153"/>
      <c r="AG2461" s="162"/>
      <c r="AH2461" s="162"/>
      <c r="AI2461" s="162"/>
      <c r="AM2461" s="143"/>
      <c r="AN2461" s="143"/>
      <c r="AO2461" s="143"/>
      <c r="AP2461" s="143"/>
      <c r="AQ2461" s="143"/>
      <c r="AR2461" s="143"/>
      <c r="AS2461" s="143"/>
      <c r="AT2461" s="143"/>
      <c r="AU2461" s="143"/>
      <c r="AV2461" s="143"/>
      <c r="AW2461" s="143"/>
      <c r="AX2461" s="143"/>
      <c r="AY2461" s="143"/>
      <c r="AZ2461" s="143"/>
      <c r="BA2461" s="143"/>
      <c r="BB2461" s="143"/>
      <c r="BC2461" s="143"/>
      <c r="BD2461" s="143"/>
      <c r="BE2461" s="143"/>
      <c r="BF2461" s="143"/>
      <c r="BG2461" s="143"/>
      <c r="BH2461" s="143"/>
      <c r="BI2461" s="143"/>
      <c r="BJ2461" s="143"/>
      <c r="BK2461" s="143"/>
      <c r="BL2461" s="143"/>
      <c r="BM2461" s="143"/>
      <c r="BN2461" s="143"/>
      <c r="BO2461" s="143"/>
      <c r="BP2461" s="143"/>
      <c r="BT2461" s="143"/>
      <c r="BU2461" s="143"/>
      <c r="BV2461" s="143"/>
    </row>
    <row r="2462" spans="1:74" s="142" customFormat="1" x14ac:dyDescent="0.25">
      <c r="A2462" s="206"/>
      <c r="B2462" s="160"/>
      <c r="C2462" s="161"/>
      <c r="D2462" s="206"/>
      <c r="E2462" s="206"/>
      <c r="F2462" s="206"/>
      <c r="G2462" s="206"/>
      <c r="H2462" s="161"/>
      <c r="I2462" s="206"/>
      <c r="J2462" s="206"/>
      <c r="L2462" s="206"/>
      <c r="M2462" s="153"/>
      <c r="N2462" s="126"/>
      <c r="O2462" s="153"/>
      <c r="P2462" s="153"/>
      <c r="Q2462" s="153"/>
      <c r="R2462" s="153"/>
      <c r="AG2462" s="162"/>
      <c r="AH2462" s="162"/>
      <c r="AI2462" s="162"/>
      <c r="AM2462" s="143"/>
      <c r="AN2462" s="143"/>
      <c r="AO2462" s="143"/>
      <c r="AP2462" s="143"/>
      <c r="AQ2462" s="143"/>
      <c r="AR2462" s="143"/>
      <c r="AS2462" s="143"/>
      <c r="AT2462" s="143"/>
      <c r="AU2462" s="143"/>
      <c r="AV2462" s="143"/>
      <c r="AW2462" s="143"/>
      <c r="AX2462" s="143"/>
      <c r="AY2462" s="143"/>
      <c r="AZ2462" s="143"/>
      <c r="BA2462" s="143"/>
      <c r="BB2462" s="143"/>
      <c r="BC2462" s="143"/>
      <c r="BD2462" s="143"/>
      <c r="BE2462" s="143"/>
      <c r="BF2462" s="143"/>
      <c r="BG2462" s="143"/>
      <c r="BH2462" s="143"/>
      <c r="BI2462" s="143"/>
      <c r="BJ2462" s="143"/>
      <c r="BK2462" s="143"/>
      <c r="BL2462" s="143"/>
      <c r="BM2462" s="143"/>
      <c r="BN2462" s="143"/>
      <c r="BO2462" s="143"/>
      <c r="BP2462" s="143"/>
      <c r="BT2462" s="143"/>
      <c r="BU2462" s="143"/>
      <c r="BV2462" s="143"/>
    </row>
    <row r="2463" spans="1:74" s="142" customFormat="1" x14ac:dyDescent="0.25">
      <c r="A2463" s="206"/>
      <c r="B2463" s="160"/>
      <c r="C2463" s="161"/>
      <c r="D2463" s="206"/>
      <c r="E2463" s="206"/>
      <c r="F2463" s="206"/>
      <c r="G2463" s="206"/>
      <c r="H2463" s="161"/>
      <c r="I2463" s="206"/>
      <c r="J2463" s="206"/>
      <c r="L2463" s="206"/>
      <c r="M2463" s="153"/>
      <c r="N2463" s="126"/>
      <c r="O2463" s="153"/>
      <c r="P2463" s="153"/>
      <c r="Q2463" s="153"/>
      <c r="R2463" s="153"/>
      <c r="AG2463" s="162"/>
      <c r="AH2463" s="162"/>
      <c r="AI2463" s="162"/>
      <c r="AM2463" s="143"/>
      <c r="AN2463" s="143"/>
      <c r="AO2463" s="143"/>
      <c r="AP2463" s="143"/>
      <c r="AQ2463" s="143"/>
      <c r="AR2463" s="143"/>
      <c r="AS2463" s="143"/>
      <c r="AT2463" s="143"/>
      <c r="AU2463" s="143"/>
      <c r="AV2463" s="143"/>
      <c r="AW2463" s="143"/>
      <c r="AX2463" s="143"/>
      <c r="AY2463" s="143"/>
      <c r="AZ2463" s="143"/>
      <c r="BA2463" s="143"/>
      <c r="BB2463" s="143"/>
      <c r="BC2463" s="143"/>
      <c r="BD2463" s="143"/>
      <c r="BE2463" s="143"/>
      <c r="BF2463" s="143"/>
      <c r="BG2463" s="143"/>
      <c r="BH2463" s="143"/>
      <c r="BI2463" s="143"/>
      <c r="BJ2463" s="143"/>
      <c r="BK2463" s="143"/>
      <c r="BL2463" s="143"/>
      <c r="BM2463" s="143"/>
      <c r="BN2463" s="143"/>
      <c r="BO2463" s="143"/>
      <c r="BP2463" s="143"/>
      <c r="BT2463" s="143"/>
      <c r="BU2463" s="143"/>
      <c r="BV2463" s="143"/>
    </row>
    <row r="2464" spans="1:74" s="142" customFormat="1" x14ac:dyDescent="0.25">
      <c r="A2464" s="206"/>
      <c r="B2464" s="160"/>
      <c r="C2464" s="161"/>
      <c r="D2464" s="206"/>
      <c r="E2464" s="206"/>
      <c r="F2464" s="206"/>
      <c r="G2464" s="206"/>
      <c r="H2464" s="161"/>
      <c r="I2464" s="206"/>
      <c r="J2464" s="206"/>
      <c r="L2464" s="206"/>
      <c r="M2464" s="153"/>
      <c r="N2464" s="126"/>
      <c r="O2464" s="153"/>
      <c r="P2464" s="153"/>
      <c r="Q2464" s="153"/>
      <c r="R2464" s="153"/>
      <c r="AG2464" s="162"/>
      <c r="AH2464" s="162"/>
      <c r="AI2464" s="162"/>
      <c r="AM2464" s="143"/>
      <c r="AN2464" s="143"/>
      <c r="AO2464" s="143"/>
      <c r="AP2464" s="143"/>
      <c r="AQ2464" s="143"/>
      <c r="AR2464" s="143"/>
      <c r="AS2464" s="143"/>
      <c r="AT2464" s="143"/>
      <c r="AU2464" s="143"/>
      <c r="AV2464" s="143"/>
      <c r="AW2464" s="143"/>
      <c r="AX2464" s="143"/>
      <c r="AY2464" s="143"/>
      <c r="AZ2464" s="143"/>
      <c r="BA2464" s="143"/>
      <c r="BB2464" s="143"/>
      <c r="BC2464" s="143"/>
      <c r="BD2464" s="143"/>
      <c r="BE2464" s="143"/>
      <c r="BF2464" s="143"/>
      <c r="BG2464" s="143"/>
      <c r="BH2464" s="143"/>
      <c r="BI2464" s="143"/>
      <c r="BJ2464" s="143"/>
      <c r="BK2464" s="143"/>
      <c r="BL2464" s="143"/>
      <c r="BM2464" s="143"/>
      <c r="BN2464" s="143"/>
      <c r="BO2464" s="143"/>
      <c r="BP2464" s="143"/>
      <c r="BT2464" s="143"/>
      <c r="BU2464" s="143"/>
      <c r="BV2464" s="143"/>
    </row>
    <row r="2465" spans="1:74" s="142" customFormat="1" x14ac:dyDescent="0.25">
      <c r="A2465" s="206"/>
      <c r="B2465" s="160"/>
      <c r="C2465" s="161"/>
      <c r="D2465" s="206"/>
      <c r="E2465" s="206"/>
      <c r="F2465" s="206"/>
      <c r="G2465" s="206"/>
      <c r="H2465" s="161"/>
      <c r="I2465" s="206"/>
      <c r="J2465" s="206"/>
      <c r="L2465" s="206"/>
      <c r="M2465" s="153"/>
      <c r="N2465" s="126"/>
      <c r="O2465" s="153"/>
      <c r="P2465" s="153"/>
      <c r="Q2465" s="153"/>
      <c r="R2465" s="153"/>
      <c r="AG2465" s="162"/>
      <c r="AH2465" s="162"/>
      <c r="AI2465" s="162"/>
      <c r="AM2465" s="143"/>
      <c r="AN2465" s="143"/>
      <c r="AO2465" s="143"/>
      <c r="AP2465" s="143"/>
      <c r="AQ2465" s="143"/>
      <c r="AR2465" s="143"/>
      <c r="AS2465" s="143"/>
      <c r="AT2465" s="143"/>
      <c r="AU2465" s="143"/>
      <c r="AV2465" s="143"/>
      <c r="AW2465" s="143"/>
      <c r="AX2465" s="143"/>
      <c r="AY2465" s="143"/>
      <c r="AZ2465" s="143"/>
      <c r="BA2465" s="143"/>
      <c r="BB2465" s="143"/>
      <c r="BC2465" s="143"/>
      <c r="BD2465" s="143"/>
      <c r="BE2465" s="143"/>
      <c r="BF2465" s="143"/>
      <c r="BG2465" s="143"/>
      <c r="BH2465" s="143"/>
      <c r="BI2465" s="143"/>
      <c r="BJ2465" s="143"/>
      <c r="BK2465" s="143"/>
      <c r="BL2465" s="143"/>
      <c r="BM2465" s="143"/>
      <c r="BN2465" s="143"/>
      <c r="BO2465" s="143"/>
      <c r="BP2465" s="143"/>
      <c r="BT2465" s="143"/>
      <c r="BU2465" s="143"/>
      <c r="BV2465" s="143"/>
    </row>
    <row r="2466" spans="1:74" s="142" customFormat="1" x14ac:dyDescent="0.25">
      <c r="A2466" s="206"/>
      <c r="B2466" s="160"/>
      <c r="C2466" s="161"/>
      <c r="D2466" s="206"/>
      <c r="E2466" s="206"/>
      <c r="F2466" s="206"/>
      <c r="G2466" s="206"/>
      <c r="H2466" s="161"/>
      <c r="I2466" s="206"/>
      <c r="J2466" s="206"/>
      <c r="L2466" s="206"/>
      <c r="M2466" s="153"/>
      <c r="N2466" s="126"/>
      <c r="O2466" s="153"/>
      <c r="P2466" s="153"/>
      <c r="Q2466" s="153"/>
      <c r="R2466" s="153"/>
      <c r="AG2466" s="162"/>
      <c r="AH2466" s="162"/>
      <c r="AI2466" s="162"/>
      <c r="AM2466" s="143"/>
      <c r="AN2466" s="143"/>
      <c r="AO2466" s="143"/>
      <c r="AP2466" s="143"/>
      <c r="AQ2466" s="143"/>
      <c r="AR2466" s="143"/>
      <c r="AS2466" s="143"/>
      <c r="AT2466" s="143"/>
      <c r="AU2466" s="143"/>
      <c r="AV2466" s="143"/>
      <c r="AW2466" s="143"/>
      <c r="AX2466" s="143"/>
      <c r="AY2466" s="143"/>
      <c r="AZ2466" s="143"/>
      <c r="BA2466" s="143"/>
      <c r="BB2466" s="143"/>
      <c r="BC2466" s="143"/>
      <c r="BD2466" s="143"/>
      <c r="BE2466" s="143"/>
      <c r="BF2466" s="143"/>
      <c r="BG2466" s="143"/>
      <c r="BH2466" s="143"/>
      <c r="BI2466" s="143"/>
      <c r="BJ2466" s="143"/>
      <c r="BK2466" s="143"/>
      <c r="BL2466" s="143"/>
      <c r="BM2466" s="143"/>
      <c r="BN2466" s="143"/>
      <c r="BO2466" s="143"/>
      <c r="BP2466" s="143"/>
      <c r="BT2466" s="143"/>
      <c r="BU2466" s="143"/>
      <c r="BV2466" s="143"/>
    </row>
    <row r="2467" spans="1:74" s="142" customFormat="1" x14ac:dyDescent="0.25">
      <c r="A2467" s="206"/>
      <c r="B2467" s="160"/>
      <c r="C2467" s="161"/>
      <c r="D2467" s="206"/>
      <c r="E2467" s="206"/>
      <c r="F2467" s="206"/>
      <c r="G2467" s="206"/>
      <c r="H2467" s="161"/>
      <c r="I2467" s="206"/>
      <c r="J2467" s="206"/>
      <c r="L2467" s="206"/>
      <c r="M2467" s="153"/>
      <c r="N2467" s="126"/>
      <c r="O2467" s="153"/>
      <c r="P2467" s="153"/>
      <c r="Q2467" s="153"/>
      <c r="R2467" s="153"/>
      <c r="AG2467" s="162"/>
      <c r="AH2467" s="162"/>
      <c r="AI2467" s="162"/>
      <c r="AM2467" s="143"/>
      <c r="AN2467" s="143"/>
      <c r="AO2467" s="143"/>
      <c r="AP2467" s="143"/>
      <c r="AQ2467" s="143"/>
      <c r="AR2467" s="143"/>
      <c r="AS2467" s="143"/>
      <c r="AT2467" s="143"/>
      <c r="AU2467" s="143"/>
      <c r="AV2467" s="143"/>
      <c r="AW2467" s="143"/>
      <c r="AX2467" s="143"/>
      <c r="AY2467" s="143"/>
      <c r="AZ2467" s="143"/>
      <c r="BA2467" s="143"/>
      <c r="BB2467" s="143"/>
      <c r="BC2467" s="143"/>
      <c r="BD2467" s="143"/>
      <c r="BE2467" s="143"/>
      <c r="BF2467" s="143"/>
      <c r="BG2467" s="143"/>
      <c r="BH2467" s="143"/>
      <c r="BI2467" s="143"/>
      <c r="BJ2467" s="143"/>
      <c r="BK2467" s="143"/>
      <c r="BL2467" s="143"/>
      <c r="BM2467" s="143"/>
      <c r="BN2467" s="143"/>
      <c r="BO2467" s="143"/>
      <c r="BP2467" s="143"/>
      <c r="BT2467" s="143"/>
      <c r="BU2467" s="143"/>
      <c r="BV2467" s="143"/>
    </row>
    <row r="2468" spans="1:74" s="142" customFormat="1" x14ac:dyDescent="0.25">
      <c r="A2468" s="206"/>
      <c r="B2468" s="160"/>
      <c r="C2468" s="161"/>
      <c r="D2468" s="206"/>
      <c r="E2468" s="206"/>
      <c r="F2468" s="206"/>
      <c r="G2468" s="206"/>
      <c r="H2468" s="161"/>
      <c r="I2468" s="206"/>
      <c r="J2468" s="206"/>
      <c r="L2468" s="206"/>
      <c r="M2468" s="153"/>
      <c r="N2468" s="126"/>
      <c r="O2468" s="153"/>
      <c r="P2468" s="153"/>
      <c r="Q2468" s="153"/>
      <c r="R2468" s="153"/>
      <c r="AG2468" s="162"/>
      <c r="AH2468" s="162"/>
      <c r="AI2468" s="162"/>
      <c r="AM2468" s="143"/>
      <c r="AN2468" s="143"/>
      <c r="AO2468" s="143"/>
      <c r="AP2468" s="143"/>
      <c r="AQ2468" s="143"/>
      <c r="AR2468" s="143"/>
      <c r="AS2468" s="143"/>
      <c r="AT2468" s="143"/>
      <c r="AU2468" s="143"/>
      <c r="AV2468" s="143"/>
      <c r="AW2468" s="143"/>
      <c r="AX2468" s="143"/>
      <c r="AY2468" s="143"/>
      <c r="AZ2468" s="143"/>
      <c r="BA2468" s="143"/>
      <c r="BB2468" s="143"/>
      <c r="BC2468" s="143"/>
      <c r="BD2468" s="143"/>
      <c r="BE2468" s="143"/>
      <c r="BF2468" s="143"/>
      <c r="BG2468" s="143"/>
      <c r="BH2468" s="143"/>
      <c r="BI2468" s="143"/>
      <c r="BJ2468" s="143"/>
      <c r="BK2468" s="143"/>
      <c r="BL2468" s="143"/>
      <c r="BM2468" s="143"/>
      <c r="BN2468" s="143"/>
      <c r="BO2468" s="143"/>
      <c r="BP2468" s="143"/>
      <c r="BT2468" s="143"/>
      <c r="BU2468" s="143"/>
      <c r="BV2468" s="143"/>
    </row>
    <row r="2469" spans="1:74" s="142" customFormat="1" x14ac:dyDescent="0.25">
      <c r="A2469" s="206"/>
      <c r="B2469" s="160"/>
      <c r="C2469" s="161"/>
      <c r="D2469" s="206"/>
      <c r="E2469" s="206"/>
      <c r="F2469" s="206"/>
      <c r="G2469" s="206"/>
      <c r="H2469" s="161"/>
      <c r="I2469" s="206"/>
      <c r="J2469" s="206"/>
      <c r="L2469" s="206"/>
      <c r="M2469" s="153"/>
      <c r="N2469" s="126"/>
      <c r="O2469" s="153"/>
      <c r="P2469" s="153"/>
      <c r="Q2469" s="153"/>
      <c r="R2469" s="153"/>
      <c r="AG2469" s="162"/>
      <c r="AH2469" s="162"/>
      <c r="AI2469" s="162"/>
      <c r="AM2469" s="143"/>
      <c r="AN2469" s="143"/>
      <c r="AO2469" s="143"/>
      <c r="AP2469" s="143"/>
      <c r="AQ2469" s="143"/>
      <c r="AR2469" s="143"/>
      <c r="AS2469" s="143"/>
      <c r="AT2469" s="143"/>
      <c r="AU2469" s="143"/>
      <c r="AV2469" s="143"/>
      <c r="AW2469" s="143"/>
      <c r="AX2469" s="143"/>
      <c r="AY2469" s="143"/>
      <c r="AZ2469" s="143"/>
      <c r="BA2469" s="143"/>
      <c r="BB2469" s="143"/>
      <c r="BC2469" s="143"/>
      <c r="BD2469" s="143"/>
      <c r="BE2469" s="143"/>
      <c r="BF2469" s="143"/>
      <c r="BG2469" s="143"/>
      <c r="BH2469" s="143"/>
      <c r="BI2469" s="143"/>
      <c r="BJ2469" s="143"/>
      <c r="BK2469" s="143"/>
      <c r="BL2469" s="143"/>
      <c r="BM2469" s="143"/>
      <c r="BN2469" s="143"/>
      <c r="BO2469" s="143"/>
      <c r="BP2469" s="143"/>
      <c r="BT2469" s="143"/>
      <c r="BU2469" s="143"/>
      <c r="BV2469" s="143"/>
    </row>
    <row r="2470" spans="1:74" s="142" customFormat="1" x14ac:dyDescent="0.25">
      <c r="A2470" s="206"/>
      <c r="B2470" s="160"/>
      <c r="C2470" s="161"/>
      <c r="D2470" s="206"/>
      <c r="E2470" s="206"/>
      <c r="F2470" s="206"/>
      <c r="G2470" s="206"/>
      <c r="H2470" s="161"/>
      <c r="I2470" s="206"/>
      <c r="J2470" s="206"/>
      <c r="L2470" s="206"/>
      <c r="M2470" s="153"/>
      <c r="N2470" s="126"/>
      <c r="O2470" s="153"/>
      <c r="P2470" s="153"/>
      <c r="Q2470" s="153"/>
      <c r="R2470" s="153"/>
      <c r="AG2470" s="162"/>
      <c r="AH2470" s="162"/>
      <c r="AI2470" s="162"/>
      <c r="AM2470" s="143"/>
      <c r="AN2470" s="143"/>
      <c r="AO2470" s="143"/>
      <c r="AP2470" s="143"/>
      <c r="AQ2470" s="143"/>
      <c r="AR2470" s="143"/>
      <c r="AS2470" s="143"/>
      <c r="AT2470" s="143"/>
      <c r="AU2470" s="143"/>
      <c r="AV2470" s="143"/>
      <c r="AW2470" s="143"/>
      <c r="AX2470" s="143"/>
      <c r="AY2470" s="143"/>
      <c r="AZ2470" s="143"/>
      <c r="BA2470" s="143"/>
      <c r="BB2470" s="143"/>
      <c r="BC2470" s="143"/>
      <c r="BD2470" s="143"/>
      <c r="BE2470" s="143"/>
      <c r="BF2470" s="143"/>
      <c r="BG2470" s="143"/>
      <c r="BH2470" s="143"/>
      <c r="BI2470" s="143"/>
      <c r="BJ2470" s="143"/>
      <c r="BK2470" s="143"/>
      <c r="BL2470" s="143"/>
      <c r="BM2470" s="143"/>
      <c r="BN2470" s="143"/>
      <c r="BO2470" s="143"/>
      <c r="BP2470" s="143"/>
      <c r="BT2470" s="143"/>
      <c r="BU2470" s="143"/>
      <c r="BV2470" s="143"/>
    </row>
    <row r="2471" spans="1:74" s="142" customFormat="1" x14ac:dyDescent="0.25">
      <c r="A2471" s="206"/>
      <c r="B2471" s="160"/>
      <c r="C2471" s="161"/>
      <c r="D2471" s="206"/>
      <c r="E2471" s="206"/>
      <c r="F2471" s="206"/>
      <c r="G2471" s="206"/>
      <c r="H2471" s="161"/>
      <c r="I2471" s="206"/>
      <c r="J2471" s="206"/>
      <c r="L2471" s="206"/>
      <c r="M2471" s="153"/>
      <c r="N2471" s="126"/>
      <c r="O2471" s="153"/>
      <c r="P2471" s="153"/>
      <c r="Q2471" s="153"/>
      <c r="R2471" s="153"/>
      <c r="AG2471" s="162"/>
      <c r="AH2471" s="162"/>
      <c r="AI2471" s="162"/>
      <c r="AM2471" s="143"/>
      <c r="AN2471" s="143"/>
      <c r="AO2471" s="143"/>
      <c r="AP2471" s="143"/>
      <c r="AQ2471" s="143"/>
      <c r="AR2471" s="143"/>
      <c r="AS2471" s="143"/>
      <c r="AT2471" s="143"/>
      <c r="AU2471" s="143"/>
      <c r="AV2471" s="143"/>
      <c r="AW2471" s="143"/>
      <c r="AX2471" s="143"/>
      <c r="AY2471" s="143"/>
      <c r="AZ2471" s="143"/>
      <c r="BA2471" s="143"/>
      <c r="BB2471" s="143"/>
      <c r="BC2471" s="143"/>
      <c r="BD2471" s="143"/>
      <c r="BE2471" s="143"/>
      <c r="BF2471" s="143"/>
      <c r="BG2471" s="143"/>
      <c r="BH2471" s="143"/>
      <c r="BI2471" s="143"/>
      <c r="BJ2471" s="143"/>
      <c r="BK2471" s="143"/>
      <c r="BL2471" s="143"/>
      <c r="BM2471" s="143"/>
      <c r="BN2471" s="143"/>
      <c r="BO2471" s="143"/>
      <c r="BP2471" s="143"/>
      <c r="BT2471" s="143"/>
      <c r="BU2471" s="143"/>
      <c r="BV2471" s="143"/>
    </row>
    <row r="2472" spans="1:74" s="142" customFormat="1" x14ac:dyDescent="0.25">
      <c r="A2472" s="206"/>
      <c r="B2472" s="160"/>
      <c r="C2472" s="161"/>
      <c r="D2472" s="206"/>
      <c r="E2472" s="206"/>
      <c r="F2472" s="206"/>
      <c r="G2472" s="206"/>
      <c r="H2472" s="161"/>
      <c r="I2472" s="206"/>
      <c r="J2472" s="206"/>
      <c r="L2472" s="206"/>
      <c r="M2472" s="153"/>
      <c r="N2472" s="126"/>
      <c r="O2472" s="153"/>
      <c r="P2472" s="153"/>
      <c r="Q2472" s="153"/>
      <c r="R2472" s="153"/>
      <c r="AG2472" s="162"/>
      <c r="AH2472" s="162"/>
      <c r="AI2472" s="162"/>
      <c r="AM2472" s="143"/>
      <c r="AN2472" s="143"/>
      <c r="AO2472" s="143"/>
      <c r="AP2472" s="143"/>
      <c r="AQ2472" s="143"/>
      <c r="AR2472" s="143"/>
      <c r="AS2472" s="143"/>
      <c r="AT2472" s="143"/>
      <c r="AU2472" s="143"/>
      <c r="AV2472" s="143"/>
      <c r="AW2472" s="143"/>
      <c r="AX2472" s="143"/>
      <c r="AY2472" s="143"/>
      <c r="AZ2472" s="143"/>
      <c r="BA2472" s="143"/>
      <c r="BB2472" s="143"/>
      <c r="BC2472" s="143"/>
      <c r="BD2472" s="143"/>
      <c r="BE2472" s="143"/>
      <c r="BF2472" s="143"/>
      <c r="BG2472" s="143"/>
      <c r="BH2472" s="143"/>
      <c r="BI2472" s="143"/>
      <c r="BJ2472" s="143"/>
      <c r="BK2472" s="143"/>
      <c r="BL2472" s="143"/>
      <c r="BM2472" s="143"/>
      <c r="BN2472" s="143"/>
      <c r="BO2472" s="143"/>
      <c r="BP2472" s="143"/>
      <c r="BT2472" s="143"/>
      <c r="BU2472" s="143"/>
      <c r="BV2472" s="143"/>
    </row>
    <row r="2473" spans="1:74" s="142" customFormat="1" x14ac:dyDescent="0.25">
      <c r="A2473" s="206"/>
      <c r="B2473" s="160"/>
      <c r="C2473" s="161"/>
      <c r="D2473" s="206"/>
      <c r="E2473" s="206"/>
      <c r="F2473" s="206"/>
      <c r="G2473" s="206"/>
      <c r="H2473" s="161"/>
      <c r="I2473" s="206"/>
      <c r="J2473" s="206"/>
      <c r="L2473" s="206"/>
      <c r="M2473" s="153"/>
      <c r="N2473" s="126"/>
      <c r="O2473" s="153"/>
      <c r="P2473" s="153"/>
      <c r="Q2473" s="153"/>
      <c r="R2473" s="153"/>
      <c r="AG2473" s="162"/>
      <c r="AH2473" s="162"/>
      <c r="AI2473" s="162"/>
      <c r="AM2473" s="143"/>
      <c r="AN2473" s="143"/>
      <c r="AO2473" s="143"/>
      <c r="AP2473" s="143"/>
      <c r="AQ2473" s="143"/>
      <c r="AR2473" s="143"/>
      <c r="AS2473" s="143"/>
      <c r="AT2473" s="143"/>
      <c r="AU2473" s="143"/>
      <c r="AV2473" s="143"/>
      <c r="AW2473" s="143"/>
      <c r="AX2473" s="143"/>
      <c r="AY2473" s="143"/>
      <c r="AZ2473" s="143"/>
      <c r="BA2473" s="143"/>
      <c r="BB2473" s="143"/>
      <c r="BC2473" s="143"/>
      <c r="BD2473" s="143"/>
      <c r="BE2473" s="143"/>
      <c r="BF2473" s="143"/>
      <c r="BG2473" s="143"/>
      <c r="BH2473" s="143"/>
      <c r="BI2473" s="143"/>
      <c r="BJ2473" s="143"/>
      <c r="BK2473" s="143"/>
      <c r="BL2473" s="143"/>
      <c r="BM2473" s="143"/>
      <c r="BN2473" s="143"/>
      <c r="BO2473" s="143"/>
      <c r="BP2473" s="143"/>
      <c r="BT2473" s="143"/>
      <c r="BU2473" s="143"/>
      <c r="BV2473" s="143"/>
    </row>
    <row r="2474" spans="1:74" s="142" customFormat="1" x14ac:dyDescent="0.25">
      <c r="A2474" s="206"/>
      <c r="B2474" s="160"/>
      <c r="C2474" s="161"/>
      <c r="D2474" s="206"/>
      <c r="E2474" s="206"/>
      <c r="F2474" s="206"/>
      <c r="G2474" s="206"/>
      <c r="H2474" s="161"/>
      <c r="I2474" s="206"/>
      <c r="J2474" s="206"/>
      <c r="L2474" s="206"/>
      <c r="M2474" s="153"/>
      <c r="N2474" s="126"/>
      <c r="O2474" s="153"/>
      <c r="P2474" s="153"/>
      <c r="Q2474" s="153"/>
      <c r="R2474" s="153"/>
      <c r="AG2474" s="162"/>
      <c r="AH2474" s="162"/>
      <c r="AI2474" s="162"/>
      <c r="AM2474" s="143"/>
      <c r="AN2474" s="143"/>
      <c r="AO2474" s="143"/>
      <c r="AP2474" s="143"/>
      <c r="AQ2474" s="143"/>
      <c r="AR2474" s="143"/>
      <c r="AS2474" s="143"/>
      <c r="AT2474" s="143"/>
      <c r="AU2474" s="143"/>
      <c r="AV2474" s="143"/>
      <c r="AW2474" s="143"/>
      <c r="AX2474" s="143"/>
      <c r="AY2474" s="143"/>
      <c r="AZ2474" s="143"/>
      <c r="BA2474" s="143"/>
      <c r="BB2474" s="143"/>
      <c r="BC2474" s="143"/>
      <c r="BD2474" s="143"/>
      <c r="BE2474" s="143"/>
      <c r="BF2474" s="143"/>
      <c r="BG2474" s="143"/>
      <c r="BH2474" s="143"/>
      <c r="BI2474" s="143"/>
      <c r="BJ2474" s="143"/>
      <c r="BK2474" s="143"/>
      <c r="BL2474" s="143"/>
      <c r="BM2474" s="143"/>
      <c r="BN2474" s="143"/>
      <c r="BO2474" s="143"/>
      <c r="BP2474" s="143"/>
      <c r="BT2474" s="143"/>
      <c r="BU2474" s="143"/>
      <c r="BV2474" s="143"/>
    </row>
    <row r="2475" spans="1:74" s="142" customFormat="1" x14ac:dyDescent="0.25">
      <c r="A2475" s="206"/>
      <c r="B2475" s="160"/>
      <c r="C2475" s="161"/>
      <c r="D2475" s="206"/>
      <c r="E2475" s="206"/>
      <c r="F2475" s="206"/>
      <c r="G2475" s="206"/>
      <c r="H2475" s="161"/>
      <c r="I2475" s="206"/>
      <c r="J2475" s="206"/>
      <c r="L2475" s="206"/>
      <c r="M2475" s="153"/>
      <c r="N2475" s="126"/>
      <c r="O2475" s="153"/>
      <c r="P2475" s="153"/>
      <c r="Q2475" s="153"/>
      <c r="R2475" s="153"/>
      <c r="AG2475" s="162"/>
      <c r="AH2475" s="162"/>
      <c r="AI2475" s="162"/>
      <c r="AM2475" s="143"/>
      <c r="AN2475" s="143"/>
      <c r="AO2475" s="143"/>
      <c r="AP2475" s="143"/>
      <c r="AQ2475" s="143"/>
      <c r="AR2475" s="143"/>
      <c r="AS2475" s="143"/>
      <c r="AT2475" s="143"/>
      <c r="AU2475" s="143"/>
      <c r="AV2475" s="143"/>
      <c r="AW2475" s="143"/>
      <c r="AX2475" s="143"/>
      <c r="AY2475" s="143"/>
      <c r="AZ2475" s="143"/>
      <c r="BA2475" s="143"/>
      <c r="BB2475" s="143"/>
      <c r="BC2475" s="143"/>
      <c r="BD2475" s="143"/>
      <c r="BE2475" s="143"/>
      <c r="BF2475" s="143"/>
      <c r="BG2475" s="143"/>
      <c r="BH2475" s="143"/>
      <c r="BI2475" s="143"/>
      <c r="BJ2475" s="143"/>
      <c r="BK2475" s="143"/>
      <c r="BL2475" s="143"/>
      <c r="BM2475" s="143"/>
      <c r="BN2475" s="143"/>
      <c r="BO2475" s="143"/>
      <c r="BP2475" s="143"/>
      <c r="BT2475" s="143"/>
      <c r="BU2475" s="143"/>
      <c r="BV2475" s="143"/>
    </row>
    <row r="2476" spans="1:74" s="142" customFormat="1" x14ac:dyDescent="0.25">
      <c r="A2476" s="206"/>
      <c r="B2476" s="160"/>
      <c r="C2476" s="161"/>
      <c r="D2476" s="206"/>
      <c r="E2476" s="206"/>
      <c r="F2476" s="206"/>
      <c r="G2476" s="206"/>
      <c r="H2476" s="161"/>
      <c r="I2476" s="206"/>
      <c r="J2476" s="206"/>
      <c r="L2476" s="206"/>
      <c r="M2476" s="153"/>
      <c r="N2476" s="126"/>
      <c r="O2476" s="153"/>
      <c r="P2476" s="153"/>
      <c r="Q2476" s="153"/>
      <c r="R2476" s="153"/>
      <c r="AG2476" s="162"/>
      <c r="AH2476" s="162"/>
      <c r="AI2476" s="162"/>
      <c r="AM2476" s="143"/>
      <c r="AN2476" s="143"/>
      <c r="AO2476" s="143"/>
      <c r="AP2476" s="143"/>
      <c r="AQ2476" s="143"/>
      <c r="AR2476" s="143"/>
      <c r="AS2476" s="143"/>
      <c r="AT2476" s="143"/>
      <c r="AU2476" s="143"/>
      <c r="AV2476" s="143"/>
      <c r="AW2476" s="143"/>
      <c r="AX2476" s="143"/>
      <c r="AY2476" s="143"/>
      <c r="AZ2476" s="143"/>
      <c r="BA2476" s="143"/>
      <c r="BB2476" s="143"/>
      <c r="BC2476" s="143"/>
      <c r="BD2476" s="143"/>
      <c r="BE2476" s="143"/>
      <c r="BF2476" s="143"/>
      <c r="BG2476" s="143"/>
      <c r="BH2476" s="143"/>
      <c r="BI2476" s="143"/>
      <c r="BJ2476" s="143"/>
      <c r="BK2476" s="143"/>
      <c r="BL2476" s="143"/>
      <c r="BM2476" s="143"/>
      <c r="BN2476" s="143"/>
      <c r="BO2476" s="143"/>
      <c r="BP2476" s="143"/>
      <c r="BT2476" s="143"/>
      <c r="BU2476" s="143"/>
      <c r="BV2476" s="143"/>
    </row>
    <row r="2477" spans="1:74" s="142" customFormat="1" x14ac:dyDescent="0.25">
      <c r="A2477" s="206"/>
      <c r="B2477" s="160"/>
      <c r="C2477" s="161"/>
      <c r="D2477" s="206"/>
      <c r="E2477" s="206"/>
      <c r="F2477" s="206"/>
      <c r="G2477" s="206"/>
      <c r="H2477" s="161"/>
      <c r="I2477" s="206"/>
      <c r="J2477" s="206"/>
      <c r="L2477" s="206"/>
      <c r="M2477" s="153"/>
      <c r="N2477" s="126"/>
      <c r="O2477" s="153"/>
      <c r="P2477" s="153"/>
      <c r="Q2477" s="153"/>
      <c r="R2477" s="153"/>
      <c r="AG2477" s="162"/>
      <c r="AH2477" s="162"/>
      <c r="AI2477" s="162"/>
      <c r="AM2477" s="143"/>
      <c r="AN2477" s="143"/>
      <c r="AO2477" s="143"/>
      <c r="AP2477" s="143"/>
      <c r="AQ2477" s="143"/>
      <c r="AR2477" s="143"/>
      <c r="AS2477" s="143"/>
      <c r="AT2477" s="143"/>
      <c r="AU2477" s="143"/>
      <c r="AV2477" s="143"/>
      <c r="AW2477" s="143"/>
      <c r="AX2477" s="143"/>
      <c r="AY2477" s="143"/>
      <c r="AZ2477" s="143"/>
      <c r="BA2477" s="143"/>
      <c r="BB2477" s="143"/>
      <c r="BC2477" s="143"/>
      <c r="BD2477" s="143"/>
      <c r="BE2477" s="143"/>
      <c r="BF2477" s="143"/>
      <c r="BG2477" s="143"/>
      <c r="BH2477" s="143"/>
      <c r="BI2477" s="143"/>
      <c r="BJ2477" s="143"/>
      <c r="BK2477" s="143"/>
      <c r="BL2477" s="143"/>
      <c r="BM2477" s="143"/>
      <c r="BN2477" s="143"/>
      <c r="BO2477" s="143"/>
      <c r="BP2477" s="143"/>
      <c r="BT2477" s="143"/>
      <c r="BU2477" s="143"/>
      <c r="BV2477" s="143"/>
    </row>
    <row r="2478" spans="1:74" s="142" customFormat="1" x14ac:dyDescent="0.25">
      <c r="A2478" s="206"/>
      <c r="B2478" s="160"/>
      <c r="C2478" s="161"/>
      <c r="D2478" s="206"/>
      <c r="E2478" s="206"/>
      <c r="F2478" s="206"/>
      <c r="G2478" s="206"/>
      <c r="H2478" s="161"/>
      <c r="I2478" s="206"/>
      <c r="J2478" s="206"/>
      <c r="L2478" s="206"/>
      <c r="M2478" s="153"/>
      <c r="N2478" s="126"/>
      <c r="O2478" s="153"/>
      <c r="P2478" s="153"/>
      <c r="Q2478" s="153"/>
      <c r="R2478" s="153"/>
      <c r="AG2478" s="162"/>
      <c r="AH2478" s="162"/>
      <c r="AI2478" s="162"/>
      <c r="AM2478" s="143"/>
      <c r="AN2478" s="143"/>
      <c r="AO2478" s="143"/>
      <c r="AP2478" s="143"/>
      <c r="AQ2478" s="143"/>
      <c r="AR2478" s="143"/>
      <c r="AS2478" s="143"/>
      <c r="AT2478" s="143"/>
      <c r="AU2478" s="143"/>
      <c r="AV2478" s="143"/>
      <c r="AW2478" s="143"/>
      <c r="AX2478" s="143"/>
      <c r="AY2478" s="143"/>
      <c r="AZ2478" s="143"/>
      <c r="BA2478" s="143"/>
      <c r="BB2478" s="143"/>
      <c r="BC2478" s="143"/>
      <c r="BD2478" s="143"/>
      <c r="BE2478" s="143"/>
      <c r="BF2478" s="143"/>
      <c r="BG2478" s="143"/>
      <c r="BH2478" s="143"/>
      <c r="BI2478" s="143"/>
      <c r="BJ2478" s="143"/>
      <c r="BK2478" s="143"/>
      <c r="BL2478" s="143"/>
      <c r="BM2478" s="143"/>
      <c r="BN2478" s="143"/>
      <c r="BO2478" s="143"/>
      <c r="BP2478" s="143"/>
      <c r="BT2478" s="143"/>
      <c r="BU2478" s="143"/>
      <c r="BV2478" s="143"/>
    </row>
    <row r="2479" spans="1:74" s="142" customFormat="1" x14ac:dyDescent="0.25">
      <c r="A2479" s="206"/>
      <c r="B2479" s="160"/>
      <c r="C2479" s="161"/>
      <c r="D2479" s="206"/>
      <c r="E2479" s="206"/>
      <c r="F2479" s="206"/>
      <c r="G2479" s="206"/>
      <c r="H2479" s="161"/>
      <c r="I2479" s="206"/>
      <c r="J2479" s="206"/>
      <c r="L2479" s="206"/>
      <c r="M2479" s="153"/>
      <c r="N2479" s="126"/>
      <c r="O2479" s="153"/>
      <c r="P2479" s="153"/>
      <c r="Q2479" s="153"/>
      <c r="R2479" s="153"/>
      <c r="AG2479" s="162"/>
      <c r="AH2479" s="162"/>
      <c r="AI2479" s="162"/>
      <c r="AM2479" s="143"/>
      <c r="AN2479" s="143"/>
      <c r="AO2479" s="143"/>
      <c r="AP2479" s="143"/>
      <c r="AQ2479" s="143"/>
      <c r="AR2479" s="143"/>
      <c r="AS2479" s="143"/>
      <c r="AT2479" s="143"/>
      <c r="AU2479" s="143"/>
      <c r="AV2479" s="143"/>
      <c r="AW2479" s="143"/>
      <c r="AX2479" s="143"/>
      <c r="AY2479" s="143"/>
      <c r="AZ2479" s="143"/>
      <c r="BA2479" s="143"/>
      <c r="BB2479" s="143"/>
      <c r="BC2479" s="143"/>
      <c r="BD2479" s="143"/>
      <c r="BE2479" s="143"/>
      <c r="BF2479" s="143"/>
      <c r="BG2479" s="143"/>
      <c r="BH2479" s="143"/>
      <c r="BI2479" s="143"/>
      <c r="BJ2479" s="143"/>
      <c r="BK2479" s="143"/>
      <c r="BL2479" s="143"/>
      <c r="BM2479" s="143"/>
      <c r="BN2479" s="143"/>
      <c r="BO2479" s="143"/>
      <c r="BP2479" s="143"/>
      <c r="BT2479" s="143"/>
      <c r="BU2479" s="143"/>
      <c r="BV2479" s="143"/>
    </row>
    <row r="2480" spans="1:74" s="142" customFormat="1" x14ac:dyDescent="0.25">
      <c r="A2480" s="206"/>
      <c r="B2480" s="160"/>
      <c r="C2480" s="161"/>
      <c r="D2480" s="206"/>
      <c r="E2480" s="206"/>
      <c r="F2480" s="206"/>
      <c r="G2480" s="206"/>
      <c r="H2480" s="161"/>
      <c r="I2480" s="206"/>
      <c r="J2480" s="206"/>
      <c r="L2480" s="206"/>
      <c r="M2480" s="153"/>
      <c r="N2480" s="126"/>
      <c r="O2480" s="153"/>
      <c r="P2480" s="153"/>
      <c r="Q2480" s="153"/>
      <c r="R2480" s="153"/>
      <c r="AG2480" s="162"/>
      <c r="AH2480" s="162"/>
      <c r="AI2480" s="162"/>
      <c r="AM2480" s="143"/>
      <c r="AN2480" s="143"/>
      <c r="AO2480" s="143"/>
      <c r="AP2480" s="143"/>
      <c r="AQ2480" s="143"/>
      <c r="AR2480" s="143"/>
      <c r="AS2480" s="143"/>
      <c r="AT2480" s="143"/>
      <c r="AU2480" s="143"/>
      <c r="AV2480" s="143"/>
      <c r="AW2480" s="143"/>
      <c r="AX2480" s="143"/>
      <c r="AY2480" s="143"/>
      <c r="AZ2480" s="143"/>
      <c r="BA2480" s="143"/>
      <c r="BB2480" s="143"/>
      <c r="BC2480" s="143"/>
      <c r="BD2480" s="143"/>
      <c r="BE2480" s="143"/>
      <c r="BF2480" s="143"/>
      <c r="BG2480" s="143"/>
      <c r="BH2480" s="143"/>
      <c r="BI2480" s="143"/>
      <c r="BJ2480" s="143"/>
      <c r="BK2480" s="143"/>
      <c r="BL2480" s="143"/>
      <c r="BM2480" s="143"/>
      <c r="BN2480" s="143"/>
      <c r="BO2480" s="143"/>
      <c r="BP2480" s="143"/>
      <c r="BT2480" s="143"/>
      <c r="BU2480" s="143"/>
      <c r="BV2480" s="143"/>
    </row>
    <row r="2481" spans="1:74" s="142" customFormat="1" x14ac:dyDescent="0.25">
      <c r="A2481" s="206"/>
      <c r="B2481" s="160"/>
      <c r="C2481" s="161"/>
      <c r="D2481" s="206"/>
      <c r="E2481" s="206"/>
      <c r="F2481" s="206"/>
      <c r="G2481" s="206"/>
      <c r="H2481" s="161"/>
      <c r="I2481" s="206"/>
      <c r="J2481" s="206"/>
      <c r="L2481" s="206"/>
      <c r="M2481" s="153"/>
      <c r="N2481" s="126"/>
      <c r="O2481" s="153"/>
      <c r="P2481" s="153"/>
      <c r="Q2481" s="153"/>
      <c r="R2481" s="153"/>
      <c r="AG2481" s="162"/>
      <c r="AH2481" s="162"/>
      <c r="AI2481" s="162"/>
      <c r="AM2481" s="143"/>
      <c r="AN2481" s="143"/>
      <c r="AO2481" s="143"/>
      <c r="AP2481" s="143"/>
      <c r="AQ2481" s="143"/>
      <c r="AR2481" s="143"/>
      <c r="AS2481" s="143"/>
      <c r="AT2481" s="143"/>
      <c r="AU2481" s="143"/>
      <c r="AV2481" s="143"/>
      <c r="AW2481" s="143"/>
      <c r="AX2481" s="143"/>
      <c r="AY2481" s="143"/>
      <c r="AZ2481" s="143"/>
      <c r="BA2481" s="143"/>
      <c r="BB2481" s="143"/>
      <c r="BC2481" s="143"/>
      <c r="BD2481" s="143"/>
      <c r="BE2481" s="143"/>
      <c r="BF2481" s="143"/>
      <c r="BG2481" s="143"/>
      <c r="BH2481" s="143"/>
      <c r="BI2481" s="143"/>
      <c r="BJ2481" s="143"/>
      <c r="BK2481" s="143"/>
      <c r="BL2481" s="143"/>
      <c r="BM2481" s="143"/>
      <c r="BN2481" s="143"/>
      <c r="BO2481" s="143"/>
      <c r="BP2481" s="143"/>
      <c r="BT2481" s="143"/>
      <c r="BU2481" s="143"/>
      <c r="BV2481" s="143"/>
    </row>
    <row r="2482" spans="1:74" s="142" customFormat="1" x14ac:dyDescent="0.25">
      <c r="A2482" s="206"/>
      <c r="B2482" s="160"/>
      <c r="C2482" s="161"/>
      <c r="D2482" s="206"/>
      <c r="E2482" s="206"/>
      <c r="F2482" s="206"/>
      <c r="G2482" s="206"/>
      <c r="H2482" s="161"/>
      <c r="I2482" s="206"/>
      <c r="J2482" s="206"/>
      <c r="L2482" s="206"/>
      <c r="M2482" s="153"/>
      <c r="N2482" s="126"/>
      <c r="O2482" s="153"/>
      <c r="P2482" s="153"/>
      <c r="Q2482" s="153"/>
      <c r="R2482" s="153"/>
      <c r="AG2482" s="162"/>
      <c r="AH2482" s="162"/>
      <c r="AI2482" s="162"/>
      <c r="AM2482" s="143"/>
      <c r="AN2482" s="143"/>
      <c r="AO2482" s="143"/>
      <c r="AP2482" s="143"/>
      <c r="AQ2482" s="143"/>
      <c r="AR2482" s="143"/>
      <c r="AS2482" s="143"/>
      <c r="AT2482" s="143"/>
      <c r="AU2482" s="143"/>
      <c r="AV2482" s="143"/>
      <c r="AW2482" s="143"/>
      <c r="AX2482" s="143"/>
      <c r="AY2482" s="143"/>
      <c r="AZ2482" s="143"/>
      <c r="BA2482" s="143"/>
      <c r="BB2482" s="143"/>
      <c r="BC2482" s="143"/>
      <c r="BD2482" s="143"/>
      <c r="BE2482" s="143"/>
      <c r="BF2482" s="143"/>
      <c r="BG2482" s="143"/>
      <c r="BH2482" s="143"/>
      <c r="BI2482" s="143"/>
      <c r="BJ2482" s="143"/>
      <c r="BK2482" s="143"/>
      <c r="BL2482" s="143"/>
      <c r="BM2482" s="143"/>
      <c r="BN2482" s="143"/>
      <c r="BO2482" s="143"/>
      <c r="BP2482" s="143"/>
      <c r="BT2482" s="143"/>
      <c r="BU2482" s="143"/>
      <c r="BV2482" s="143"/>
    </row>
    <row r="2483" spans="1:74" s="142" customFormat="1" x14ac:dyDescent="0.25">
      <c r="A2483" s="206"/>
      <c r="B2483" s="160"/>
      <c r="C2483" s="161"/>
      <c r="D2483" s="206"/>
      <c r="E2483" s="206"/>
      <c r="F2483" s="206"/>
      <c r="G2483" s="206"/>
      <c r="H2483" s="161"/>
      <c r="I2483" s="206"/>
      <c r="J2483" s="206"/>
      <c r="L2483" s="206"/>
      <c r="M2483" s="153"/>
      <c r="N2483" s="126"/>
      <c r="O2483" s="153"/>
      <c r="P2483" s="153"/>
      <c r="Q2483" s="153"/>
      <c r="R2483" s="153"/>
      <c r="AG2483" s="162"/>
      <c r="AH2483" s="162"/>
      <c r="AI2483" s="162"/>
      <c r="AM2483" s="143"/>
      <c r="AN2483" s="143"/>
      <c r="AO2483" s="143"/>
      <c r="AP2483" s="143"/>
      <c r="AQ2483" s="143"/>
      <c r="AR2483" s="143"/>
      <c r="AS2483" s="143"/>
      <c r="AT2483" s="143"/>
      <c r="AU2483" s="143"/>
      <c r="AV2483" s="143"/>
      <c r="AW2483" s="143"/>
      <c r="AX2483" s="143"/>
      <c r="AY2483" s="143"/>
      <c r="AZ2483" s="143"/>
      <c r="BA2483" s="143"/>
      <c r="BB2483" s="143"/>
      <c r="BC2483" s="143"/>
      <c r="BD2483" s="143"/>
      <c r="BE2483" s="143"/>
      <c r="BF2483" s="143"/>
      <c r="BG2483" s="143"/>
      <c r="BH2483" s="143"/>
      <c r="BI2483" s="143"/>
      <c r="BJ2483" s="143"/>
      <c r="BK2483" s="143"/>
      <c r="BL2483" s="143"/>
      <c r="BM2483" s="143"/>
      <c r="BN2483" s="143"/>
      <c r="BO2483" s="143"/>
      <c r="BP2483" s="143"/>
      <c r="BT2483" s="143"/>
      <c r="BU2483" s="143"/>
      <c r="BV2483" s="143"/>
    </row>
    <row r="2484" spans="1:74" s="142" customFormat="1" x14ac:dyDescent="0.25">
      <c r="A2484" s="206"/>
      <c r="B2484" s="160"/>
      <c r="C2484" s="161"/>
      <c r="D2484" s="206"/>
      <c r="E2484" s="206"/>
      <c r="F2484" s="206"/>
      <c r="G2484" s="206"/>
      <c r="H2484" s="161"/>
      <c r="I2484" s="206"/>
      <c r="J2484" s="206"/>
      <c r="L2484" s="206"/>
      <c r="M2484" s="153"/>
      <c r="N2484" s="126"/>
      <c r="O2484" s="153"/>
      <c r="P2484" s="153"/>
      <c r="Q2484" s="153"/>
      <c r="R2484" s="153"/>
      <c r="AG2484" s="162"/>
      <c r="AH2484" s="162"/>
      <c r="AI2484" s="162"/>
      <c r="AM2484" s="143"/>
      <c r="AN2484" s="143"/>
      <c r="AO2484" s="143"/>
      <c r="AP2484" s="143"/>
      <c r="AQ2484" s="143"/>
      <c r="AR2484" s="143"/>
      <c r="AS2484" s="143"/>
      <c r="AT2484" s="143"/>
      <c r="AU2484" s="143"/>
      <c r="AV2484" s="143"/>
      <c r="AW2484" s="143"/>
      <c r="AX2484" s="143"/>
      <c r="AY2484" s="143"/>
      <c r="AZ2484" s="143"/>
      <c r="BA2484" s="143"/>
      <c r="BB2484" s="143"/>
      <c r="BC2484" s="143"/>
      <c r="BD2484" s="143"/>
      <c r="BE2484" s="143"/>
      <c r="BF2484" s="143"/>
      <c r="BG2484" s="143"/>
      <c r="BH2484" s="143"/>
      <c r="BI2484" s="143"/>
      <c r="BJ2484" s="143"/>
      <c r="BK2484" s="143"/>
      <c r="BL2484" s="143"/>
      <c r="BM2484" s="143"/>
      <c r="BN2484" s="143"/>
      <c r="BO2484" s="143"/>
      <c r="BP2484" s="143"/>
      <c r="BT2484" s="143"/>
      <c r="BU2484" s="143"/>
      <c r="BV2484" s="143"/>
    </row>
    <row r="2485" spans="1:74" s="142" customFormat="1" x14ac:dyDescent="0.25">
      <c r="A2485" s="206"/>
      <c r="B2485" s="160"/>
      <c r="C2485" s="161"/>
      <c r="D2485" s="206"/>
      <c r="E2485" s="206"/>
      <c r="F2485" s="206"/>
      <c r="G2485" s="206"/>
      <c r="H2485" s="161"/>
      <c r="I2485" s="206"/>
      <c r="J2485" s="206"/>
      <c r="L2485" s="206"/>
      <c r="M2485" s="153"/>
      <c r="N2485" s="126"/>
      <c r="O2485" s="153"/>
      <c r="P2485" s="153"/>
      <c r="Q2485" s="153"/>
      <c r="R2485" s="153"/>
      <c r="AG2485" s="162"/>
      <c r="AH2485" s="162"/>
      <c r="AI2485" s="162"/>
      <c r="AM2485" s="143"/>
      <c r="AN2485" s="143"/>
      <c r="AO2485" s="143"/>
      <c r="AP2485" s="143"/>
      <c r="AQ2485" s="143"/>
      <c r="AR2485" s="143"/>
      <c r="AS2485" s="143"/>
      <c r="AT2485" s="143"/>
      <c r="AU2485" s="143"/>
      <c r="AV2485" s="143"/>
      <c r="AW2485" s="143"/>
      <c r="AX2485" s="143"/>
      <c r="AY2485" s="143"/>
      <c r="AZ2485" s="143"/>
      <c r="BA2485" s="143"/>
      <c r="BB2485" s="143"/>
      <c r="BC2485" s="143"/>
      <c r="BD2485" s="143"/>
      <c r="BE2485" s="143"/>
      <c r="BF2485" s="143"/>
      <c r="BG2485" s="143"/>
      <c r="BH2485" s="143"/>
      <c r="BI2485" s="143"/>
      <c r="BJ2485" s="143"/>
      <c r="BK2485" s="143"/>
      <c r="BL2485" s="143"/>
      <c r="BM2485" s="143"/>
      <c r="BN2485" s="143"/>
      <c r="BO2485" s="143"/>
      <c r="BP2485" s="143"/>
      <c r="BT2485" s="143"/>
      <c r="BU2485" s="143"/>
      <c r="BV2485" s="143"/>
    </row>
    <row r="2486" spans="1:74" s="142" customFormat="1" x14ac:dyDescent="0.25">
      <c r="A2486" s="206"/>
      <c r="B2486" s="160"/>
      <c r="C2486" s="161"/>
      <c r="D2486" s="206"/>
      <c r="E2486" s="206"/>
      <c r="F2486" s="206"/>
      <c r="G2486" s="206"/>
      <c r="H2486" s="161"/>
      <c r="I2486" s="206"/>
      <c r="J2486" s="206"/>
      <c r="L2486" s="206"/>
      <c r="M2486" s="153"/>
      <c r="N2486" s="126"/>
      <c r="O2486" s="153"/>
      <c r="P2486" s="153"/>
      <c r="Q2486" s="153"/>
      <c r="R2486" s="153"/>
      <c r="AG2486" s="162"/>
      <c r="AH2486" s="162"/>
      <c r="AI2486" s="162"/>
      <c r="AM2486" s="143"/>
      <c r="AN2486" s="143"/>
      <c r="AO2486" s="143"/>
      <c r="AP2486" s="143"/>
      <c r="AQ2486" s="143"/>
      <c r="AR2486" s="143"/>
      <c r="AS2486" s="143"/>
      <c r="AT2486" s="143"/>
      <c r="AU2486" s="143"/>
      <c r="AV2486" s="143"/>
      <c r="AW2486" s="143"/>
      <c r="AX2486" s="143"/>
      <c r="AY2486" s="143"/>
      <c r="AZ2486" s="143"/>
      <c r="BA2486" s="143"/>
      <c r="BB2486" s="143"/>
      <c r="BC2486" s="143"/>
      <c r="BD2486" s="143"/>
      <c r="BE2486" s="143"/>
      <c r="BF2486" s="143"/>
      <c r="BG2486" s="143"/>
      <c r="BH2486" s="143"/>
      <c r="BI2486" s="143"/>
      <c r="BJ2486" s="143"/>
      <c r="BK2486" s="143"/>
      <c r="BL2486" s="143"/>
      <c r="BM2486" s="143"/>
      <c r="BN2486" s="143"/>
      <c r="BO2486" s="143"/>
      <c r="BP2486" s="143"/>
      <c r="BT2486" s="143"/>
      <c r="BU2486" s="143"/>
      <c r="BV2486" s="143"/>
    </row>
    <row r="2487" spans="1:74" s="142" customFormat="1" x14ac:dyDescent="0.25">
      <c r="A2487" s="206"/>
      <c r="B2487" s="160"/>
      <c r="C2487" s="161"/>
      <c r="D2487" s="206"/>
      <c r="E2487" s="206"/>
      <c r="F2487" s="206"/>
      <c r="G2487" s="206"/>
      <c r="H2487" s="161"/>
      <c r="I2487" s="206"/>
      <c r="J2487" s="206"/>
      <c r="L2487" s="206"/>
      <c r="M2487" s="153"/>
      <c r="N2487" s="126"/>
      <c r="O2487" s="153"/>
      <c r="P2487" s="153"/>
      <c r="Q2487" s="153"/>
      <c r="R2487" s="153"/>
      <c r="AG2487" s="162"/>
      <c r="AH2487" s="162"/>
      <c r="AI2487" s="162"/>
      <c r="AM2487" s="143"/>
      <c r="AN2487" s="143"/>
      <c r="AO2487" s="143"/>
      <c r="AP2487" s="143"/>
      <c r="AQ2487" s="143"/>
      <c r="AR2487" s="143"/>
      <c r="AS2487" s="143"/>
      <c r="AT2487" s="143"/>
      <c r="AU2487" s="143"/>
      <c r="AV2487" s="143"/>
      <c r="AW2487" s="143"/>
      <c r="AX2487" s="143"/>
      <c r="AY2487" s="143"/>
      <c r="AZ2487" s="143"/>
      <c r="BA2487" s="143"/>
      <c r="BB2487" s="143"/>
      <c r="BC2487" s="143"/>
      <c r="BD2487" s="143"/>
      <c r="BE2487" s="143"/>
      <c r="BF2487" s="143"/>
      <c r="BG2487" s="143"/>
      <c r="BH2487" s="143"/>
      <c r="BI2487" s="143"/>
      <c r="BJ2487" s="143"/>
      <c r="BK2487" s="143"/>
      <c r="BL2487" s="143"/>
      <c r="BM2487" s="143"/>
      <c r="BN2487" s="143"/>
      <c r="BO2487" s="143"/>
      <c r="BP2487" s="143"/>
      <c r="BT2487" s="143"/>
      <c r="BU2487" s="143"/>
      <c r="BV2487" s="143"/>
    </row>
    <row r="2488" spans="1:74" s="142" customFormat="1" x14ac:dyDescent="0.25">
      <c r="A2488" s="206"/>
      <c r="B2488" s="160"/>
      <c r="C2488" s="161"/>
      <c r="D2488" s="206"/>
      <c r="E2488" s="206"/>
      <c r="F2488" s="206"/>
      <c r="G2488" s="206"/>
      <c r="H2488" s="161"/>
      <c r="I2488" s="206"/>
      <c r="J2488" s="206"/>
      <c r="L2488" s="206"/>
      <c r="M2488" s="153"/>
      <c r="N2488" s="126"/>
      <c r="O2488" s="153"/>
      <c r="P2488" s="153"/>
      <c r="Q2488" s="153"/>
      <c r="R2488" s="153"/>
      <c r="AG2488" s="162"/>
      <c r="AH2488" s="162"/>
      <c r="AI2488" s="162"/>
      <c r="AM2488" s="143"/>
      <c r="AN2488" s="143"/>
      <c r="AO2488" s="143"/>
      <c r="AP2488" s="143"/>
      <c r="AQ2488" s="143"/>
      <c r="AR2488" s="143"/>
      <c r="AS2488" s="143"/>
      <c r="AT2488" s="143"/>
      <c r="AU2488" s="143"/>
      <c r="AV2488" s="143"/>
      <c r="AW2488" s="143"/>
      <c r="AX2488" s="143"/>
      <c r="AY2488" s="143"/>
      <c r="AZ2488" s="143"/>
      <c r="BA2488" s="143"/>
      <c r="BB2488" s="143"/>
      <c r="BC2488" s="143"/>
      <c r="BD2488" s="143"/>
      <c r="BE2488" s="143"/>
      <c r="BF2488" s="143"/>
      <c r="BG2488" s="143"/>
      <c r="BH2488" s="143"/>
      <c r="BI2488" s="143"/>
      <c r="BJ2488" s="143"/>
      <c r="BK2488" s="143"/>
      <c r="BL2488" s="143"/>
      <c r="BM2488" s="143"/>
      <c r="BN2488" s="143"/>
      <c r="BO2488" s="143"/>
      <c r="BP2488" s="143"/>
      <c r="BT2488" s="143"/>
      <c r="BU2488" s="143"/>
      <c r="BV2488" s="143"/>
    </row>
    <row r="2489" spans="1:74" s="142" customFormat="1" x14ac:dyDescent="0.25">
      <c r="A2489" s="206"/>
      <c r="B2489" s="160"/>
      <c r="C2489" s="161"/>
      <c r="D2489" s="206"/>
      <c r="E2489" s="206"/>
      <c r="F2489" s="206"/>
      <c r="G2489" s="206"/>
      <c r="H2489" s="161"/>
      <c r="I2489" s="206"/>
      <c r="J2489" s="206"/>
      <c r="L2489" s="206"/>
      <c r="M2489" s="153"/>
      <c r="N2489" s="126"/>
      <c r="O2489" s="153"/>
      <c r="P2489" s="153"/>
      <c r="Q2489" s="153"/>
      <c r="R2489" s="153"/>
      <c r="AG2489" s="162"/>
      <c r="AH2489" s="162"/>
      <c r="AI2489" s="162"/>
      <c r="AM2489" s="143"/>
      <c r="AN2489" s="143"/>
      <c r="AO2489" s="143"/>
      <c r="AP2489" s="143"/>
      <c r="AQ2489" s="143"/>
      <c r="AR2489" s="143"/>
      <c r="AS2489" s="143"/>
      <c r="AT2489" s="143"/>
      <c r="AU2489" s="143"/>
      <c r="AV2489" s="143"/>
      <c r="AW2489" s="143"/>
      <c r="AX2489" s="143"/>
      <c r="AY2489" s="143"/>
      <c r="AZ2489" s="143"/>
      <c r="BA2489" s="143"/>
      <c r="BB2489" s="143"/>
      <c r="BC2489" s="143"/>
      <c r="BD2489" s="143"/>
      <c r="BE2489" s="143"/>
      <c r="BF2489" s="143"/>
      <c r="BG2489" s="143"/>
      <c r="BH2489" s="143"/>
      <c r="BI2489" s="143"/>
      <c r="BJ2489" s="143"/>
      <c r="BK2489" s="143"/>
      <c r="BL2489" s="143"/>
      <c r="BM2489" s="143"/>
      <c r="BN2489" s="143"/>
      <c r="BO2489" s="143"/>
      <c r="BP2489" s="143"/>
      <c r="BT2489" s="143"/>
      <c r="BU2489" s="143"/>
      <c r="BV2489" s="143"/>
    </row>
    <row r="2490" spans="1:74" s="142" customFormat="1" x14ac:dyDescent="0.25">
      <c r="A2490" s="206"/>
      <c r="B2490" s="160"/>
      <c r="C2490" s="161"/>
      <c r="D2490" s="206"/>
      <c r="E2490" s="206"/>
      <c r="F2490" s="206"/>
      <c r="G2490" s="206"/>
      <c r="H2490" s="161"/>
      <c r="I2490" s="206"/>
      <c r="J2490" s="206"/>
      <c r="L2490" s="206"/>
      <c r="M2490" s="153"/>
      <c r="N2490" s="126"/>
      <c r="O2490" s="153"/>
      <c r="P2490" s="153"/>
      <c r="Q2490" s="153"/>
      <c r="R2490" s="153"/>
      <c r="AG2490" s="162"/>
      <c r="AH2490" s="162"/>
      <c r="AI2490" s="162"/>
      <c r="AM2490" s="143"/>
      <c r="AN2490" s="143"/>
      <c r="AO2490" s="143"/>
      <c r="AP2490" s="143"/>
      <c r="AQ2490" s="143"/>
      <c r="AR2490" s="143"/>
      <c r="AS2490" s="143"/>
      <c r="AT2490" s="143"/>
      <c r="AU2490" s="143"/>
      <c r="AV2490" s="143"/>
      <c r="AW2490" s="143"/>
      <c r="AX2490" s="143"/>
      <c r="AY2490" s="143"/>
      <c r="AZ2490" s="143"/>
      <c r="BA2490" s="143"/>
      <c r="BB2490" s="143"/>
      <c r="BC2490" s="143"/>
      <c r="BD2490" s="143"/>
      <c r="BE2490" s="143"/>
      <c r="BF2490" s="143"/>
      <c r="BG2490" s="143"/>
      <c r="BH2490" s="143"/>
      <c r="BI2490" s="143"/>
      <c r="BJ2490" s="143"/>
      <c r="BK2490" s="143"/>
      <c r="BL2490" s="143"/>
      <c r="BM2490" s="143"/>
      <c r="BN2490" s="143"/>
      <c r="BO2490" s="143"/>
      <c r="BP2490" s="143"/>
      <c r="BT2490" s="143"/>
      <c r="BU2490" s="143"/>
      <c r="BV2490" s="143"/>
    </row>
    <row r="2491" spans="1:74" s="142" customFormat="1" x14ac:dyDescent="0.25">
      <c r="A2491" s="206"/>
      <c r="B2491" s="160"/>
      <c r="C2491" s="161"/>
      <c r="D2491" s="206"/>
      <c r="E2491" s="206"/>
      <c r="F2491" s="206"/>
      <c r="G2491" s="206"/>
      <c r="H2491" s="161"/>
      <c r="I2491" s="206"/>
      <c r="J2491" s="206"/>
      <c r="L2491" s="206"/>
      <c r="M2491" s="153"/>
      <c r="N2491" s="126"/>
      <c r="O2491" s="153"/>
      <c r="P2491" s="153"/>
      <c r="Q2491" s="153"/>
      <c r="R2491" s="153"/>
      <c r="AG2491" s="162"/>
      <c r="AH2491" s="162"/>
      <c r="AI2491" s="162"/>
      <c r="AM2491" s="143"/>
      <c r="AN2491" s="143"/>
      <c r="AO2491" s="143"/>
      <c r="AP2491" s="143"/>
      <c r="AQ2491" s="143"/>
      <c r="AR2491" s="143"/>
      <c r="AS2491" s="143"/>
      <c r="AT2491" s="143"/>
      <c r="AU2491" s="143"/>
      <c r="AV2491" s="143"/>
      <c r="AW2491" s="143"/>
      <c r="AX2491" s="143"/>
      <c r="AY2491" s="143"/>
      <c r="AZ2491" s="143"/>
      <c r="BA2491" s="143"/>
      <c r="BB2491" s="143"/>
      <c r="BC2491" s="143"/>
      <c r="BD2491" s="143"/>
      <c r="BE2491" s="143"/>
      <c r="BF2491" s="143"/>
      <c r="BG2491" s="143"/>
      <c r="BH2491" s="143"/>
      <c r="BI2491" s="143"/>
      <c r="BJ2491" s="143"/>
      <c r="BK2491" s="143"/>
      <c r="BL2491" s="143"/>
      <c r="BM2491" s="143"/>
      <c r="BN2491" s="143"/>
      <c r="BO2491" s="143"/>
      <c r="BP2491" s="143"/>
      <c r="BT2491" s="143"/>
      <c r="BU2491" s="143"/>
      <c r="BV2491" s="143"/>
    </row>
    <row r="2492" spans="1:74" s="142" customFormat="1" x14ac:dyDescent="0.25">
      <c r="A2492" s="206"/>
      <c r="B2492" s="160"/>
      <c r="C2492" s="161"/>
      <c r="D2492" s="206"/>
      <c r="E2492" s="206"/>
      <c r="F2492" s="206"/>
      <c r="G2492" s="206"/>
      <c r="H2492" s="161"/>
      <c r="I2492" s="206"/>
      <c r="J2492" s="206"/>
      <c r="L2492" s="206"/>
      <c r="M2492" s="153"/>
      <c r="N2492" s="126"/>
      <c r="O2492" s="153"/>
      <c r="P2492" s="153"/>
      <c r="Q2492" s="153"/>
      <c r="R2492" s="153"/>
      <c r="AG2492" s="162"/>
      <c r="AH2492" s="162"/>
      <c r="AI2492" s="162"/>
      <c r="AM2492" s="143"/>
      <c r="AN2492" s="143"/>
      <c r="AO2492" s="143"/>
      <c r="AP2492" s="143"/>
      <c r="AQ2492" s="143"/>
      <c r="AR2492" s="143"/>
      <c r="AS2492" s="143"/>
      <c r="AT2492" s="143"/>
      <c r="AU2492" s="143"/>
      <c r="AV2492" s="143"/>
      <c r="AW2492" s="143"/>
      <c r="AX2492" s="143"/>
      <c r="AY2492" s="143"/>
      <c r="AZ2492" s="143"/>
      <c r="BA2492" s="143"/>
      <c r="BB2492" s="143"/>
      <c r="BC2492" s="143"/>
      <c r="BD2492" s="143"/>
      <c r="BE2492" s="143"/>
      <c r="BF2492" s="143"/>
      <c r="BG2492" s="143"/>
      <c r="BH2492" s="143"/>
      <c r="BI2492" s="143"/>
      <c r="BJ2492" s="143"/>
      <c r="BK2492" s="143"/>
      <c r="BL2492" s="143"/>
      <c r="BM2492" s="143"/>
      <c r="BN2492" s="143"/>
      <c r="BO2492" s="143"/>
      <c r="BP2492" s="143"/>
      <c r="BT2492" s="143"/>
      <c r="BU2492" s="143"/>
      <c r="BV2492" s="143"/>
    </row>
    <row r="2493" spans="1:74" s="142" customFormat="1" x14ac:dyDescent="0.25">
      <c r="A2493" s="206"/>
      <c r="B2493" s="160"/>
      <c r="C2493" s="161"/>
      <c r="D2493" s="206"/>
      <c r="E2493" s="206"/>
      <c r="F2493" s="206"/>
      <c r="G2493" s="206"/>
      <c r="H2493" s="161"/>
      <c r="I2493" s="206"/>
      <c r="J2493" s="206"/>
      <c r="L2493" s="206"/>
      <c r="M2493" s="153"/>
      <c r="N2493" s="126"/>
      <c r="O2493" s="153"/>
      <c r="P2493" s="153"/>
      <c r="Q2493" s="153"/>
      <c r="R2493" s="153"/>
      <c r="AG2493" s="162"/>
      <c r="AH2493" s="162"/>
      <c r="AI2493" s="162"/>
      <c r="AM2493" s="143"/>
      <c r="AN2493" s="143"/>
      <c r="AO2493" s="143"/>
      <c r="AP2493" s="143"/>
      <c r="AQ2493" s="143"/>
      <c r="AR2493" s="143"/>
      <c r="AS2493" s="143"/>
      <c r="AT2493" s="143"/>
      <c r="AU2493" s="143"/>
      <c r="AV2493" s="143"/>
      <c r="AW2493" s="143"/>
      <c r="AX2493" s="143"/>
      <c r="AY2493" s="143"/>
      <c r="AZ2493" s="143"/>
      <c r="BA2493" s="143"/>
      <c r="BB2493" s="143"/>
      <c r="BC2493" s="143"/>
      <c r="BD2493" s="143"/>
      <c r="BE2493" s="143"/>
      <c r="BF2493" s="143"/>
      <c r="BG2493" s="143"/>
      <c r="BH2493" s="143"/>
      <c r="BI2493" s="143"/>
      <c r="BJ2493" s="143"/>
      <c r="BK2493" s="143"/>
      <c r="BL2493" s="143"/>
      <c r="BM2493" s="143"/>
      <c r="BN2493" s="143"/>
      <c r="BO2493" s="143"/>
      <c r="BP2493" s="143"/>
      <c r="BT2493" s="143"/>
      <c r="BU2493" s="143"/>
      <c r="BV2493" s="143"/>
    </row>
    <row r="2494" spans="1:74" s="142" customFormat="1" x14ac:dyDescent="0.25">
      <c r="A2494" s="206"/>
      <c r="B2494" s="160"/>
      <c r="C2494" s="161"/>
      <c r="D2494" s="206"/>
      <c r="E2494" s="206"/>
      <c r="F2494" s="206"/>
      <c r="G2494" s="206"/>
      <c r="H2494" s="161"/>
      <c r="I2494" s="206"/>
      <c r="J2494" s="206"/>
      <c r="L2494" s="206"/>
      <c r="M2494" s="153"/>
      <c r="N2494" s="126"/>
      <c r="O2494" s="153"/>
      <c r="P2494" s="153"/>
      <c r="Q2494" s="153"/>
      <c r="R2494" s="153"/>
      <c r="AG2494" s="162"/>
      <c r="AH2494" s="162"/>
      <c r="AI2494" s="162"/>
      <c r="AM2494" s="143"/>
      <c r="AN2494" s="143"/>
      <c r="AO2494" s="143"/>
      <c r="AP2494" s="143"/>
      <c r="AQ2494" s="143"/>
      <c r="AR2494" s="143"/>
      <c r="AS2494" s="143"/>
      <c r="AT2494" s="143"/>
      <c r="AU2494" s="143"/>
      <c r="AV2494" s="143"/>
      <c r="AW2494" s="143"/>
      <c r="AX2494" s="143"/>
      <c r="AY2494" s="143"/>
      <c r="AZ2494" s="143"/>
      <c r="BA2494" s="143"/>
      <c r="BB2494" s="143"/>
      <c r="BC2494" s="143"/>
      <c r="BD2494" s="143"/>
      <c r="BE2494" s="143"/>
      <c r="BF2494" s="143"/>
      <c r="BG2494" s="143"/>
      <c r="BH2494" s="143"/>
      <c r="BI2494" s="143"/>
      <c r="BJ2494" s="143"/>
      <c r="BK2494" s="143"/>
      <c r="BL2494" s="143"/>
      <c r="BM2494" s="143"/>
      <c r="BN2494" s="143"/>
      <c r="BO2494" s="143"/>
      <c r="BP2494" s="143"/>
      <c r="BT2494" s="143"/>
      <c r="BU2494" s="143"/>
      <c r="BV2494" s="143"/>
    </row>
    <row r="2495" spans="1:74" s="142" customFormat="1" x14ac:dyDescent="0.25">
      <c r="A2495" s="206"/>
      <c r="B2495" s="160"/>
      <c r="C2495" s="161"/>
      <c r="D2495" s="206"/>
      <c r="E2495" s="206"/>
      <c r="F2495" s="206"/>
      <c r="G2495" s="206"/>
      <c r="H2495" s="161"/>
      <c r="I2495" s="206"/>
      <c r="J2495" s="206"/>
      <c r="L2495" s="206"/>
      <c r="M2495" s="153"/>
      <c r="N2495" s="126"/>
      <c r="O2495" s="153"/>
      <c r="P2495" s="153"/>
      <c r="Q2495" s="153"/>
      <c r="R2495" s="153"/>
      <c r="AG2495" s="162"/>
      <c r="AH2495" s="162"/>
      <c r="AI2495" s="162"/>
      <c r="AM2495" s="143"/>
      <c r="AN2495" s="143"/>
      <c r="AO2495" s="143"/>
      <c r="AP2495" s="143"/>
      <c r="AQ2495" s="143"/>
      <c r="AR2495" s="143"/>
      <c r="AS2495" s="143"/>
      <c r="AT2495" s="143"/>
      <c r="AU2495" s="143"/>
      <c r="AV2495" s="143"/>
      <c r="AW2495" s="143"/>
      <c r="AX2495" s="143"/>
      <c r="AY2495" s="143"/>
      <c r="AZ2495" s="143"/>
      <c r="BA2495" s="143"/>
      <c r="BB2495" s="143"/>
      <c r="BC2495" s="143"/>
      <c r="BD2495" s="143"/>
      <c r="BE2495" s="143"/>
      <c r="BF2495" s="143"/>
      <c r="BG2495" s="143"/>
      <c r="BH2495" s="143"/>
      <c r="BI2495" s="143"/>
      <c r="BJ2495" s="143"/>
      <c r="BK2495" s="143"/>
      <c r="BL2495" s="143"/>
      <c r="BM2495" s="143"/>
      <c r="BN2495" s="143"/>
      <c r="BO2495" s="143"/>
      <c r="BP2495" s="143"/>
      <c r="BT2495" s="143"/>
      <c r="BU2495" s="143"/>
      <c r="BV2495" s="143"/>
    </row>
    <row r="2496" spans="1:74" s="142" customFormat="1" x14ac:dyDescent="0.25">
      <c r="A2496" s="206"/>
      <c r="B2496" s="160"/>
      <c r="C2496" s="161"/>
      <c r="D2496" s="206"/>
      <c r="E2496" s="206"/>
      <c r="F2496" s="206"/>
      <c r="G2496" s="206"/>
      <c r="H2496" s="161"/>
      <c r="I2496" s="206"/>
      <c r="J2496" s="206"/>
      <c r="L2496" s="206"/>
      <c r="M2496" s="153"/>
      <c r="N2496" s="126"/>
      <c r="O2496" s="153"/>
      <c r="P2496" s="153"/>
      <c r="Q2496" s="153"/>
      <c r="R2496" s="153"/>
      <c r="AG2496" s="162"/>
      <c r="AH2496" s="162"/>
      <c r="AI2496" s="162"/>
      <c r="AM2496" s="143"/>
      <c r="AN2496" s="143"/>
      <c r="AO2496" s="143"/>
      <c r="AP2496" s="143"/>
      <c r="AQ2496" s="143"/>
      <c r="AR2496" s="143"/>
      <c r="AS2496" s="143"/>
      <c r="AT2496" s="143"/>
      <c r="AU2496" s="143"/>
      <c r="AV2496" s="143"/>
      <c r="AW2496" s="143"/>
      <c r="AX2496" s="143"/>
      <c r="AY2496" s="143"/>
      <c r="AZ2496" s="143"/>
      <c r="BA2496" s="143"/>
      <c r="BB2496" s="143"/>
      <c r="BC2496" s="143"/>
      <c r="BD2496" s="143"/>
      <c r="BE2496" s="143"/>
      <c r="BF2496" s="143"/>
      <c r="BG2496" s="143"/>
      <c r="BH2496" s="143"/>
      <c r="BI2496" s="143"/>
      <c r="BJ2496" s="143"/>
      <c r="BK2496" s="143"/>
      <c r="BL2496" s="143"/>
      <c r="BM2496" s="143"/>
      <c r="BN2496" s="143"/>
      <c r="BO2496" s="143"/>
      <c r="BP2496" s="143"/>
      <c r="BT2496" s="143"/>
      <c r="BU2496" s="143"/>
      <c r="BV2496" s="143"/>
    </row>
    <row r="2497" spans="1:74" s="142" customFormat="1" x14ac:dyDescent="0.25">
      <c r="A2497" s="206"/>
      <c r="B2497" s="160"/>
      <c r="C2497" s="161"/>
      <c r="D2497" s="206"/>
      <c r="E2497" s="206"/>
      <c r="F2497" s="206"/>
      <c r="G2497" s="206"/>
      <c r="H2497" s="161"/>
      <c r="I2497" s="206"/>
      <c r="J2497" s="206"/>
      <c r="L2497" s="206"/>
      <c r="M2497" s="153"/>
      <c r="N2497" s="126"/>
      <c r="O2497" s="153"/>
      <c r="P2497" s="153"/>
      <c r="Q2497" s="153"/>
      <c r="R2497" s="153"/>
      <c r="AG2497" s="162"/>
      <c r="AH2497" s="162"/>
      <c r="AI2497" s="162"/>
      <c r="AM2497" s="143"/>
      <c r="AN2497" s="143"/>
      <c r="AO2497" s="143"/>
      <c r="AP2497" s="143"/>
      <c r="AQ2497" s="143"/>
      <c r="AR2497" s="143"/>
      <c r="AS2497" s="143"/>
      <c r="AT2497" s="143"/>
      <c r="AU2497" s="143"/>
      <c r="AV2497" s="143"/>
      <c r="AW2497" s="143"/>
      <c r="AX2497" s="143"/>
      <c r="AY2497" s="143"/>
      <c r="AZ2497" s="143"/>
      <c r="BA2497" s="143"/>
      <c r="BB2497" s="143"/>
      <c r="BC2497" s="143"/>
      <c r="BD2497" s="143"/>
      <c r="BE2497" s="143"/>
      <c r="BF2497" s="143"/>
      <c r="BG2497" s="143"/>
      <c r="BH2497" s="143"/>
      <c r="BI2497" s="143"/>
      <c r="BJ2497" s="143"/>
      <c r="BK2497" s="143"/>
      <c r="BL2497" s="143"/>
      <c r="BM2497" s="143"/>
      <c r="BN2497" s="143"/>
      <c r="BO2497" s="143"/>
      <c r="BP2497" s="143"/>
      <c r="BT2497" s="143"/>
      <c r="BU2497" s="143"/>
      <c r="BV2497" s="143"/>
    </row>
    <row r="2498" spans="1:74" s="142" customFormat="1" x14ac:dyDescent="0.25">
      <c r="A2498" s="206"/>
      <c r="B2498" s="160"/>
      <c r="C2498" s="161"/>
      <c r="D2498" s="206"/>
      <c r="E2498" s="206"/>
      <c r="F2498" s="206"/>
      <c r="G2498" s="206"/>
      <c r="H2498" s="161"/>
      <c r="I2498" s="206"/>
      <c r="J2498" s="206"/>
      <c r="L2498" s="206"/>
      <c r="M2498" s="153"/>
      <c r="N2498" s="126"/>
      <c r="O2498" s="153"/>
      <c r="P2498" s="153"/>
      <c r="Q2498" s="153"/>
      <c r="R2498" s="153"/>
      <c r="AG2498" s="162"/>
      <c r="AH2498" s="162"/>
      <c r="AI2498" s="162"/>
      <c r="AM2498" s="143"/>
      <c r="AN2498" s="143"/>
      <c r="AO2498" s="143"/>
      <c r="AP2498" s="143"/>
      <c r="AQ2498" s="143"/>
      <c r="AR2498" s="143"/>
      <c r="AS2498" s="143"/>
      <c r="AT2498" s="143"/>
      <c r="AU2498" s="143"/>
      <c r="AV2498" s="143"/>
      <c r="AW2498" s="143"/>
      <c r="AX2498" s="143"/>
      <c r="AY2498" s="143"/>
      <c r="AZ2498" s="143"/>
      <c r="BA2498" s="143"/>
      <c r="BB2498" s="143"/>
      <c r="BC2498" s="143"/>
      <c r="BD2498" s="143"/>
      <c r="BE2498" s="143"/>
      <c r="BF2498" s="143"/>
      <c r="BG2498" s="143"/>
      <c r="BH2498" s="143"/>
      <c r="BI2498" s="143"/>
      <c r="BJ2498" s="143"/>
      <c r="BK2498" s="143"/>
      <c r="BL2498" s="143"/>
      <c r="BM2498" s="143"/>
      <c r="BN2498" s="143"/>
      <c r="BO2498" s="143"/>
      <c r="BP2498" s="143"/>
      <c r="BT2498" s="143"/>
      <c r="BU2498" s="143"/>
      <c r="BV2498" s="143"/>
    </row>
    <row r="2499" spans="1:74" s="142" customFormat="1" x14ac:dyDescent="0.25">
      <c r="A2499" s="206"/>
      <c r="B2499" s="160"/>
      <c r="C2499" s="161"/>
      <c r="D2499" s="206"/>
      <c r="E2499" s="206"/>
      <c r="F2499" s="206"/>
      <c r="G2499" s="206"/>
      <c r="H2499" s="161"/>
      <c r="I2499" s="206"/>
      <c r="J2499" s="206"/>
      <c r="L2499" s="206"/>
      <c r="M2499" s="153"/>
      <c r="N2499" s="126"/>
      <c r="O2499" s="153"/>
      <c r="P2499" s="153"/>
      <c r="Q2499" s="153"/>
      <c r="R2499" s="153"/>
      <c r="AG2499" s="162"/>
      <c r="AH2499" s="162"/>
      <c r="AI2499" s="162"/>
      <c r="AM2499" s="143"/>
      <c r="AN2499" s="143"/>
      <c r="AO2499" s="143"/>
      <c r="AP2499" s="143"/>
      <c r="AQ2499" s="143"/>
      <c r="AR2499" s="143"/>
      <c r="AS2499" s="143"/>
      <c r="AT2499" s="143"/>
      <c r="AU2499" s="143"/>
      <c r="AV2499" s="143"/>
      <c r="AW2499" s="143"/>
      <c r="AX2499" s="143"/>
      <c r="AY2499" s="143"/>
      <c r="AZ2499" s="143"/>
      <c r="BA2499" s="143"/>
      <c r="BB2499" s="143"/>
      <c r="BC2499" s="143"/>
      <c r="BD2499" s="143"/>
      <c r="BE2499" s="143"/>
      <c r="BF2499" s="143"/>
      <c r="BG2499" s="143"/>
      <c r="BH2499" s="143"/>
      <c r="BI2499" s="143"/>
      <c r="BJ2499" s="143"/>
      <c r="BK2499" s="143"/>
      <c r="BL2499" s="143"/>
      <c r="BM2499" s="143"/>
      <c r="BN2499" s="143"/>
      <c r="BO2499" s="143"/>
      <c r="BP2499" s="143"/>
      <c r="BT2499" s="143"/>
      <c r="BU2499" s="143"/>
      <c r="BV2499" s="143"/>
    </row>
    <row r="2500" spans="1:74" s="142" customFormat="1" x14ac:dyDescent="0.25">
      <c r="A2500" s="206"/>
      <c r="B2500" s="160"/>
      <c r="C2500" s="161"/>
      <c r="D2500" s="206"/>
      <c r="E2500" s="206"/>
      <c r="F2500" s="206"/>
      <c r="G2500" s="206"/>
      <c r="H2500" s="161"/>
      <c r="I2500" s="206"/>
      <c r="J2500" s="206"/>
      <c r="L2500" s="206"/>
      <c r="M2500" s="153"/>
      <c r="N2500" s="126"/>
      <c r="O2500" s="153"/>
      <c r="P2500" s="153"/>
      <c r="Q2500" s="153"/>
      <c r="R2500" s="153"/>
      <c r="AG2500" s="162"/>
      <c r="AH2500" s="162"/>
      <c r="AI2500" s="162"/>
      <c r="AM2500" s="143"/>
      <c r="AN2500" s="143"/>
      <c r="AO2500" s="143"/>
      <c r="AP2500" s="143"/>
      <c r="AQ2500" s="143"/>
      <c r="AR2500" s="143"/>
      <c r="AS2500" s="143"/>
      <c r="AT2500" s="143"/>
      <c r="AU2500" s="143"/>
      <c r="AV2500" s="143"/>
      <c r="AW2500" s="143"/>
      <c r="AX2500" s="143"/>
      <c r="AY2500" s="143"/>
      <c r="AZ2500" s="143"/>
      <c r="BA2500" s="143"/>
      <c r="BB2500" s="143"/>
      <c r="BC2500" s="143"/>
      <c r="BD2500" s="143"/>
      <c r="BE2500" s="143"/>
      <c r="BF2500" s="143"/>
      <c r="BG2500" s="143"/>
      <c r="BH2500" s="143"/>
      <c r="BI2500" s="143"/>
      <c r="BJ2500" s="143"/>
      <c r="BK2500" s="143"/>
      <c r="BL2500" s="143"/>
      <c r="BM2500" s="143"/>
      <c r="BN2500" s="143"/>
      <c r="BO2500" s="143"/>
      <c r="BP2500" s="143"/>
      <c r="BT2500" s="143"/>
      <c r="BU2500" s="143"/>
      <c r="BV2500" s="143"/>
    </row>
    <row r="2501" spans="1:74" s="142" customFormat="1" x14ac:dyDescent="0.25">
      <c r="A2501" s="206"/>
      <c r="B2501" s="160"/>
      <c r="C2501" s="161"/>
      <c r="D2501" s="206"/>
      <c r="E2501" s="206"/>
      <c r="F2501" s="206"/>
      <c r="G2501" s="206"/>
      <c r="H2501" s="161"/>
      <c r="I2501" s="206"/>
      <c r="J2501" s="206"/>
      <c r="L2501" s="206"/>
      <c r="M2501" s="153"/>
      <c r="N2501" s="126"/>
      <c r="O2501" s="153"/>
      <c r="P2501" s="153"/>
      <c r="Q2501" s="153"/>
      <c r="R2501" s="153"/>
      <c r="AG2501" s="162"/>
      <c r="AH2501" s="162"/>
      <c r="AI2501" s="162"/>
      <c r="AM2501" s="143"/>
      <c r="AN2501" s="143"/>
      <c r="AO2501" s="143"/>
      <c r="AP2501" s="143"/>
      <c r="AQ2501" s="143"/>
      <c r="AR2501" s="143"/>
      <c r="AS2501" s="143"/>
      <c r="AT2501" s="143"/>
      <c r="AU2501" s="143"/>
      <c r="AV2501" s="143"/>
      <c r="AW2501" s="143"/>
      <c r="AX2501" s="143"/>
      <c r="AY2501" s="143"/>
      <c r="AZ2501" s="143"/>
      <c r="BA2501" s="143"/>
      <c r="BB2501" s="143"/>
      <c r="BC2501" s="143"/>
      <c r="BD2501" s="143"/>
      <c r="BE2501" s="143"/>
      <c r="BF2501" s="143"/>
      <c r="BG2501" s="143"/>
      <c r="BH2501" s="143"/>
      <c r="BI2501" s="143"/>
      <c r="BJ2501" s="143"/>
      <c r="BK2501" s="143"/>
      <c r="BL2501" s="143"/>
      <c r="BM2501" s="143"/>
      <c r="BN2501" s="143"/>
      <c r="BO2501" s="143"/>
      <c r="BP2501" s="143"/>
      <c r="BT2501" s="143"/>
      <c r="BU2501" s="143"/>
      <c r="BV2501" s="143"/>
    </row>
    <row r="2502" spans="1:74" s="142" customFormat="1" x14ac:dyDescent="0.25">
      <c r="A2502" s="206"/>
      <c r="B2502" s="160"/>
      <c r="C2502" s="161"/>
      <c r="D2502" s="206"/>
      <c r="E2502" s="206"/>
      <c r="F2502" s="206"/>
      <c r="G2502" s="206"/>
      <c r="H2502" s="161"/>
      <c r="I2502" s="206"/>
      <c r="J2502" s="206"/>
      <c r="L2502" s="206"/>
      <c r="M2502" s="153"/>
      <c r="N2502" s="126"/>
      <c r="O2502" s="153"/>
      <c r="P2502" s="153"/>
      <c r="Q2502" s="153"/>
      <c r="R2502" s="153"/>
      <c r="AG2502" s="162"/>
      <c r="AH2502" s="162"/>
      <c r="AI2502" s="162"/>
      <c r="AM2502" s="143"/>
      <c r="AN2502" s="143"/>
      <c r="AO2502" s="143"/>
      <c r="AP2502" s="143"/>
      <c r="AQ2502" s="143"/>
      <c r="AR2502" s="143"/>
      <c r="AS2502" s="143"/>
      <c r="AT2502" s="143"/>
      <c r="AU2502" s="143"/>
      <c r="AV2502" s="143"/>
      <c r="AW2502" s="143"/>
      <c r="AX2502" s="143"/>
      <c r="AY2502" s="143"/>
      <c r="AZ2502" s="143"/>
      <c r="BA2502" s="143"/>
      <c r="BB2502" s="143"/>
      <c r="BC2502" s="143"/>
      <c r="BD2502" s="143"/>
      <c r="BE2502" s="143"/>
      <c r="BF2502" s="143"/>
      <c r="BG2502" s="143"/>
      <c r="BH2502" s="143"/>
      <c r="BI2502" s="143"/>
      <c r="BJ2502" s="143"/>
      <c r="BK2502" s="143"/>
      <c r="BL2502" s="143"/>
      <c r="BM2502" s="143"/>
      <c r="BN2502" s="143"/>
      <c r="BO2502" s="143"/>
      <c r="BP2502" s="143"/>
      <c r="BT2502" s="143"/>
      <c r="BU2502" s="143"/>
      <c r="BV2502" s="143"/>
    </row>
    <row r="2503" spans="1:74" s="142" customFormat="1" x14ac:dyDescent="0.25">
      <c r="A2503" s="206"/>
      <c r="B2503" s="160"/>
      <c r="C2503" s="161"/>
      <c r="D2503" s="206"/>
      <c r="E2503" s="206"/>
      <c r="F2503" s="206"/>
      <c r="G2503" s="206"/>
      <c r="H2503" s="161"/>
      <c r="I2503" s="206"/>
      <c r="J2503" s="206"/>
      <c r="L2503" s="206"/>
      <c r="M2503" s="153"/>
      <c r="N2503" s="126"/>
      <c r="O2503" s="153"/>
      <c r="P2503" s="153"/>
      <c r="Q2503" s="153"/>
      <c r="R2503" s="153"/>
      <c r="AG2503" s="162"/>
      <c r="AH2503" s="162"/>
      <c r="AI2503" s="162"/>
      <c r="AM2503" s="143"/>
      <c r="AN2503" s="143"/>
      <c r="AO2503" s="143"/>
      <c r="AP2503" s="143"/>
      <c r="AQ2503" s="143"/>
      <c r="AR2503" s="143"/>
      <c r="AS2503" s="143"/>
      <c r="AT2503" s="143"/>
      <c r="AU2503" s="143"/>
      <c r="AV2503" s="143"/>
      <c r="AW2503" s="143"/>
      <c r="AX2503" s="143"/>
      <c r="AY2503" s="143"/>
      <c r="AZ2503" s="143"/>
      <c r="BA2503" s="143"/>
      <c r="BB2503" s="143"/>
      <c r="BC2503" s="143"/>
      <c r="BD2503" s="143"/>
      <c r="BE2503" s="143"/>
      <c r="BF2503" s="143"/>
      <c r="BG2503" s="143"/>
      <c r="BH2503" s="143"/>
      <c r="BI2503" s="143"/>
      <c r="BJ2503" s="143"/>
      <c r="BK2503" s="143"/>
      <c r="BL2503" s="143"/>
      <c r="BM2503" s="143"/>
      <c r="BN2503" s="143"/>
      <c r="BO2503" s="143"/>
      <c r="BP2503" s="143"/>
      <c r="BT2503" s="143"/>
      <c r="BU2503" s="143"/>
      <c r="BV2503" s="143"/>
    </row>
    <row r="2504" spans="1:74" s="142" customFormat="1" x14ac:dyDescent="0.25">
      <c r="A2504" s="206"/>
      <c r="B2504" s="160"/>
      <c r="C2504" s="161"/>
      <c r="D2504" s="206"/>
      <c r="E2504" s="206"/>
      <c r="F2504" s="206"/>
      <c r="G2504" s="206"/>
      <c r="H2504" s="161"/>
      <c r="I2504" s="206"/>
      <c r="J2504" s="206"/>
      <c r="L2504" s="206"/>
      <c r="M2504" s="153"/>
      <c r="N2504" s="126"/>
      <c r="O2504" s="153"/>
      <c r="P2504" s="153"/>
      <c r="Q2504" s="153"/>
      <c r="R2504" s="153"/>
      <c r="AG2504" s="162"/>
      <c r="AH2504" s="162"/>
      <c r="AI2504" s="162"/>
      <c r="AM2504" s="143"/>
      <c r="AN2504" s="143"/>
      <c r="AO2504" s="143"/>
      <c r="AP2504" s="143"/>
      <c r="AQ2504" s="143"/>
      <c r="AR2504" s="143"/>
      <c r="AS2504" s="143"/>
      <c r="AT2504" s="143"/>
      <c r="AU2504" s="143"/>
      <c r="AV2504" s="143"/>
      <c r="AW2504" s="143"/>
      <c r="AX2504" s="143"/>
      <c r="AY2504" s="143"/>
      <c r="AZ2504" s="143"/>
      <c r="BA2504" s="143"/>
      <c r="BB2504" s="143"/>
      <c r="BC2504" s="143"/>
      <c r="BD2504" s="143"/>
      <c r="BE2504" s="143"/>
      <c r="BF2504" s="143"/>
      <c r="BG2504" s="143"/>
      <c r="BH2504" s="143"/>
      <c r="BI2504" s="143"/>
      <c r="BJ2504" s="143"/>
      <c r="BK2504" s="143"/>
      <c r="BL2504" s="143"/>
      <c r="BM2504" s="143"/>
      <c r="BN2504" s="143"/>
      <c r="BO2504" s="143"/>
      <c r="BP2504" s="143"/>
      <c r="BT2504" s="143"/>
      <c r="BU2504" s="143"/>
      <c r="BV2504" s="143"/>
    </row>
    <row r="2505" spans="1:74" s="142" customFormat="1" x14ac:dyDescent="0.25">
      <c r="A2505" s="206"/>
      <c r="B2505" s="160"/>
      <c r="C2505" s="161"/>
      <c r="D2505" s="206"/>
      <c r="E2505" s="206"/>
      <c r="F2505" s="206"/>
      <c r="G2505" s="206"/>
      <c r="H2505" s="161"/>
      <c r="I2505" s="206"/>
      <c r="J2505" s="206"/>
      <c r="L2505" s="206"/>
      <c r="M2505" s="153"/>
      <c r="N2505" s="126"/>
      <c r="O2505" s="153"/>
      <c r="P2505" s="153"/>
      <c r="Q2505" s="153"/>
      <c r="R2505" s="153"/>
      <c r="AG2505" s="162"/>
      <c r="AH2505" s="162"/>
      <c r="AI2505" s="162"/>
      <c r="AM2505" s="143"/>
      <c r="AN2505" s="143"/>
      <c r="AO2505" s="143"/>
      <c r="AP2505" s="143"/>
      <c r="AQ2505" s="143"/>
      <c r="AR2505" s="143"/>
      <c r="AS2505" s="143"/>
      <c r="AT2505" s="143"/>
      <c r="AU2505" s="143"/>
      <c r="AV2505" s="143"/>
      <c r="AW2505" s="143"/>
      <c r="AX2505" s="143"/>
      <c r="AY2505" s="143"/>
      <c r="AZ2505" s="143"/>
      <c r="BA2505" s="143"/>
      <c r="BB2505" s="143"/>
      <c r="BC2505" s="143"/>
      <c r="BD2505" s="143"/>
      <c r="BE2505" s="143"/>
      <c r="BF2505" s="143"/>
      <c r="BG2505" s="143"/>
      <c r="BH2505" s="143"/>
      <c r="BI2505" s="143"/>
      <c r="BJ2505" s="143"/>
      <c r="BK2505" s="143"/>
      <c r="BL2505" s="143"/>
      <c r="BM2505" s="143"/>
      <c r="BN2505" s="143"/>
      <c r="BO2505" s="143"/>
      <c r="BP2505" s="143"/>
      <c r="BT2505" s="143"/>
      <c r="BU2505" s="143"/>
      <c r="BV2505" s="143"/>
    </row>
    <row r="2506" spans="1:74" s="142" customFormat="1" x14ac:dyDescent="0.25">
      <c r="A2506" s="206"/>
      <c r="B2506" s="160"/>
      <c r="C2506" s="161"/>
      <c r="D2506" s="206"/>
      <c r="E2506" s="206"/>
      <c r="F2506" s="206"/>
      <c r="G2506" s="206"/>
      <c r="H2506" s="161"/>
      <c r="I2506" s="206"/>
      <c r="J2506" s="206"/>
      <c r="L2506" s="206"/>
      <c r="M2506" s="153"/>
      <c r="N2506" s="126"/>
      <c r="O2506" s="153"/>
      <c r="P2506" s="153"/>
      <c r="Q2506" s="153"/>
      <c r="R2506" s="153"/>
      <c r="AG2506" s="162"/>
      <c r="AH2506" s="162"/>
      <c r="AI2506" s="162"/>
      <c r="AM2506" s="143"/>
      <c r="AN2506" s="143"/>
      <c r="AO2506" s="143"/>
      <c r="AP2506" s="143"/>
      <c r="AQ2506" s="143"/>
      <c r="AR2506" s="143"/>
      <c r="AS2506" s="143"/>
      <c r="AT2506" s="143"/>
      <c r="AU2506" s="143"/>
      <c r="AV2506" s="143"/>
      <c r="AW2506" s="143"/>
      <c r="AX2506" s="143"/>
      <c r="AY2506" s="143"/>
      <c r="AZ2506" s="143"/>
      <c r="BA2506" s="143"/>
      <c r="BB2506" s="143"/>
      <c r="BC2506" s="143"/>
      <c r="BD2506" s="143"/>
      <c r="BE2506" s="143"/>
      <c r="BF2506" s="143"/>
      <c r="BG2506" s="143"/>
      <c r="BH2506" s="143"/>
      <c r="BI2506" s="143"/>
      <c r="BJ2506" s="143"/>
      <c r="BK2506" s="143"/>
      <c r="BL2506" s="143"/>
      <c r="BM2506" s="143"/>
      <c r="BN2506" s="143"/>
      <c r="BO2506" s="143"/>
      <c r="BP2506" s="143"/>
      <c r="BT2506" s="143"/>
      <c r="BU2506" s="143"/>
      <c r="BV2506" s="143"/>
    </row>
    <row r="2507" spans="1:74" s="142" customFormat="1" x14ac:dyDescent="0.25">
      <c r="A2507" s="206"/>
      <c r="B2507" s="160"/>
      <c r="C2507" s="161"/>
      <c r="D2507" s="206"/>
      <c r="E2507" s="206"/>
      <c r="F2507" s="206"/>
      <c r="G2507" s="206"/>
      <c r="H2507" s="161"/>
      <c r="I2507" s="206"/>
      <c r="J2507" s="206"/>
      <c r="L2507" s="206"/>
      <c r="M2507" s="153"/>
      <c r="N2507" s="126"/>
      <c r="O2507" s="153"/>
      <c r="P2507" s="153"/>
      <c r="Q2507" s="153"/>
      <c r="R2507" s="153"/>
      <c r="AG2507" s="162"/>
      <c r="AH2507" s="162"/>
      <c r="AI2507" s="162"/>
      <c r="AM2507" s="143"/>
      <c r="AN2507" s="143"/>
      <c r="AO2507" s="143"/>
      <c r="AP2507" s="143"/>
      <c r="AQ2507" s="143"/>
      <c r="AR2507" s="143"/>
      <c r="AS2507" s="143"/>
      <c r="AT2507" s="143"/>
      <c r="AU2507" s="143"/>
      <c r="AV2507" s="143"/>
      <c r="AW2507" s="143"/>
      <c r="AX2507" s="143"/>
      <c r="AY2507" s="143"/>
      <c r="AZ2507" s="143"/>
      <c r="BA2507" s="143"/>
      <c r="BB2507" s="143"/>
      <c r="BC2507" s="143"/>
      <c r="BD2507" s="143"/>
      <c r="BE2507" s="143"/>
      <c r="BF2507" s="143"/>
      <c r="BG2507" s="143"/>
      <c r="BH2507" s="143"/>
      <c r="BI2507" s="143"/>
      <c r="BJ2507" s="143"/>
      <c r="BK2507" s="143"/>
      <c r="BL2507" s="143"/>
      <c r="BM2507" s="143"/>
      <c r="BN2507" s="143"/>
      <c r="BO2507" s="143"/>
      <c r="BP2507" s="143"/>
      <c r="BT2507" s="143"/>
      <c r="BU2507" s="143"/>
      <c r="BV2507" s="143"/>
    </row>
    <row r="2508" spans="1:74" s="142" customFormat="1" x14ac:dyDescent="0.25">
      <c r="A2508" s="206"/>
      <c r="B2508" s="160"/>
      <c r="C2508" s="161"/>
      <c r="D2508" s="206"/>
      <c r="E2508" s="206"/>
      <c r="F2508" s="206"/>
      <c r="G2508" s="206"/>
      <c r="H2508" s="161"/>
      <c r="I2508" s="206"/>
      <c r="J2508" s="206"/>
      <c r="L2508" s="206"/>
      <c r="M2508" s="153"/>
      <c r="N2508" s="126"/>
      <c r="O2508" s="153"/>
      <c r="P2508" s="153"/>
      <c r="Q2508" s="153"/>
      <c r="R2508" s="153"/>
      <c r="AG2508" s="162"/>
      <c r="AH2508" s="162"/>
      <c r="AI2508" s="162"/>
      <c r="AM2508" s="143"/>
      <c r="AN2508" s="143"/>
      <c r="AO2508" s="143"/>
      <c r="AP2508" s="143"/>
      <c r="AQ2508" s="143"/>
      <c r="AR2508" s="143"/>
      <c r="AS2508" s="143"/>
      <c r="AT2508" s="143"/>
      <c r="AU2508" s="143"/>
      <c r="AV2508" s="143"/>
      <c r="AW2508" s="143"/>
      <c r="AX2508" s="143"/>
      <c r="AY2508" s="143"/>
      <c r="AZ2508" s="143"/>
      <c r="BA2508" s="143"/>
      <c r="BB2508" s="143"/>
      <c r="BC2508" s="143"/>
      <c r="BD2508" s="143"/>
      <c r="BE2508" s="143"/>
      <c r="BF2508" s="143"/>
      <c r="BG2508" s="143"/>
      <c r="BH2508" s="143"/>
      <c r="BI2508" s="143"/>
      <c r="BJ2508" s="143"/>
      <c r="BK2508" s="143"/>
      <c r="BL2508" s="143"/>
      <c r="BM2508" s="143"/>
      <c r="BN2508" s="143"/>
      <c r="BO2508" s="143"/>
      <c r="BP2508" s="143"/>
      <c r="BT2508" s="143"/>
      <c r="BU2508" s="143"/>
      <c r="BV2508" s="143"/>
    </row>
    <row r="2509" spans="1:74" s="142" customFormat="1" x14ac:dyDescent="0.25">
      <c r="A2509" s="206"/>
      <c r="B2509" s="160"/>
      <c r="C2509" s="161"/>
      <c r="D2509" s="206"/>
      <c r="E2509" s="206"/>
      <c r="F2509" s="206"/>
      <c r="G2509" s="206"/>
      <c r="H2509" s="161"/>
      <c r="I2509" s="206"/>
      <c r="J2509" s="206"/>
      <c r="L2509" s="206"/>
      <c r="M2509" s="153"/>
      <c r="N2509" s="126"/>
      <c r="O2509" s="153"/>
      <c r="P2509" s="153"/>
      <c r="Q2509" s="153"/>
      <c r="R2509" s="153"/>
      <c r="AG2509" s="162"/>
      <c r="AH2509" s="162"/>
      <c r="AI2509" s="162"/>
      <c r="AM2509" s="143"/>
      <c r="AN2509" s="143"/>
      <c r="AO2509" s="143"/>
      <c r="AP2509" s="143"/>
      <c r="AQ2509" s="143"/>
      <c r="AR2509" s="143"/>
      <c r="AS2509" s="143"/>
      <c r="AT2509" s="143"/>
      <c r="AU2509" s="143"/>
      <c r="AV2509" s="143"/>
      <c r="AW2509" s="143"/>
      <c r="AX2509" s="143"/>
      <c r="AY2509" s="143"/>
      <c r="AZ2509" s="143"/>
      <c r="BA2509" s="143"/>
      <c r="BB2509" s="143"/>
      <c r="BC2509" s="143"/>
      <c r="BD2509" s="143"/>
      <c r="BE2509" s="143"/>
      <c r="BF2509" s="143"/>
      <c r="BG2509" s="143"/>
      <c r="BH2509" s="143"/>
      <c r="BI2509" s="143"/>
      <c r="BJ2509" s="143"/>
      <c r="BK2509" s="143"/>
      <c r="BL2509" s="143"/>
      <c r="BM2509" s="143"/>
      <c r="BN2509" s="143"/>
      <c r="BO2509" s="143"/>
      <c r="BP2509" s="143"/>
      <c r="BT2509" s="143"/>
      <c r="BU2509" s="143"/>
      <c r="BV2509" s="143"/>
    </row>
    <row r="2510" spans="1:74" s="142" customFormat="1" x14ac:dyDescent="0.25">
      <c r="A2510" s="206"/>
      <c r="B2510" s="160"/>
      <c r="C2510" s="161"/>
      <c r="D2510" s="206"/>
      <c r="E2510" s="206"/>
      <c r="F2510" s="206"/>
      <c r="G2510" s="206"/>
      <c r="H2510" s="161"/>
      <c r="I2510" s="206"/>
      <c r="J2510" s="206"/>
      <c r="L2510" s="206"/>
      <c r="M2510" s="153"/>
      <c r="N2510" s="126"/>
      <c r="O2510" s="153"/>
      <c r="P2510" s="153"/>
      <c r="Q2510" s="153"/>
      <c r="R2510" s="153"/>
      <c r="AG2510" s="162"/>
      <c r="AH2510" s="162"/>
      <c r="AI2510" s="162"/>
      <c r="AM2510" s="143"/>
      <c r="AN2510" s="143"/>
      <c r="AO2510" s="143"/>
      <c r="AP2510" s="143"/>
      <c r="AQ2510" s="143"/>
      <c r="AR2510" s="143"/>
      <c r="AS2510" s="143"/>
      <c r="AT2510" s="143"/>
      <c r="AU2510" s="143"/>
      <c r="AV2510" s="143"/>
      <c r="AW2510" s="143"/>
      <c r="AX2510" s="143"/>
      <c r="AY2510" s="143"/>
      <c r="AZ2510" s="143"/>
      <c r="BA2510" s="143"/>
      <c r="BB2510" s="143"/>
      <c r="BC2510" s="143"/>
      <c r="BD2510" s="143"/>
      <c r="BE2510" s="143"/>
      <c r="BF2510" s="143"/>
      <c r="BG2510" s="143"/>
      <c r="BH2510" s="143"/>
      <c r="BI2510" s="143"/>
      <c r="BJ2510" s="143"/>
      <c r="BK2510" s="143"/>
      <c r="BL2510" s="143"/>
      <c r="BM2510" s="143"/>
      <c r="BN2510" s="143"/>
      <c r="BO2510" s="143"/>
      <c r="BP2510" s="143"/>
      <c r="BT2510" s="143"/>
      <c r="BU2510" s="143"/>
      <c r="BV2510" s="143"/>
    </row>
    <row r="2511" spans="1:74" s="142" customFormat="1" x14ac:dyDescent="0.25">
      <c r="A2511" s="206"/>
      <c r="B2511" s="160"/>
      <c r="C2511" s="161"/>
      <c r="D2511" s="206"/>
      <c r="E2511" s="206"/>
      <c r="F2511" s="206"/>
      <c r="G2511" s="206"/>
      <c r="H2511" s="161"/>
      <c r="I2511" s="206"/>
      <c r="J2511" s="206"/>
      <c r="L2511" s="206"/>
      <c r="M2511" s="153"/>
      <c r="N2511" s="126"/>
      <c r="O2511" s="153"/>
      <c r="P2511" s="153"/>
      <c r="Q2511" s="153"/>
      <c r="R2511" s="153"/>
      <c r="AG2511" s="162"/>
      <c r="AH2511" s="162"/>
      <c r="AI2511" s="162"/>
      <c r="AM2511" s="143"/>
      <c r="AN2511" s="143"/>
      <c r="AO2511" s="143"/>
      <c r="AP2511" s="143"/>
      <c r="AQ2511" s="143"/>
      <c r="AR2511" s="143"/>
      <c r="AS2511" s="143"/>
      <c r="AT2511" s="143"/>
      <c r="AU2511" s="143"/>
      <c r="AV2511" s="143"/>
      <c r="AW2511" s="143"/>
      <c r="AX2511" s="143"/>
      <c r="AY2511" s="143"/>
      <c r="AZ2511" s="143"/>
      <c r="BA2511" s="143"/>
      <c r="BB2511" s="143"/>
      <c r="BC2511" s="143"/>
      <c r="BD2511" s="143"/>
      <c r="BE2511" s="143"/>
      <c r="BF2511" s="143"/>
      <c r="BG2511" s="143"/>
      <c r="BH2511" s="143"/>
      <c r="BI2511" s="143"/>
      <c r="BJ2511" s="143"/>
      <c r="BK2511" s="143"/>
      <c r="BL2511" s="143"/>
      <c r="BM2511" s="143"/>
      <c r="BN2511" s="143"/>
      <c r="BO2511" s="143"/>
      <c r="BP2511" s="143"/>
      <c r="BT2511" s="143"/>
      <c r="BU2511" s="143"/>
      <c r="BV2511" s="143"/>
    </row>
    <row r="2512" spans="1:74" s="142" customFormat="1" x14ac:dyDescent="0.25">
      <c r="A2512" s="206"/>
      <c r="B2512" s="160"/>
      <c r="C2512" s="161"/>
      <c r="D2512" s="206"/>
      <c r="E2512" s="206"/>
      <c r="F2512" s="206"/>
      <c r="G2512" s="206"/>
      <c r="H2512" s="161"/>
      <c r="I2512" s="206"/>
      <c r="J2512" s="206"/>
      <c r="L2512" s="206"/>
      <c r="M2512" s="153"/>
      <c r="N2512" s="126"/>
      <c r="O2512" s="153"/>
      <c r="P2512" s="153"/>
      <c r="Q2512" s="153"/>
      <c r="R2512" s="153"/>
      <c r="AG2512" s="162"/>
      <c r="AH2512" s="162"/>
      <c r="AI2512" s="162"/>
      <c r="AM2512" s="143"/>
      <c r="AN2512" s="143"/>
      <c r="AO2512" s="143"/>
      <c r="AP2512" s="143"/>
      <c r="AQ2512" s="143"/>
      <c r="AR2512" s="143"/>
      <c r="AS2512" s="143"/>
      <c r="AT2512" s="143"/>
      <c r="AU2512" s="143"/>
      <c r="AV2512" s="143"/>
      <c r="AW2512" s="143"/>
      <c r="AX2512" s="143"/>
      <c r="AY2512" s="143"/>
      <c r="AZ2512" s="143"/>
      <c r="BA2512" s="143"/>
      <c r="BB2512" s="143"/>
      <c r="BC2512" s="143"/>
      <c r="BD2512" s="143"/>
      <c r="BE2512" s="143"/>
      <c r="BF2512" s="143"/>
      <c r="BG2512" s="143"/>
      <c r="BH2512" s="143"/>
      <c r="BI2512" s="143"/>
      <c r="BJ2512" s="143"/>
      <c r="BK2512" s="143"/>
      <c r="BL2512" s="143"/>
      <c r="BM2512" s="143"/>
      <c r="BN2512" s="143"/>
      <c r="BO2512" s="143"/>
      <c r="BP2512" s="143"/>
      <c r="BT2512" s="143"/>
      <c r="BU2512" s="143"/>
      <c r="BV2512" s="143"/>
    </row>
    <row r="2513" spans="1:74" s="142" customFormat="1" x14ac:dyDescent="0.25">
      <c r="A2513" s="206"/>
      <c r="B2513" s="160"/>
      <c r="C2513" s="161"/>
      <c r="D2513" s="206"/>
      <c r="E2513" s="206"/>
      <c r="F2513" s="206"/>
      <c r="G2513" s="206"/>
      <c r="H2513" s="161"/>
      <c r="I2513" s="206"/>
      <c r="J2513" s="206"/>
      <c r="L2513" s="206"/>
      <c r="M2513" s="153"/>
      <c r="N2513" s="126"/>
      <c r="O2513" s="153"/>
      <c r="P2513" s="153"/>
      <c r="Q2513" s="153"/>
      <c r="R2513" s="153"/>
      <c r="AG2513" s="162"/>
      <c r="AH2513" s="162"/>
      <c r="AI2513" s="162"/>
      <c r="AM2513" s="143"/>
      <c r="AN2513" s="143"/>
      <c r="AO2513" s="143"/>
      <c r="AP2513" s="143"/>
      <c r="AQ2513" s="143"/>
      <c r="AR2513" s="143"/>
      <c r="AS2513" s="143"/>
      <c r="AT2513" s="143"/>
      <c r="AU2513" s="143"/>
      <c r="AV2513" s="143"/>
      <c r="AW2513" s="143"/>
      <c r="AX2513" s="143"/>
      <c r="AY2513" s="143"/>
      <c r="AZ2513" s="143"/>
      <c r="BA2513" s="143"/>
      <c r="BB2513" s="143"/>
      <c r="BC2513" s="143"/>
      <c r="BD2513" s="143"/>
      <c r="BE2513" s="143"/>
      <c r="BF2513" s="143"/>
      <c r="BG2513" s="143"/>
      <c r="BH2513" s="143"/>
      <c r="BI2513" s="143"/>
      <c r="BJ2513" s="143"/>
      <c r="BK2513" s="143"/>
      <c r="BL2513" s="143"/>
      <c r="BM2513" s="143"/>
      <c r="BN2513" s="143"/>
      <c r="BO2513" s="143"/>
      <c r="BP2513" s="143"/>
      <c r="BT2513" s="143"/>
      <c r="BU2513" s="143"/>
      <c r="BV2513" s="143"/>
    </row>
    <row r="2514" spans="1:74" s="142" customFormat="1" x14ac:dyDescent="0.25">
      <c r="A2514" s="206"/>
      <c r="B2514" s="160"/>
      <c r="C2514" s="161"/>
      <c r="D2514" s="206"/>
      <c r="E2514" s="206"/>
      <c r="F2514" s="206"/>
      <c r="G2514" s="206"/>
      <c r="H2514" s="161"/>
      <c r="I2514" s="206"/>
      <c r="J2514" s="206"/>
      <c r="L2514" s="206"/>
      <c r="M2514" s="153"/>
      <c r="N2514" s="126"/>
      <c r="O2514" s="153"/>
      <c r="P2514" s="153"/>
      <c r="Q2514" s="153"/>
      <c r="R2514" s="153"/>
      <c r="AG2514" s="162"/>
      <c r="AH2514" s="162"/>
      <c r="AI2514" s="162"/>
      <c r="AM2514" s="143"/>
      <c r="AN2514" s="143"/>
      <c r="AO2514" s="143"/>
      <c r="AP2514" s="143"/>
      <c r="AQ2514" s="143"/>
      <c r="AR2514" s="143"/>
      <c r="AS2514" s="143"/>
      <c r="AT2514" s="143"/>
      <c r="AU2514" s="143"/>
      <c r="AV2514" s="143"/>
      <c r="AW2514" s="143"/>
      <c r="AX2514" s="143"/>
      <c r="AY2514" s="143"/>
      <c r="AZ2514" s="143"/>
      <c r="BA2514" s="143"/>
      <c r="BB2514" s="143"/>
      <c r="BC2514" s="143"/>
      <c r="BD2514" s="143"/>
      <c r="BE2514" s="143"/>
      <c r="BF2514" s="143"/>
      <c r="BG2514" s="143"/>
      <c r="BH2514" s="143"/>
      <c r="BI2514" s="143"/>
      <c r="BJ2514" s="143"/>
      <c r="BK2514" s="143"/>
      <c r="BL2514" s="143"/>
      <c r="BM2514" s="143"/>
      <c r="BN2514" s="143"/>
      <c r="BO2514" s="143"/>
      <c r="BP2514" s="143"/>
      <c r="BT2514" s="143"/>
      <c r="BU2514" s="143"/>
      <c r="BV2514" s="143"/>
    </row>
    <row r="2515" spans="1:74" s="142" customFormat="1" x14ac:dyDescent="0.25">
      <c r="A2515" s="206"/>
      <c r="B2515" s="160"/>
      <c r="C2515" s="161"/>
      <c r="D2515" s="206"/>
      <c r="E2515" s="206"/>
      <c r="F2515" s="206"/>
      <c r="G2515" s="206"/>
      <c r="H2515" s="161"/>
      <c r="I2515" s="206"/>
      <c r="J2515" s="206"/>
      <c r="L2515" s="206"/>
      <c r="M2515" s="153"/>
      <c r="N2515" s="126"/>
      <c r="O2515" s="153"/>
      <c r="P2515" s="153"/>
      <c r="Q2515" s="153"/>
      <c r="R2515" s="153"/>
      <c r="AG2515" s="162"/>
      <c r="AH2515" s="162"/>
      <c r="AI2515" s="162"/>
      <c r="AM2515" s="143"/>
      <c r="AN2515" s="143"/>
      <c r="AO2515" s="143"/>
      <c r="AP2515" s="143"/>
      <c r="AQ2515" s="143"/>
      <c r="AR2515" s="143"/>
      <c r="AS2515" s="143"/>
      <c r="AT2515" s="143"/>
      <c r="AU2515" s="143"/>
      <c r="AV2515" s="143"/>
      <c r="AW2515" s="143"/>
      <c r="AX2515" s="143"/>
      <c r="AY2515" s="143"/>
      <c r="AZ2515" s="143"/>
      <c r="BA2515" s="143"/>
      <c r="BB2515" s="143"/>
      <c r="BC2515" s="143"/>
      <c r="BD2515" s="143"/>
      <c r="BE2515" s="143"/>
      <c r="BF2515" s="143"/>
      <c r="BG2515" s="143"/>
      <c r="BH2515" s="143"/>
      <c r="BI2515" s="143"/>
      <c r="BJ2515" s="143"/>
      <c r="BK2515" s="143"/>
      <c r="BL2515" s="143"/>
      <c r="BM2515" s="143"/>
      <c r="BN2515" s="143"/>
      <c r="BO2515" s="143"/>
      <c r="BP2515" s="143"/>
      <c r="BT2515" s="143"/>
      <c r="BU2515" s="143"/>
      <c r="BV2515" s="143"/>
    </row>
    <row r="2516" spans="1:74" s="142" customFormat="1" x14ac:dyDescent="0.25">
      <c r="A2516" s="206"/>
      <c r="B2516" s="160"/>
      <c r="C2516" s="161"/>
      <c r="D2516" s="206"/>
      <c r="E2516" s="206"/>
      <c r="F2516" s="206"/>
      <c r="G2516" s="206"/>
      <c r="H2516" s="161"/>
      <c r="I2516" s="206"/>
      <c r="J2516" s="206"/>
      <c r="L2516" s="206"/>
      <c r="M2516" s="153"/>
      <c r="N2516" s="126"/>
      <c r="O2516" s="153"/>
      <c r="P2516" s="153"/>
      <c r="Q2516" s="153"/>
      <c r="R2516" s="153"/>
      <c r="AG2516" s="162"/>
      <c r="AH2516" s="162"/>
      <c r="AI2516" s="162"/>
      <c r="AM2516" s="143"/>
      <c r="AN2516" s="143"/>
      <c r="AO2516" s="143"/>
      <c r="AP2516" s="143"/>
      <c r="AQ2516" s="143"/>
      <c r="AR2516" s="143"/>
      <c r="AS2516" s="143"/>
      <c r="AT2516" s="143"/>
      <c r="AU2516" s="143"/>
      <c r="AV2516" s="143"/>
      <c r="AW2516" s="143"/>
      <c r="AX2516" s="143"/>
      <c r="AY2516" s="143"/>
      <c r="AZ2516" s="143"/>
      <c r="BA2516" s="143"/>
      <c r="BB2516" s="143"/>
      <c r="BC2516" s="143"/>
      <c r="BD2516" s="143"/>
      <c r="BE2516" s="143"/>
      <c r="BF2516" s="143"/>
      <c r="BG2516" s="143"/>
      <c r="BH2516" s="143"/>
      <c r="BI2516" s="143"/>
      <c r="BJ2516" s="143"/>
      <c r="BK2516" s="143"/>
      <c r="BL2516" s="143"/>
      <c r="BM2516" s="143"/>
      <c r="BN2516" s="143"/>
      <c r="BO2516" s="143"/>
      <c r="BP2516" s="143"/>
      <c r="BT2516" s="143"/>
      <c r="BU2516" s="143"/>
      <c r="BV2516" s="143"/>
    </row>
    <row r="2517" spans="1:74" s="142" customFormat="1" x14ac:dyDescent="0.25">
      <c r="A2517" s="206"/>
      <c r="B2517" s="160"/>
      <c r="C2517" s="161"/>
      <c r="D2517" s="206"/>
      <c r="E2517" s="206"/>
      <c r="F2517" s="206"/>
      <c r="G2517" s="206"/>
      <c r="H2517" s="161"/>
      <c r="I2517" s="206"/>
      <c r="J2517" s="206"/>
      <c r="L2517" s="206"/>
      <c r="M2517" s="153"/>
      <c r="N2517" s="126"/>
      <c r="O2517" s="153"/>
      <c r="P2517" s="153"/>
      <c r="Q2517" s="153"/>
      <c r="R2517" s="153"/>
      <c r="AG2517" s="162"/>
      <c r="AH2517" s="162"/>
      <c r="AI2517" s="162"/>
      <c r="AM2517" s="143"/>
      <c r="AN2517" s="143"/>
      <c r="AO2517" s="143"/>
      <c r="AP2517" s="143"/>
      <c r="AQ2517" s="143"/>
      <c r="AR2517" s="143"/>
      <c r="AS2517" s="143"/>
      <c r="AT2517" s="143"/>
      <c r="AU2517" s="143"/>
      <c r="AV2517" s="143"/>
      <c r="AW2517" s="143"/>
      <c r="AX2517" s="143"/>
      <c r="AY2517" s="143"/>
      <c r="AZ2517" s="143"/>
      <c r="BA2517" s="143"/>
      <c r="BB2517" s="143"/>
      <c r="BC2517" s="143"/>
      <c r="BD2517" s="143"/>
      <c r="BE2517" s="143"/>
      <c r="BF2517" s="143"/>
      <c r="BG2517" s="143"/>
      <c r="BH2517" s="143"/>
      <c r="BI2517" s="143"/>
      <c r="BJ2517" s="143"/>
      <c r="BK2517" s="143"/>
      <c r="BL2517" s="143"/>
      <c r="BM2517" s="143"/>
      <c r="BN2517" s="143"/>
      <c r="BO2517" s="143"/>
      <c r="BP2517" s="143"/>
      <c r="BT2517" s="143"/>
      <c r="BU2517" s="143"/>
      <c r="BV2517" s="143"/>
    </row>
    <row r="2518" spans="1:74" s="142" customFormat="1" x14ac:dyDescent="0.25">
      <c r="A2518" s="206"/>
      <c r="B2518" s="160"/>
      <c r="C2518" s="161"/>
      <c r="D2518" s="206"/>
      <c r="E2518" s="206"/>
      <c r="F2518" s="206"/>
      <c r="G2518" s="206"/>
      <c r="H2518" s="161"/>
      <c r="I2518" s="206"/>
      <c r="J2518" s="206"/>
      <c r="L2518" s="206"/>
      <c r="M2518" s="153"/>
      <c r="N2518" s="126"/>
      <c r="O2518" s="153"/>
      <c r="P2518" s="153"/>
      <c r="Q2518" s="153"/>
      <c r="R2518" s="153"/>
      <c r="AG2518" s="162"/>
      <c r="AH2518" s="162"/>
      <c r="AI2518" s="162"/>
      <c r="AM2518" s="143"/>
      <c r="AN2518" s="143"/>
      <c r="AO2518" s="143"/>
      <c r="AP2518" s="143"/>
      <c r="AQ2518" s="143"/>
      <c r="AR2518" s="143"/>
      <c r="AS2518" s="143"/>
      <c r="AT2518" s="143"/>
      <c r="AU2518" s="143"/>
      <c r="AV2518" s="143"/>
      <c r="AW2518" s="143"/>
      <c r="AX2518" s="143"/>
      <c r="AY2518" s="143"/>
      <c r="AZ2518" s="143"/>
      <c r="BA2518" s="143"/>
      <c r="BB2518" s="143"/>
      <c r="BC2518" s="143"/>
      <c r="BD2518" s="143"/>
      <c r="BE2518" s="143"/>
      <c r="BF2518" s="143"/>
      <c r="BG2518" s="143"/>
      <c r="BH2518" s="143"/>
      <c r="BI2518" s="143"/>
      <c r="BJ2518" s="143"/>
      <c r="BK2518" s="143"/>
      <c r="BL2518" s="143"/>
      <c r="BM2518" s="143"/>
      <c r="BN2518" s="143"/>
      <c r="BO2518" s="143"/>
      <c r="BP2518" s="143"/>
      <c r="BT2518" s="143"/>
      <c r="BU2518" s="143"/>
      <c r="BV2518" s="143"/>
    </row>
    <row r="2519" spans="1:74" s="142" customFormat="1" x14ac:dyDescent="0.25">
      <c r="A2519" s="206"/>
      <c r="B2519" s="160"/>
      <c r="C2519" s="161"/>
      <c r="D2519" s="206"/>
      <c r="E2519" s="206"/>
      <c r="F2519" s="206"/>
      <c r="G2519" s="206"/>
      <c r="H2519" s="161"/>
      <c r="I2519" s="206"/>
      <c r="J2519" s="206"/>
      <c r="L2519" s="206"/>
      <c r="M2519" s="153"/>
      <c r="N2519" s="126"/>
      <c r="O2519" s="153"/>
      <c r="P2519" s="153"/>
      <c r="Q2519" s="153"/>
      <c r="R2519" s="153"/>
      <c r="AG2519" s="162"/>
      <c r="AH2519" s="162"/>
      <c r="AI2519" s="162"/>
      <c r="AM2519" s="143"/>
      <c r="AN2519" s="143"/>
      <c r="AO2519" s="143"/>
      <c r="AP2519" s="143"/>
      <c r="AQ2519" s="143"/>
      <c r="AR2519" s="143"/>
      <c r="AS2519" s="143"/>
      <c r="AT2519" s="143"/>
      <c r="AU2519" s="143"/>
      <c r="AV2519" s="143"/>
      <c r="AW2519" s="143"/>
      <c r="AX2519" s="143"/>
      <c r="AY2519" s="143"/>
      <c r="AZ2519" s="143"/>
      <c r="BA2519" s="143"/>
      <c r="BB2519" s="143"/>
      <c r="BC2519" s="143"/>
      <c r="BD2519" s="143"/>
      <c r="BE2519" s="143"/>
      <c r="BF2519" s="143"/>
      <c r="BG2519" s="143"/>
      <c r="BH2519" s="143"/>
      <c r="BI2519" s="143"/>
      <c r="BJ2519" s="143"/>
      <c r="BK2519" s="143"/>
      <c r="BL2519" s="143"/>
      <c r="BM2519" s="143"/>
      <c r="BN2519" s="143"/>
      <c r="BO2519" s="143"/>
      <c r="BP2519" s="143"/>
      <c r="BT2519" s="143"/>
      <c r="BU2519" s="143"/>
      <c r="BV2519" s="143"/>
    </row>
    <row r="2520" spans="1:74" s="142" customFormat="1" x14ac:dyDescent="0.25">
      <c r="A2520" s="206"/>
      <c r="B2520" s="160"/>
      <c r="C2520" s="161"/>
      <c r="D2520" s="206"/>
      <c r="E2520" s="206"/>
      <c r="F2520" s="206"/>
      <c r="G2520" s="206"/>
      <c r="H2520" s="161"/>
      <c r="I2520" s="206"/>
      <c r="J2520" s="206"/>
      <c r="L2520" s="206"/>
      <c r="M2520" s="153"/>
      <c r="N2520" s="126"/>
      <c r="O2520" s="153"/>
      <c r="P2520" s="153"/>
      <c r="Q2520" s="153"/>
      <c r="R2520" s="153"/>
      <c r="AG2520" s="162"/>
      <c r="AH2520" s="162"/>
      <c r="AI2520" s="162"/>
      <c r="AM2520" s="143"/>
      <c r="AN2520" s="143"/>
      <c r="AO2520" s="143"/>
      <c r="AP2520" s="143"/>
      <c r="AQ2520" s="143"/>
      <c r="AR2520" s="143"/>
      <c r="AS2520" s="143"/>
      <c r="AT2520" s="143"/>
      <c r="AU2520" s="143"/>
      <c r="AV2520" s="143"/>
      <c r="AW2520" s="143"/>
      <c r="AX2520" s="143"/>
      <c r="AY2520" s="143"/>
      <c r="AZ2520" s="143"/>
      <c r="BA2520" s="143"/>
      <c r="BB2520" s="143"/>
      <c r="BC2520" s="143"/>
      <c r="BD2520" s="143"/>
      <c r="BE2520" s="143"/>
      <c r="BF2520" s="143"/>
      <c r="BG2520" s="143"/>
      <c r="BH2520" s="143"/>
      <c r="BI2520" s="143"/>
      <c r="BJ2520" s="143"/>
      <c r="BK2520" s="143"/>
      <c r="BL2520" s="143"/>
      <c r="BM2520" s="143"/>
      <c r="BN2520" s="143"/>
      <c r="BO2520" s="143"/>
      <c r="BP2520" s="143"/>
      <c r="BT2520" s="143"/>
      <c r="BU2520" s="143"/>
      <c r="BV2520" s="143"/>
    </row>
    <row r="2521" spans="1:74" s="142" customFormat="1" x14ac:dyDescent="0.25">
      <c r="A2521" s="206"/>
      <c r="B2521" s="160"/>
      <c r="C2521" s="161"/>
      <c r="D2521" s="206"/>
      <c r="E2521" s="206"/>
      <c r="F2521" s="206"/>
      <c r="G2521" s="206"/>
      <c r="H2521" s="161"/>
      <c r="I2521" s="206"/>
      <c r="J2521" s="206"/>
      <c r="L2521" s="206"/>
      <c r="M2521" s="153"/>
      <c r="N2521" s="126"/>
      <c r="O2521" s="153"/>
      <c r="P2521" s="153"/>
      <c r="Q2521" s="153"/>
      <c r="R2521" s="153"/>
      <c r="AG2521" s="162"/>
      <c r="AH2521" s="162"/>
      <c r="AI2521" s="162"/>
      <c r="AM2521" s="143"/>
      <c r="AN2521" s="143"/>
      <c r="AO2521" s="143"/>
      <c r="AP2521" s="143"/>
      <c r="AQ2521" s="143"/>
      <c r="AR2521" s="143"/>
      <c r="AS2521" s="143"/>
      <c r="AT2521" s="143"/>
      <c r="AU2521" s="143"/>
      <c r="AV2521" s="143"/>
      <c r="AW2521" s="143"/>
      <c r="AX2521" s="143"/>
      <c r="AY2521" s="143"/>
      <c r="AZ2521" s="143"/>
      <c r="BA2521" s="143"/>
      <c r="BB2521" s="143"/>
      <c r="BC2521" s="143"/>
      <c r="BD2521" s="143"/>
      <c r="BE2521" s="143"/>
      <c r="BF2521" s="143"/>
      <c r="BG2521" s="143"/>
      <c r="BH2521" s="143"/>
      <c r="BI2521" s="143"/>
      <c r="BJ2521" s="143"/>
      <c r="BK2521" s="143"/>
      <c r="BL2521" s="143"/>
      <c r="BM2521" s="143"/>
      <c r="BN2521" s="143"/>
      <c r="BO2521" s="143"/>
      <c r="BP2521" s="143"/>
      <c r="BT2521" s="143"/>
      <c r="BU2521" s="143"/>
      <c r="BV2521" s="143"/>
    </row>
    <row r="2522" spans="1:74" s="142" customFormat="1" x14ac:dyDescent="0.25">
      <c r="A2522" s="206"/>
      <c r="B2522" s="160"/>
      <c r="C2522" s="161"/>
      <c r="D2522" s="206"/>
      <c r="E2522" s="206"/>
      <c r="F2522" s="206"/>
      <c r="G2522" s="206"/>
      <c r="H2522" s="161"/>
      <c r="I2522" s="206"/>
      <c r="J2522" s="206"/>
      <c r="L2522" s="206"/>
      <c r="M2522" s="153"/>
      <c r="N2522" s="126"/>
      <c r="O2522" s="153"/>
      <c r="P2522" s="153"/>
      <c r="Q2522" s="153"/>
      <c r="R2522" s="153"/>
      <c r="AG2522" s="162"/>
      <c r="AH2522" s="162"/>
      <c r="AI2522" s="162"/>
      <c r="AM2522" s="143"/>
      <c r="AN2522" s="143"/>
      <c r="AO2522" s="143"/>
      <c r="AP2522" s="143"/>
      <c r="AQ2522" s="143"/>
      <c r="AR2522" s="143"/>
      <c r="AS2522" s="143"/>
      <c r="AT2522" s="143"/>
      <c r="AU2522" s="143"/>
      <c r="AV2522" s="143"/>
      <c r="AW2522" s="143"/>
      <c r="AX2522" s="143"/>
      <c r="AY2522" s="143"/>
      <c r="AZ2522" s="143"/>
      <c r="BA2522" s="143"/>
      <c r="BB2522" s="143"/>
      <c r="BC2522" s="143"/>
      <c r="BD2522" s="143"/>
      <c r="BE2522" s="143"/>
      <c r="BF2522" s="143"/>
      <c r="BG2522" s="143"/>
      <c r="BH2522" s="143"/>
      <c r="BI2522" s="143"/>
      <c r="BJ2522" s="143"/>
      <c r="BK2522" s="143"/>
      <c r="BL2522" s="143"/>
      <c r="BM2522" s="143"/>
      <c r="BN2522" s="143"/>
      <c r="BO2522" s="143"/>
      <c r="BP2522" s="143"/>
      <c r="BT2522" s="143"/>
      <c r="BU2522" s="143"/>
      <c r="BV2522" s="143"/>
    </row>
    <row r="2523" spans="1:74" s="142" customFormat="1" x14ac:dyDescent="0.25">
      <c r="A2523" s="206"/>
      <c r="B2523" s="160"/>
      <c r="C2523" s="161"/>
      <c r="D2523" s="206"/>
      <c r="E2523" s="206"/>
      <c r="F2523" s="206"/>
      <c r="G2523" s="206"/>
      <c r="H2523" s="161"/>
      <c r="I2523" s="206"/>
      <c r="J2523" s="206"/>
      <c r="L2523" s="206"/>
      <c r="M2523" s="153"/>
      <c r="N2523" s="126"/>
      <c r="O2523" s="153"/>
      <c r="P2523" s="153"/>
      <c r="Q2523" s="153"/>
      <c r="R2523" s="153"/>
      <c r="AG2523" s="162"/>
      <c r="AH2523" s="162"/>
      <c r="AI2523" s="162"/>
      <c r="AM2523" s="143"/>
      <c r="AN2523" s="143"/>
      <c r="AO2523" s="143"/>
      <c r="AP2523" s="143"/>
      <c r="AQ2523" s="143"/>
      <c r="AR2523" s="143"/>
      <c r="AS2523" s="143"/>
      <c r="AT2523" s="143"/>
      <c r="AU2523" s="143"/>
      <c r="AV2523" s="143"/>
      <c r="AW2523" s="143"/>
      <c r="AX2523" s="143"/>
      <c r="AY2523" s="143"/>
      <c r="AZ2523" s="143"/>
      <c r="BA2523" s="143"/>
      <c r="BB2523" s="143"/>
      <c r="BC2523" s="143"/>
      <c r="BD2523" s="143"/>
      <c r="BE2523" s="143"/>
      <c r="BF2523" s="143"/>
      <c r="BG2523" s="143"/>
      <c r="BH2523" s="143"/>
      <c r="BI2523" s="143"/>
      <c r="BJ2523" s="143"/>
      <c r="BK2523" s="143"/>
      <c r="BL2523" s="143"/>
      <c r="BM2523" s="143"/>
      <c r="BN2523" s="143"/>
      <c r="BO2523" s="143"/>
      <c r="BP2523" s="143"/>
      <c r="BT2523" s="143"/>
      <c r="BU2523" s="143"/>
      <c r="BV2523" s="143"/>
    </row>
    <row r="2524" spans="1:74" s="142" customFormat="1" x14ac:dyDescent="0.25">
      <c r="A2524" s="206"/>
      <c r="B2524" s="160"/>
      <c r="C2524" s="161"/>
      <c r="D2524" s="206"/>
      <c r="E2524" s="206"/>
      <c r="F2524" s="206"/>
      <c r="G2524" s="206"/>
      <c r="H2524" s="161"/>
      <c r="I2524" s="206"/>
      <c r="J2524" s="206"/>
      <c r="L2524" s="206"/>
      <c r="M2524" s="153"/>
      <c r="N2524" s="126"/>
      <c r="O2524" s="153"/>
      <c r="P2524" s="153"/>
      <c r="Q2524" s="153"/>
      <c r="R2524" s="153"/>
      <c r="AG2524" s="162"/>
      <c r="AH2524" s="162"/>
      <c r="AI2524" s="162"/>
      <c r="AM2524" s="143"/>
      <c r="AN2524" s="143"/>
      <c r="AO2524" s="143"/>
      <c r="AP2524" s="143"/>
      <c r="AQ2524" s="143"/>
      <c r="AR2524" s="143"/>
      <c r="AS2524" s="143"/>
      <c r="AT2524" s="143"/>
      <c r="AU2524" s="143"/>
      <c r="AV2524" s="143"/>
      <c r="AW2524" s="143"/>
      <c r="AX2524" s="143"/>
      <c r="AY2524" s="143"/>
      <c r="AZ2524" s="143"/>
      <c r="BA2524" s="143"/>
      <c r="BB2524" s="143"/>
      <c r="BC2524" s="143"/>
      <c r="BD2524" s="143"/>
      <c r="BE2524" s="143"/>
      <c r="BF2524" s="143"/>
      <c r="BG2524" s="143"/>
      <c r="BH2524" s="143"/>
      <c r="BI2524" s="143"/>
      <c r="BJ2524" s="143"/>
      <c r="BK2524" s="143"/>
      <c r="BL2524" s="143"/>
      <c r="BM2524" s="143"/>
      <c r="BN2524" s="143"/>
      <c r="BO2524" s="143"/>
      <c r="BP2524" s="143"/>
      <c r="BT2524" s="143"/>
      <c r="BU2524" s="143"/>
      <c r="BV2524" s="143"/>
    </row>
    <row r="2525" spans="1:74" s="142" customFormat="1" x14ac:dyDescent="0.25">
      <c r="A2525" s="206"/>
      <c r="B2525" s="160"/>
      <c r="C2525" s="161"/>
      <c r="D2525" s="206"/>
      <c r="E2525" s="206"/>
      <c r="F2525" s="206"/>
      <c r="G2525" s="206"/>
      <c r="H2525" s="161"/>
      <c r="I2525" s="206"/>
      <c r="J2525" s="206"/>
      <c r="L2525" s="206"/>
      <c r="M2525" s="153"/>
      <c r="N2525" s="126"/>
      <c r="O2525" s="153"/>
      <c r="P2525" s="153"/>
      <c r="Q2525" s="153"/>
      <c r="R2525" s="153"/>
      <c r="AG2525" s="162"/>
      <c r="AH2525" s="162"/>
      <c r="AI2525" s="162"/>
      <c r="AM2525" s="143"/>
      <c r="AN2525" s="143"/>
      <c r="AO2525" s="143"/>
      <c r="AP2525" s="143"/>
      <c r="AQ2525" s="143"/>
      <c r="AR2525" s="143"/>
      <c r="AS2525" s="143"/>
      <c r="AT2525" s="143"/>
      <c r="AU2525" s="143"/>
      <c r="AV2525" s="143"/>
      <c r="AW2525" s="143"/>
      <c r="AX2525" s="143"/>
      <c r="AY2525" s="143"/>
      <c r="AZ2525" s="143"/>
      <c r="BA2525" s="143"/>
      <c r="BB2525" s="143"/>
      <c r="BC2525" s="143"/>
      <c r="BD2525" s="143"/>
      <c r="BE2525" s="143"/>
      <c r="BF2525" s="143"/>
      <c r="BG2525" s="143"/>
      <c r="BH2525" s="143"/>
      <c r="BI2525" s="143"/>
      <c r="BJ2525" s="143"/>
      <c r="BK2525" s="143"/>
      <c r="BL2525" s="143"/>
      <c r="BM2525" s="143"/>
      <c r="BN2525" s="143"/>
      <c r="BO2525" s="143"/>
      <c r="BP2525" s="143"/>
      <c r="BT2525" s="143"/>
      <c r="BU2525" s="143"/>
      <c r="BV2525" s="143"/>
    </row>
    <row r="2526" spans="1:74" s="142" customFormat="1" x14ac:dyDescent="0.25">
      <c r="A2526" s="206"/>
      <c r="B2526" s="160"/>
      <c r="C2526" s="161"/>
      <c r="D2526" s="206"/>
      <c r="E2526" s="206"/>
      <c r="F2526" s="206"/>
      <c r="G2526" s="206"/>
      <c r="H2526" s="161"/>
      <c r="I2526" s="206"/>
      <c r="J2526" s="206"/>
      <c r="L2526" s="206"/>
      <c r="M2526" s="153"/>
      <c r="N2526" s="126"/>
      <c r="O2526" s="153"/>
      <c r="P2526" s="153"/>
      <c r="Q2526" s="153"/>
      <c r="R2526" s="153"/>
      <c r="AG2526" s="162"/>
      <c r="AH2526" s="162"/>
      <c r="AI2526" s="162"/>
      <c r="AM2526" s="143"/>
      <c r="AN2526" s="143"/>
      <c r="AO2526" s="143"/>
      <c r="AP2526" s="143"/>
      <c r="AQ2526" s="143"/>
      <c r="AR2526" s="143"/>
      <c r="AS2526" s="143"/>
      <c r="AT2526" s="143"/>
      <c r="AU2526" s="143"/>
      <c r="AV2526" s="143"/>
      <c r="AW2526" s="143"/>
      <c r="AX2526" s="143"/>
      <c r="AY2526" s="143"/>
      <c r="AZ2526" s="143"/>
      <c r="BA2526" s="143"/>
      <c r="BB2526" s="143"/>
      <c r="BC2526" s="143"/>
      <c r="BD2526" s="143"/>
      <c r="BE2526" s="143"/>
      <c r="BF2526" s="143"/>
      <c r="BG2526" s="143"/>
      <c r="BH2526" s="143"/>
      <c r="BI2526" s="143"/>
      <c r="BJ2526" s="143"/>
      <c r="BK2526" s="143"/>
      <c r="BL2526" s="143"/>
      <c r="BM2526" s="143"/>
      <c r="BN2526" s="143"/>
      <c r="BO2526" s="143"/>
      <c r="BP2526" s="143"/>
      <c r="BT2526" s="143"/>
      <c r="BU2526" s="143"/>
      <c r="BV2526" s="143"/>
    </row>
    <row r="2527" spans="1:74" s="142" customFormat="1" x14ac:dyDescent="0.25">
      <c r="A2527" s="206"/>
      <c r="B2527" s="160"/>
      <c r="C2527" s="161"/>
      <c r="D2527" s="206"/>
      <c r="E2527" s="206"/>
      <c r="F2527" s="206"/>
      <c r="G2527" s="206"/>
      <c r="H2527" s="161"/>
      <c r="I2527" s="206"/>
      <c r="J2527" s="206"/>
      <c r="L2527" s="206"/>
      <c r="M2527" s="153"/>
      <c r="N2527" s="126"/>
      <c r="O2527" s="153"/>
      <c r="P2527" s="153"/>
      <c r="Q2527" s="153"/>
      <c r="R2527" s="153"/>
      <c r="AG2527" s="162"/>
      <c r="AH2527" s="162"/>
      <c r="AI2527" s="162"/>
      <c r="AM2527" s="143"/>
      <c r="AN2527" s="143"/>
      <c r="AO2527" s="143"/>
      <c r="AP2527" s="143"/>
      <c r="AQ2527" s="143"/>
      <c r="AR2527" s="143"/>
      <c r="AS2527" s="143"/>
      <c r="AT2527" s="143"/>
      <c r="AU2527" s="143"/>
      <c r="AV2527" s="143"/>
      <c r="AW2527" s="143"/>
      <c r="AX2527" s="143"/>
      <c r="AY2527" s="143"/>
      <c r="AZ2527" s="143"/>
      <c r="BA2527" s="143"/>
      <c r="BB2527" s="143"/>
      <c r="BC2527" s="143"/>
      <c r="BD2527" s="143"/>
      <c r="BE2527" s="143"/>
      <c r="BF2527" s="143"/>
      <c r="BG2527" s="143"/>
      <c r="BH2527" s="143"/>
      <c r="BI2527" s="143"/>
      <c r="BJ2527" s="143"/>
      <c r="BK2527" s="143"/>
      <c r="BL2527" s="143"/>
      <c r="BM2527" s="143"/>
      <c r="BN2527" s="143"/>
      <c r="BO2527" s="143"/>
      <c r="BP2527" s="143"/>
      <c r="BT2527" s="143"/>
      <c r="BU2527" s="143"/>
      <c r="BV2527" s="143"/>
    </row>
    <row r="2528" spans="1:74" s="142" customFormat="1" x14ac:dyDescent="0.25">
      <c r="A2528" s="206"/>
      <c r="B2528" s="160"/>
      <c r="C2528" s="161"/>
      <c r="D2528" s="206"/>
      <c r="E2528" s="206"/>
      <c r="F2528" s="206"/>
      <c r="G2528" s="206"/>
      <c r="H2528" s="161"/>
      <c r="I2528" s="206"/>
      <c r="J2528" s="206"/>
      <c r="L2528" s="206"/>
      <c r="M2528" s="153"/>
      <c r="N2528" s="126"/>
      <c r="O2528" s="153"/>
      <c r="P2528" s="153"/>
      <c r="Q2528" s="153"/>
      <c r="R2528" s="153"/>
      <c r="AG2528" s="162"/>
      <c r="AH2528" s="162"/>
      <c r="AI2528" s="162"/>
      <c r="AM2528" s="143"/>
      <c r="AN2528" s="143"/>
      <c r="AO2528" s="143"/>
      <c r="AP2528" s="143"/>
      <c r="AQ2528" s="143"/>
      <c r="AR2528" s="143"/>
      <c r="AS2528" s="143"/>
      <c r="AT2528" s="143"/>
      <c r="AU2528" s="143"/>
      <c r="AV2528" s="143"/>
      <c r="AW2528" s="143"/>
      <c r="AX2528" s="143"/>
      <c r="AY2528" s="143"/>
      <c r="AZ2528" s="143"/>
      <c r="BA2528" s="143"/>
      <c r="BB2528" s="143"/>
      <c r="BC2528" s="143"/>
      <c r="BD2528" s="143"/>
      <c r="BE2528" s="143"/>
      <c r="BF2528" s="143"/>
      <c r="BG2528" s="143"/>
      <c r="BH2528" s="143"/>
      <c r="BI2528" s="143"/>
      <c r="BJ2528" s="143"/>
      <c r="BK2528" s="143"/>
      <c r="BL2528" s="143"/>
      <c r="BM2528" s="143"/>
      <c r="BN2528" s="143"/>
      <c r="BO2528" s="143"/>
      <c r="BP2528" s="143"/>
      <c r="BT2528" s="143"/>
      <c r="BU2528" s="143"/>
      <c r="BV2528" s="143"/>
    </row>
    <row r="2529" spans="1:74" s="142" customFormat="1" x14ac:dyDescent="0.25">
      <c r="A2529" s="206"/>
      <c r="B2529" s="160"/>
      <c r="C2529" s="161"/>
      <c r="D2529" s="206"/>
      <c r="E2529" s="206"/>
      <c r="F2529" s="206"/>
      <c r="G2529" s="206"/>
      <c r="H2529" s="161"/>
      <c r="I2529" s="206"/>
      <c r="J2529" s="206"/>
      <c r="L2529" s="206"/>
      <c r="M2529" s="153"/>
      <c r="N2529" s="126"/>
      <c r="O2529" s="153"/>
      <c r="P2529" s="153"/>
      <c r="Q2529" s="153"/>
      <c r="R2529" s="153"/>
      <c r="AG2529" s="162"/>
      <c r="AH2529" s="162"/>
      <c r="AI2529" s="162"/>
      <c r="AM2529" s="143"/>
      <c r="AN2529" s="143"/>
      <c r="AO2529" s="143"/>
      <c r="AP2529" s="143"/>
      <c r="AQ2529" s="143"/>
      <c r="AR2529" s="143"/>
      <c r="AS2529" s="143"/>
      <c r="AT2529" s="143"/>
      <c r="AU2529" s="143"/>
      <c r="AV2529" s="143"/>
      <c r="AW2529" s="143"/>
      <c r="AX2529" s="143"/>
      <c r="AY2529" s="143"/>
      <c r="AZ2529" s="143"/>
      <c r="BA2529" s="143"/>
      <c r="BB2529" s="143"/>
      <c r="BC2529" s="143"/>
      <c r="BD2529" s="143"/>
      <c r="BE2529" s="143"/>
      <c r="BF2529" s="143"/>
      <c r="BG2529" s="143"/>
      <c r="BH2529" s="143"/>
      <c r="BI2529" s="143"/>
      <c r="BJ2529" s="143"/>
      <c r="BK2529" s="143"/>
      <c r="BL2529" s="143"/>
      <c r="BM2529" s="143"/>
      <c r="BN2529" s="143"/>
      <c r="BO2529" s="143"/>
      <c r="BP2529" s="143"/>
      <c r="BT2529" s="143"/>
      <c r="BU2529" s="143"/>
      <c r="BV2529" s="143"/>
    </row>
    <row r="2530" spans="1:74" s="142" customFormat="1" x14ac:dyDescent="0.25">
      <c r="A2530" s="206"/>
      <c r="B2530" s="160"/>
      <c r="C2530" s="161"/>
      <c r="D2530" s="206"/>
      <c r="E2530" s="206"/>
      <c r="F2530" s="206"/>
      <c r="G2530" s="206"/>
      <c r="H2530" s="161"/>
      <c r="I2530" s="206"/>
      <c r="J2530" s="206"/>
      <c r="L2530" s="206"/>
      <c r="M2530" s="153"/>
      <c r="N2530" s="126"/>
      <c r="O2530" s="153"/>
      <c r="P2530" s="153"/>
      <c r="Q2530" s="153"/>
      <c r="R2530" s="153"/>
      <c r="AG2530" s="162"/>
      <c r="AH2530" s="162"/>
      <c r="AI2530" s="162"/>
      <c r="AM2530" s="143"/>
      <c r="AN2530" s="143"/>
      <c r="AO2530" s="143"/>
      <c r="AP2530" s="143"/>
      <c r="AQ2530" s="143"/>
      <c r="AR2530" s="143"/>
      <c r="AS2530" s="143"/>
      <c r="AT2530" s="143"/>
      <c r="AU2530" s="143"/>
      <c r="AV2530" s="143"/>
      <c r="AW2530" s="143"/>
      <c r="AX2530" s="143"/>
      <c r="AY2530" s="143"/>
      <c r="AZ2530" s="143"/>
      <c r="BA2530" s="143"/>
      <c r="BB2530" s="143"/>
      <c r="BC2530" s="143"/>
      <c r="BD2530" s="143"/>
      <c r="BE2530" s="143"/>
      <c r="BF2530" s="143"/>
      <c r="BG2530" s="143"/>
      <c r="BH2530" s="143"/>
      <c r="BI2530" s="143"/>
      <c r="BJ2530" s="143"/>
      <c r="BK2530" s="143"/>
      <c r="BL2530" s="143"/>
      <c r="BM2530" s="143"/>
      <c r="BN2530" s="143"/>
      <c r="BO2530" s="143"/>
      <c r="BP2530" s="143"/>
      <c r="BT2530" s="143"/>
      <c r="BU2530" s="143"/>
      <c r="BV2530" s="143"/>
    </row>
    <row r="2531" spans="1:74" s="142" customFormat="1" x14ac:dyDescent="0.25">
      <c r="A2531" s="206"/>
      <c r="B2531" s="160"/>
      <c r="C2531" s="161"/>
      <c r="D2531" s="206"/>
      <c r="E2531" s="206"/>
      <c r="F2531" s="206"/>
      <c r="G2531" s="206"/>
      <c r="H2531" s="161"/>
      <c r="I2531" s="206"/>
      <c r="J2531" s="206"/>
      <c r="L2531" s="206"/>
      <c r="M2531" s="153"/>
      <c r="N2531" s="126"/>
      <c r="O2531" s="153"/>
      <c r="P2531" s="153"/>
      <c r="Q2531" s="153"/>
      <c r="R2531" s="153"/>
      <c r="AG2531" s="162"/>
      <c r="AH2531" s="162"/>
      <c r="AI2531" s="162"/>
      <c r="AM2531" s="143"/>
      <c r="AN2531" s="143"/>
      <c r="AO2531" s="143"/>
      <c r="AP2531" s="143"/>
      <c r="AQ2531" s="143"/>
      <c r="AR2531" s="143"/>
      <c r="AS2531" s="143"/>
      <c r="AT2531" s="143"/>
      <c r="AU2531" s="143"/>
      <c r="AV2531" s="143"/>
      <c r="AW2531" s="143"/>
      <c r="AX2531" s="143"/>
      <c r="AY2531" s="143"/>
      <c r="AZ2531" s="143"/>
      <c r="BA2531" s="143"/>
      <c r="BB2531" s="143"/>
      <c r="BC2531" s="143"/>
      <c r="BD2531" s="143"/>
      <c r="BE2531" s="143"/>
      <c r="BF2531" s="143"/>
      <c r="BG2531" s="143"/>
      <c r="BH2531" s="143"/>
      <c r="BI2531" s="143"/>
      <c r="BJ2531" s="143"/>
      <c r="BK2531" s="143"/>
      <c r="BL2531" s="143"/>
      <c r="BM2531" s="143"/>
      <c r="BN2531" s="143"/>
      <c r="BO2531" s="143"/>
      <c r="BP2531" s="143"/>
      <c r="BT2531" s="143"/>
      <c r="BU2531" s="143"/>
      <c r="BV2531" s="143"/>
    </row>
    <row r="2532" spans="1:74" s="142" customFormat="1" x14ac:dyDescent="0.25">
      <c r="A2532" s="206"/>
      <c r="B2532" s="160"/>
      <c r="C2532" s="161"/>
      <c r="D2532" s="206"/>
      <c r="E2532" s="206"/>
      <c r="F2532" s="206"/>
      <c r="G2532" s="206"/>
      <c r="H2532" s="161"/>
      <c r="I2532" s="206"/>
      <c r="J2532" s="206"/>
      <c r="L2532" s="206"/>
      <c r="M2532" s="153"/>
      <c r="N2532" s="126"/>
      <c r="O2532" s="153"/>
      <c r="P2532" s="153"/>
      <c r="Q2532" s="153"/>
      <c r="R2532" s="153"/>
      <c r="AG2532" s="162"/>
      <c r="AH2532" s="162"/>
      <c r="AI2532" s="162"/>
      <c r="AM2532" s="143"/>
      <c r="AN2532" s="143"/>
      <c r="AO2532" s="143"/>
      <c r="AP2532" s="143"/>
      <c r="AQ2532" s="143"/>
      <c r="AR2532" s="143"/>
      <c r="AS2532" s="143"/>
      <c r="AT2532" s="143"/>
      <c r="AU2532" s="143"/>
      <c r="AV2532" s="143"/>
      <c r="AW2532" s="143"/>
      <c r="AX2532" s="143"/>
      <c r="AY2532" s="143"/>
      <c r="AZ2532" s="143"/>
      <c r="BA2532" s="143"/>
      <c r="BB2532" s="143"/>
      <c r="BC2532" s="143"/>
      <c r="BD2532" s="143"/>
      <c r="BE2532" s="143"/>
      <c r="BF2532" s="143"/>
      <c r="BG2532" s="143"/>
      <c r="BH2532" s="143"/>
      <c r="BI2532" s="143"/>
      <c r="BJ2532" s="143"/>
      <c r="BK2532" s="143"/>
      <c r="BL2532" s="143"/>
      <c r="BM2532" s="143"/>
      <c r="BN2532" s="143"/>
      <c r="BO2532" s="143"/>
      <c r="BP2532" s="143"/>
      <c r="BT2532" s="143"/>
      <c r="BU2532" s="143"/>
      <c r="BV2532" s="143"/>
    </row>
    <row r="2533" spans="1:74" s="142" customFormat="1" x14ac:dyDescent="0.25">
      <c r="A2533" s="206"/>
      <c r="B2533" s="160"/>
      <c r="C2533" s="161"/>
      <c r="D2533" s="206"/>
      <c r="E2533" s="206"/>
      <c r="F2533" s="206"/>
      <c r="G2533" s="206"/>
      <c r="H2533" s="161"/>
      <c r="I2533" s="206"/>
      <c r="J2533" s="206"/>
      <c r="L2533" s="206"/>
      <c r="M2533" s="153"/>
      <c r="N2533" s="126"/>
      <c r="O2533" s="153"/>
      <c r="P2533" s="153"/>
      <c r="Q2533" s="153"/>
      <c r="R2533" s="153"/>
      <c r="AG2533" s="162"/>
      <c r="AH2533" s="162"/>
      <c r="AI2533" s="162"/>
      <c r="AM2533" s="143"/>
      <c r="AN2533" s="143"/>
      <c r="AO2533" s="143"/>
      <c r="AP2533" s="143"/>
      <c r="AQ2533" s="143"/>
      <c r="AR2533" s="143"/>
      <c r="AS2533" s="143"/>
      <c r="AT2533" s="143"/>
      <c r="AU2533" s="143"/>
      <c r="AV2533" s="143"/>
      <c r="AW2533" s="143"/>
      <c r="AX2533" s="143"/>
      <c r="AY2533" s="143"/>
      <c r="AZ2533" s="143"/>
      <c r="BA2533" s="143"/>
      <c r="BB2533" s="143"/>
      <c r="BC2533" s="143"/>
      <c r="BD2533" s="143"/>
      <c r="BE2533" s="143"/>
      <c r="BF2533" s="143"/>
      <c r="BG2533" s="143"/>
      <c r="BH2533" s="143"/>
      <c r="BI2533" s="143"/>
      <c r="BJ2533" s="143"/>
      <c r="BK2533" s="143"/>
      <c r="BL2533" s="143"/>
      <c r="BM2533" s="143"/>
      <c r="BN2533" s="143"/>
      <c r="BO2533" s="143"/>
      <c r="BP2533" s="143"/>
      <c r="BT2533" s="143"/>
      <c r="BU2533" s="143"/>
      <c r="BV2533" s="143"/>
    </row>
    <row r="2534" spans="1:74" s="142" customFormat="1" x14ac:dyDescent="0.25">
      <c r="A2534" s="206"/>
      <c r="B2534" s="160"/>
      <c r="C2534" s="161"/>
      <c r="D2534" s="206"/>
      <c r="E2534" s="206"/>
      <c r="F2534" s="206"/>
      <c r="G2534" s="206"/>
      <c r="H2534" s="161"/>
      <c r="I2534" s="206"/>
      <c r="J2534" s="206"/>
      <c r="L2534" s="206"/>
      <c r="M2534" s="153"/>
      <c r="N2534" s="126"/>
      <c r="O2534" s="153"/>
      <c r="P2534" s="153"/>
      <c r="Q2534" s="153"/>
      <c r="R2534" s="153"/>
      <c r="AG2534" s="162"/>
      <c r="AH2534" s="162"/>
      <c r="AI2534" s="162"/>
      <c r="AM2534" s="143"/>
      <c r="AN2534" s="143"/>
      <c r="AO2534" s="143"/>
      <c r="AP2534" s="143"/>
      <c r="AQ2534" s="143"/>
      <c r="AR2534" s="143"/>
      <c r="AS2534" s="143"/>
      <c r="AT2534" s="143"/>
      <c r="AU2534" s="143"/>
      <c r="AV2534" s="143"/>
      <c r="AW2534" s="143"/>
      <c r="AX2534" s="143"/>
      <c r="AY2534" s="143"/>
      <c r="AZ2534" s="143"/>
      <c r="BA2534" s="143"/>
      <c r="BB2534" s="143"/>
      <c r="BC2534" s="143"/>
      <c r="BD2534" s="143"/>
      <c r="BE2534" s="143"/>
      <c r="BF2534" s="143"/>
      <c r="BG2534" s="143"/>
      <c r="BH2534" s="143"/>
      <c r="BI2534" s="143"/>
      <c r="BJ2534" s="143"/>
      <c r="BK2534" s="143"/>
      <c r="BL2534" s="143"/>
      <c r="BM2534" s="143"/>
      <c r="BN2534" s="143"/>
      <c r="BO2534" s="143"/>
      <c r="BP2534" s="143"/>
      <c r="BT2534" s="143"/>
      <c r="BU2534" s="143"/>
      <c r="BV2534" s="143"/>
    </row>
    <row r="2535" spans="1:74" s="142" customFormat="1" x14ac:dyDescent="0.25">
      <c r="A2535" s="206"/>
      <c r="B2535" s="160"/>
      <c r="C2535" s="161"/>
      <c r="D2535" s="206"/>
      <c r="E2535" s="206"/>
      <c r="F2535" s="206"/>
      <c r="G2535" s="206"/>
      <c r="H2535" s="161"/>
      <c r="I2535" s="206"/>
      <c r="J2535" s="206"/>
      <c r="L2535" s="206"/>
      <c r="M2535" s="153"/>
      <c r="N2535" s="126"/>
      <c r="O2535" s="153"/>
      <c r="P2535" s="153"/>
      <c r="Q2535" s="153"/>
      <c r="R2535" s="153"/>
      <c r="AG2535" s="162"/>
      <c r="AH2535" s="162"/>
      <c r="AI2535" s="162"/>
      <c r="AM2535" s="143"/>
      <c r="AN2535" s="143"/>
      <c r="AO2535" s="143"/>
      <c r="AP2535" s="143"/>
      <c r="AQ2535" s="143"/>
      <c r="AR2535" s="143"/>
      <c r="AS2535" s="143"/>
      <c r="AT2535" s="143"/>
      <c r="AU2535" s="143"/>
      <c r="AV2535" s="143"/>
      <c r="AW2535" s="143"/>
      <c r="AX2535" s="143"/>
      <c r="AY2535" s="143"/>
      <c r="AZ2535" s="143"/>
      <c r="BA2535" s="143"/>
      <c r="BB2535" s="143"/>
      <c r="BC2535" s="143"/>
      <c r="BD2535" s="143"/>
      <c r="BE2535" s="143"/>
      <c r="BF2535" s="143"/>
      <c r="BG2535" s="143"/>
      <c r="BH2535" s="143"/>
      <c r="BI2535" s="143"/>
      <c r="BJ2535" s="143"/>
      <c r="BK2535" s="143"/>
      <c r="BL2535" s="143"/>
      <c r="BM2535" s="143"/>
      <c r="BN2535" s="143"/>
      <c r="BO2535" s="143"/>
      <c r="BP2535" s="143"/>
      <c r="BT2535" s="143"/>
      <c r="BU2535" s="143"/>
      <c r="BV2535" s="143"/>
    </row>
    <row r="2536" spans="1:74" s="142" customFormat="1" x14ac:dyDescent="0.25">
      <c r="A2536" s="206"/>
      <c r="B2536" s="160"/>
      <c r="C2536" s="161"/>
      <c r="D2536" s="206"/>
      <c r="E2536" s="206"/>
      <c r="F2536" s="206"/>
      <c r="G2536" s="206"/>
      <c r="H2536" s="161"/>
      <c r="I2536" s="206"/>
      <c r="J2536" s="206"/>
      <c r="L2536" s="206"/>
      <c r="M2536" s="153"/>
      <c r="N2536" s="126"/>
      <c r="O2536" s="153"/>
      <c r="P2536" s="153"/>
      <c r="Q2536" s="153"/>
      <c r="R2536" s="153"/>
      <c r="AG2536" s="162"/>
      <c r="AH2536" s="162"/>
      <c r="AI2536" s="162"/>
      <c r="AM2536" s="143"/>
      <c r="AN2536" s="143"/>
      <c r="AO2536" s="143"/>
      <c r="AP2536" s="143"/>
      <c r="AQ2536" s="143"/>
      <c r="AR2536" s="143"/>
      <c r="AS2536" s="143"/>
      <c r="AT2536" s="143"/>
      <c r="AU2536" s="143"/>
      <c r="AV2536" s="143"/>
      <c r="AW2536" s="143"/>
      <c r="AX2536" s="143"/>
      <c r="AY2536" s="143"/>
      <c r="AZ2536" s="143"/>
      <c r="BA2536" s="143"/>
      <c r="BB2536" s="143"/>
      <c r="BC2536" s="143"/>
      <c r="BD2536" s="143"/>
      <c r="BE2536" s="143"/>
      <c r="BF2536" s="143"/>
      <c r="BG2536" s="143"/>
      <c r="BH2536" s="143"/>
      <c r="BI2536" s="143"/>
      <c r="BJ2536" s="143"/>
      <c r="BK2536" s="143"/>
      <c r="BL2536" s="143"/>
      <c r="BM2536" s="143"/>
      <c r="BN2536" s="143"/>
      <c r="BO2536" s="143"/>
      <c r="BP2536" s="143"/>
      <c r="BT2536" s="143"/>
      <c r="BU2536" s="143"/>
      <c r="BV2536" s="143"/>
    </row>
    <row r="2537" spans="1:74" s="142" customFormat="1" x14ac:dyDescent="0.25">
      <c r="A2537" s="206"/>
      <c r="B2537" s="160"/>
      <c r="C2537" s="161"/>
      <c r="D2537" s="206"/>
      <c r="E2537" s="206"/>
      <c r="F2537" s="206"/>
      <c r="G2537" s="206"/>
      <c r="H2537" s="161"/>
      <c r="I2537" s="206"/>
      <c r="J2537" s="206"/>
      <c r="L2537" s="206"/>
      <c r="M2537" s="153"/>
      <c r="N2537" s="126"/>
      <c r="O2537" s="153"/>
      <c r="P2537" s="153"/>
      <c r="Q2537" s="153"/>
      <c r="R2537" s="153"/>
      <c r="AG2537" s="162"/>
      <c r="AH2537" s="162"/>
      <c r="AI2537" s="162"/>
      <c r="AM2537" s="143"/>
      <c r="AN2537" s="143"/>
      <c r="AO2537" s="143"/>
      <c r="AP2537" s="143"/>
      <c r="AQ2537" s="143"/>
      <c r="AR2537" s="143"/>
      <c r="AS2537" s="143"/>
      <c r="AT2537" s="143"/>
      <c r="AU2537" s="143"/>
      <c r="AV2537" s="143"/>
      <c r="AW2537" s="143"/>
      <c r="AX2537" s="143"/>
      <c r="AY2537" s="143"/>
      <c r="AZ2537" s="143"/>
      <c r="BA2537" s="143"/>
      <c r="BB2537" s="143"/>
      <c r="BC2537" s="143"/>
      <c r="BD2537" s="143"/>
      <c r="BE2537" s="143"/>
      <c r="BF2537" s="143"/>
      <c r="BG2537" s="143"/>
      <c r="BH2537" s="143"/>
      <c r="BI2537" s="143"/>
      <c r="BJ2537" s="143"/>
      <c r="BK2537" s="143"/>
      <c r="BL2537" s="143"/>
      <c r="BM2537" s="143"/>
      <c r="BN2537" s="143"/>
      <c r="BO2537" s="143"/>
      <c r="BP2537" s="143"/>
      <c r="BT2537" s="143"/>
      <c r="BU2537" s="143"/>
      <c r="BV2537" s="143"/>
    </row>
    <row r="2538" spans="1:74" s="142" customFormat="1" x14ac:dyDescent="0.25">
      <c r="A2538" s="206"/>
      <c r="B2538" s="160"/>
      <c r="C2538" s="161"/>
      <c r="D2538" s="206"/>
      <c r="E2538" s="206"/>
      <c r="F2538" s="206"/>
      <c r="G2538" s="206"/>
      <c r="H2538" s="161"/>
      <c r="I2538" s="206"/>
      <c r="J2538" s="206"/>
      <c r="L2538" s="206"/>
      <c r="M2538" s="153"/>
      <c r="N2538" s="126"/>
      <c r="O2538" s="153"/>
      <c r="P2538" s="153"/>
      <c r="Q2538" s="153"/>
      <c r="R2538" s="153"/>
      <c r="AG2538" s="162"/>
      <c r="AH2538" s="162"/>
      <c r="AI2538" s="162"/>
      <c r="AM2538" s="143"/>
      <c r="AN2538" s="143"/>
      <c r="AO2538" s="143"/>
      <c r="AP2538" s="143"/>
      <c r="AQ2538" s="143"/>
      <c r="AR2538" s="143"/>
      <c r="AS2538" s="143"/>
      <c r="AT2538" s="143"/>
      <c r="AU2538" s="143"/>
      <c r="AV2538" s="143"/>
      <c r="AW2538" s="143"/>
      <c r="AX2538" s="143"/>
      <c r="AY2538" s="143"/>
      <c r="AZ2538" s="143"/>
      <c r="BA2538" s="143"/>
      <c r="BB2538" s="143"/>
      <c r="BC2538" s="143"/>
      <c r="BD2538" s="143"/>
      <c r="BE2538" s="143"/>
      <c r="BF2538" s="143"/>
      <c r="BG2538" s="143"/>
      <c r="BH2538" s="143"/>
      <c r="BI2538" s="143"/>
      <c r="BJ2538" s="143"/>
      <c r="BK2538" s="143"/>
      <c r="BL2538" s="143"/>
      <c r="BM2538" s="143"/>
      <c r="BN2538" s="143"/>
      <c r="BO2538" s="143"/>
      <c r="BP2538" s="143"/>
      <c r="BT2538" s="143"/>
      <c r="BU2538" s="143"/>
      <c r="BV2538" s="143"/>
    </row>
    <row r="2539" spans="1:74" s="142" customFormat="1" x14ac:dyDescent="0.25">
      <c r="A2539" s="206"/>
      <c r="B2539" s="160"/>
      <c r="C2539" s="161"/>
      <c r="D2539" s="206"/>
      <c r="E2539" s="206"/>
      <c r="F2539" s="206"/>
      <c r="G2539" s="206"/>
      <c r="H2539" s="161"/>
      <c r="I2539" s="206"/>
      <c r="J2539" s="206"/>
      <c r="L2539" s="206"/>
      <c r="M2539" s="153"/>
      <c r="N2539" s="126"/>
      <c r="O2539" s="153"/>
      <c r="P2539" s="153"/>
      <c r="Q2539" s="153"/>
      <c r="R2539" s="153"/>
      <c r="AG2539" s="162"/>
      <c r="AH2539" s="162"/>
      <c r="AI2539" s="162"/>
      <c r="AM2539" s="143"/>
      <c r="AN2539" s="143"/>
      <c r="AO2539" s="143"/>
      <c r="AP2539" s="143"/>
      <c r="AQ2539" s="143"/>
      <c r="AR2539" s="143"/>
      <c r="AS2539" s="143"/>
      <c r="AT2539" s="143"/>
      <c r="AU2539" s="143"/>
      <c r="AV2539" s="143"/>
      <c r="AW2539" s="143"/>
      <c r="AX2539" s="143"/>
      <c r="AY2539" s="143"/>
      <c r="AZ2539" s="143"/>
      <c r="BA2539" s="143"/>
      <c r="BB2539" s="143"/>
      <c r="BC2539" s="143"/>
      <c r="BD2539" s="143"/>
      <c r="BE2539" s="143"/>
      <c r="BF2539" s="143"/>
      <c r="BG2539" s="143"/>
      <c r="BH2539" s="143"/>
      <c r="BI2539" s="143"/>
      <c r="BJ2539" s="143"/>
      <c r="BK2539" s="143"/>
      <c r="BL2539" s="143"/>
      <c r="BM2539" s="143"/>
      <c r="BN2539" s="143"/>
      <c r="BO2539" s="143"/>
      <c r="BP2539" s="143"/>
      <c r="BT2539" s="143"/>
      <c r="BU2539" s="143"/>
      <c r="BV2539" s="143"/>
    </row>
    <row r="2540" spans="1:74" s="142" customFormat="1" x14ac:dyDescent="0.25">
      <c r="A2540" s="206"/>
      <c r="B2540" s="160"/>
      <c r="C2540" s="161"/>
      <c r="D2540" s="206"/>
      <c r="E2540" s="206"/>
      <c r="F2540" s="206"/>
      <c r="G2540" s="206"/>
      <c r="H2540" s="161"/>
      <c r="I2540" s="206"/>
      <c r="J2540" s="206"/>
      <c r="L2540" s="206"/>
      <c r="M2540" s="153"/>
      <c r="N2540" s="126"/>
      <c r="O2540" s="153"/>
      <c r="P2540" s="153"/>
      <c r="Q2540" s="153"/>
      <c r="R2540" s="153"/>
      <c r="AG2540" s="162"/>
      <c r="AH2540" s="162"/>
      <c r="AI2540" s="162"/>
      <c r="AM2540" s="143"/>
      <c r="AN2540" s="143"/>
      <c r="AO2540" s="143"/>
      <c r="AP2540" s="143"/>
      <c r="AQ2540" s="143"/>
      <c r="AR2540" s="143"/>
      <c r="AS2540" s="143"/>
      <c r="AT2540" s="143"/>
      <c r="AU2540" s="143"/>
      <c r="AV2540" s="143"/>
      <c r="AW2540" s="143"/>
      <c r="AX2540" s="143"/>
      <c r="AY2540" s="143"/>
      <c r="AZ2540" s="143"/>
      <c r="BA2540" s="143"/>
      <c r="BB2540" s="143"/>
      <c r="BC2540" s="143"/>
      <c r="BD2540" s="143"/>
      <c r="BE2540" s="143"/>
      <c r="BF2540" s="143"/>
      <c r="BG2540" s="143"/>
      <c r="BH2540" s="143"/>
      <c r="BI2540" s="143"/>
      <c r="BJ2540" s="143"/>
      <c r="BK2540" s="143"/>
      <c r="BL2540" s="143"/>
      <c r="BM2540" s="143"/>
      <c r="BN2540" s="143"/>
      <c r="BO2540" s="143"/>
      <c r="BP2540" s="143"/>
      <c r="BT2540" s="143"/>
      <c r="BU2540" s="143"/>
      <c r="BV2540" s="143"/>
    </row>
    <row r="2541" spans="1:74" s="142" customFormat="1" x14ac:dyDescent="0.25">
      <c r="A2541" s="206"/>
      <c r="B2541" s="160"/>
      <c r="C2541" s="161"/>
      <c r="D2541" s="206"/>
      <c r="E2541" s="206"/>
      <c r="F2541" s="206"/>
      <c r="G2541" s="206"/>
      <c r="H2541" s="161"/>
      <c r="I2541" s="206"/>
      <c r="J2541" s="206"/>
      <c r="L2541" s="206"/>
      <c r="M2541" s="153"/>
      <c r="N2541" s="126"/>
      <c r="O2541" s="153"/>
      <c r="P2541" s="153"/>
      <c r="Q2541" s="153"/>
      <c r="R2541" s="153"/>
      <c r="AG2541" s="162"/>
      <c r="AH2541" s="162"/>
      <c r="AI2541" s="162"/>
      <c r="AM2541" s="143"/>
      <c r="AN2541" s="143"/>
      <c r="AO2541" s="143"/>
      <c r="AP2541" s="143"/>
      <c r="AQ2541" s="143"/>
      <c r="AR2541" s="143"/>
      <c r="AS2541" s="143"/>
      <c r="AT2541" s="143"/>
      <c r="AU2541" s="143"/>
      <c r="AV2541" s="143"/>
      <c r="AW2541" s="143"/>
      <c r="AX2541" s="143"/>
      <c r="AY2541" s="143"/>
      <c r="AZ2541" s="143"/>
      <c r="BA2541" s="143"/>
      <c r="BB2541" s="143"/>
      <c r="BC2541" s="143"/>
      <c r="BD2541" s="143"/>
      <c r="BE2541" s="143"/>
      <c r="BF2541" s="143"/>
      <c r="BG2541" s="143"/>
      <c r="BH2541" s="143"/>
      <c r="BI2541" s="143"/>
      <c r="BJ2541" s="143"/>
      <c r="BK2541" s="143"/>
      <c r="BL2541" s="143"/>
      <c r="BM2541" s="143"/>
      <c r="BN2541" s="143"/>
      <c r="BO2541" s="143"/>
      <c r="BP2541" s="143"/>
      <c r="BT2541" s="143"/>
      <c r="BU2541" s="143"/>
      <c r="BV2541" s="143"/>
    </row>
    <row r="2542" spans="1:74" s="142" customFormat="1" x14ac:dyDescent="0.25">
      <c r="A2542" s="206"/>
      <c r="B2542" s="160"/>
      <c r="C2542" s="161"/>
      <c r="D2542" s="206"/>
      <c r="E2542" s="206"/>
      <c r="F2542" s="206"/>
      <c r="G2542" s="206"/>
      <c r="H2542" s="161"/>
      <c r="I2542" s="206"/>
      <c r="J2542" s="206"/>
      <c r="L2542" s="206"/>
      <c r="M2542" s="153"/>
      <c r="N2542" s="126"/>
      <c r="O2542" s="153"/>
      <c r="P2542" s="153"/>
      <c r="Q2542" s="153"/>
      <c r="R2542" s="153"/>
      <c r="AG2542" s="162"/>
      <c r="AH2542" s="162"/>
      <c r="AI2542" s="162"/>
      <c r="AM2542" s="143"/>
      <c r="AN2542" s="143"/>
      <c r="AO2542" s="143"/>
      <c r="AP2542" s="143"/>
      <c r="AQ2542" s="143"/>
      <c r="AR2542" s="143"/>
      <c r="AS2542" s="143"/>
      <c r="AT2542" s="143"/>
      <c r="AU2542" s="143"/>
      <c r="AV2542" s="143"/>
      <c r="AW2542" s="143"/>
      <c r="AX2542" s="143"/>
      <c r="AY2542" s="143"/>
      <c r="AZ2542" s="143"/>
      <c r="BA2542" s="143"/>
      <c r="BB2542" s="143"/>
      <c r="BC2542" s="143"/>
      <c r="BD2542" s="143"/>
      <c r="BE2542" s="143"/>
      <c r="BF2542" s="143"/>
      <c r="BG2542" s="143"/>
      <c r="BH2542" s="143"/>
      <c r="BI2542" s="143"/>
      <c r="BJ2542" s="143"/>
      <c r="BK2542" s="143"/>
      <c r="BL2542" s="143"/>
      <c r="BM2542" s="143"/>
      <c r="BN2542" s="143"/>
      <c r="BO2542" s="143"/>
      <c r="BP2542" s="143"/>
      <c r="BT2542" s="143"/>
      <c r="BU2542" s="143"/>
      <c r="BV2542" s="143"/>
    </row>
    <row r="2543" spans="1:74" s="142" customFormat="1" x14ac:dyDescent="0.25">
      <c r="A2543" s="206"/>
      <c r="B2543" s="160"/>
      <c r="C2543" s="161"/>
      <c r="D2543" s="206"/>
      <c r="E2543" s="206"/>
      <c r="F2543" s="206"/>
      <c r="G2543" s="206"/>
      <c r="H2543" s="161"/>
      <c r="I2543" s="206"/>
      <c r="J2543" s="206"/>
      <c r="L2543" s="206"/>
      <c r="M2543" s="153"/>
      <c r="N2543" s="126"/>
      <c r="O2543" s="153"/>
      <c r="P2543" s="153"/>
      <c r="Q2543" s="153"/>
      <c r="R2543" s="153"/>
      <c r="AG2543" s="162"/>
      <c r="AH2543" s="162"/>
      <c r="AI2543" s="162"/>
      <c r="AM2543" s="143"/>
      <c r="AN2543" s="143"/>
      <c r="AO2543" s="143"/>
      <c r="AP2543" s="143"/>
      <c r="AQ2543" s="143"/>
      <c r="AR2543" s="143"/>
      <c r="AS2543" s="143"/>
      <c r="AT2543" s="143"/>
      <c r="AU2543" s="143"/>
      <c r="AV2543" s="143"/>
      <c r="AW2543" s="143"/>
      <c r="AX2543" s="143"/>
      <c r="AY2543" s="143"/>
      <c r="AZ2543" s="143"/>
      <c r="BA2543" s="143"/>
      <c r="BB2543" s="143"/>
      <c r="BC2543" s="143"/>
      <c r="BD2543" s="143"/>
      <c r="BE2543" s="143"/>
      <c r="BF2543" s="143"/>
      <c r="BG2543" s="143"/>
      <c r="BH2543" s="143"/>
      <c r="BI2543" s="143"/>
      <c r="BJ2543" s="143"/>
      <c r="BK2543" s="143"/>
      <c r="BL2543" s="143"/>
      <c r="BM2543" s="143"/>
      <c r="BN2543" s="143"/>
      <c r="BO2543" s="143"/>
      <c r="BP2543" s="143"/>
      <c r="BT2543" s="143"/>
      <c r="BU2543" s="143"/>
      <c r="BV2543" s="143"/>
    </row>
    <row r="2544" spans="1:74" s="142" customFormat="1" x14ac:dyDescent="0.25">
      <c r="A2544" s="206"/>
      <c r="B2544" s="160"/>
      <c r="C2544" s="161"/>
      <c r="D2544" s="206"/>
      <c r="E2544" s="206"/>
      <c r="F2544" s="206"/>
      <c r="G2544" s="206"/>
      <c r="H2544" s="161"/>
      <c r="I2544" s="206"/>
      <c r="J2544" s="206"/>
      <c r="L2544" s="206"/>
      <c r="M2544" s="153"/>
      <c r="N2544" s="126"/>
      <c r="O2544" s="153"/>
      <c r="P2544" s="153"/>
      <c r="Q2544" s="153"/>
      <c r="R2544" s="153"/>
      <c r="AG2544" s="162"/>
      <c r="AH2544" s="162"/>
      <c r="AI2544" s="162"/>
      <c r="AM2544" s="143"/>
      <c r="AN2544" s="143"/>
      <c r="AO2544" s="143"/>
      <c r="AP2544" s="143"/>
      <c r="AQ2544" s="143"/>
      <c r="AR2544" s="143"/>
      <c r="AS2544" s="143"/>
      <c r="AT2544" s="143"/>
      <c r="AU2544" s="143"/>
      <c r="AV2544" s="143"/>
      <c r="AW2544" s="143"/>
      <c r="AX2544" s="143"/>
      <c r="AY2544" s="143"/>
      <c r="AZ2544" s="143"/>
      <c r="BA2544" s="143"/>
      <c r="BB2544" s="143"/>
      <c r="BC2544" s="143"/>
      <c r="BD2544" s="143"/>
      <c r="BE2544" s="143"/>
      <c r="BF2544" s="143"/>
      <c r="BG2544" s="143"/>
      <c r="BH2544" s="143"/>
      <c r="BI2544" s="143"/>
      <c r="BJ2544" s="143"/>
      <c r="BK2544" s="143"/>
      <c r="BL2544" s="143"/>
      <c r="BM2544" s="143"/>
      <c r="BN2544" s="143"/>
      <c r="BO2544" s="143"/>
      <c r="BP2544" s="143"/>
      <c r="BT2544" s="143"/>
      <c r="BU2544" s="143"/>
      <c r="BV2544" s="143"/>
    </row>
    <row r="2545" spans="1:74" s="142" customFormat="1" x14ac:dyDescent="0.25">
      <c r="A2545" s="206"/>
      <c r="B2545" s="160"/>
      <c r="C2545" s="161"/>
      <c r="D2545" s="206"/>
      <c r="E2545" s="206"/>
      <c r="F2545" s="206"/>
      <c r="G2545" s="206"/>
      <c r="H2545" s="161"/>
      <c r="I2545" s="206"/>
      <c r="J2545" s="206"/>
      <c r="L2545" s="206"/>
      <c r="M2545" s="153"/>
      <c r="N2545" s="126"/>
      <c r="O2545" s="153"/>
      <c r="P2545" s="153"/>
      <c r="Q2545" s="153"/>
      <c r="R2545" s="153"/>
      <c r="AG2545" s="162"/>
      <c r="AH2545" s="162"/>
      <c r="AI2545" s="162"/>
      <c r="AM2545" s="143"/>
      <c r="AN2545" s="143"/>
      <c r="AO2545" s="143"/>
      <c r="AP2545" s="143"/>
      <c r="AQ2545" s="143"/>
      <c r="AR2545" s="143"/>
      <c r="AS2545" s="143"/>
      <c r="AT2545" s="143"/>
      <c r="AU2545" s="143"/>
      <c r="AV2545" s="143"/>
      <c r="AW2545" s="143"/>
      <c r="AX2545" s="143"/>
      <c r="AY2545" s="143"/>
      <c r="AZ2545" s="143"/>
      <c r="BA2545" s="143"/>
      <c r="BB2545" s="143"/>
      <c r="BC2545" s="143"/>
      <c r="BD2545" s="143"/>
      <c r="BE2545" s="143"/>
      <c r="BF2545" s="143"/>
      <c r="BG2545" s="143"/>
      <c r="BH2545" s="143"/>
      <c r="BI2545" s="143"/>
      <c r="BJ2545" s="143"/>
      <c r="BK2545" s="143"/>
      <c r="BL2545" s="143"/>
      <c r="BM2545" s="143"/>
      <c r="BN2545" s="143"/>
      <c r="BO2545" s="143"/>
      <c r="BP2545" s="143"/>
      <c r="BT2545" s="143"/>
      <c r="BU2545" s="143"/>
      <c r="BV2545" s="143"/>
    </row>
    <row r="2546" spans="1:74" s="142" customFormat="1" x14ac:dyDescent="0.25">
      <c r="A2546" s="206"/>
      <c r="B2546" s="160"/>
      <c r="C2546" s="161"/>
      <c r="D2546" s="206"/>
      <c r="E2546" s="206"/>
      <c r="F2546" s="206"/>
      <c r="G2546" s="206"/>
      <c r="H2546" s="161"/>
      <c r="I2546" s="206"/>
      <c r="J2546" s="206"/>
      <c r="L2546" s="206"/>
      <c r="M2546" s="153"/>
      <c r="N2546" s="126"/>
      <c r="O2546" s="153"/>
      <c r="P2546" s="153"/>
      <c r="Q2546" s="153"/>
      <c r="R2546" s="153"/>
      <c r="AG2546" s="162"/>
      <c r="AH2546" s="162"/>
      <c r="AI2546" s="162"/>
      <c r="AM2546" s="143"/>
      <c r="AN2546" s="143"/>
      <c r="AO2546" s="143"/>
      <c r="AP2546" s="143"/>
      <c r="AQ2546" s="143"/>
      <c r="AR2546" s="143"/>
      <c r="AS2546" s="143"/>
      <c r="AT2546" s="143"/>
      <c r="AU2546" s="143"/>
      <c r="AV2546" s="143"/>
      <c r="AW2546" s="143"/>
      <c r="AX2546" s="143"/>
      <c r="AY2546" s="143"/>
      <c r="AZ2546" s="143"/>
      <c r="BA2546" s="143"/>
      <c r="BB2546" s="143"/>
      <c r="BC2546" s="143"/>
      <c r="BD2546" s="143"/>
      <c r="BE2546" s="143"/>
      <c r="BF2546" s="143"/>
      <c r="BG2546" s="143"/>
      <c r="BH2546" s="143"/>
      <c r="BI2546" s="143"/>
      <c r="BJ2546" s="143"/>
      <c r="BK2546" s="143"/>
      <c r="BL2546" s="143"/>
      <c r="BM2546" s="143"/>
      <c r="BN2546" s="143"/>
      <c r="BO2546" s="143"/>
      <c r="BP2546" s="143"/>
      <c r="BT2546" s="143"/>
      <c r="BU2546" s="143"/>
      <c r="BV2546" s="143"/>
    </row>
    <row r="2547" spans="1:74" s="142" customFormat="1" x14ac:dyDescent="0.25">
      <c r="A2547" s="206"/>
      <c r="B2547" s="160"/>
      <c r="C2547" s="161"/>
      <c r="D2547" s="206"/>
      <c r="E2547" s="206"/>
      <c r="F2547" s="206"/>
      <c r="G2547" s="206"/>
      <c r="H2547" s="161"/>
      <c r="I2547" s="206"/>
      <c r="J2547" s="206"/>
      <c r="L2547" s="206"/>
      <c r="M2547" s="153"/>
      <c r="N2547" s="126"/>
      <c r="O2547" s="153"/>
      <c r="P2547" s="153"/>
      <c r="Q2547" s="153"/>
      <c r="R2547" s="153"/>
      <c r="AG2547" s="162"/>
      <c r="AH2547" s="162"/>
      <c r="AI2547" s="162"/>
      <c r="AM2547" s="143"/>
      <c r="AN2547" s="143"/>
      <c r="AO2547" s="143"/>
      <c r="AP2547" s="143"/>
      <c r="AQ2547" s="143"/>
      <c r="AR2547" s="143"/>
      <c r="AS2547" s="143"/>
      <c r="AT2547" s="143"/>
      <c r="AU2547" s="143"/>
      <c r="AV2547" s="143"/>
      <c r="AW2547" s="143"/>
      <c r="AX2547" s="143"/>
      <c r="AY2547" s="143"/>
      <c r="AZ2547" s="143"/>
      <c r="BA2547" s="143"/>
      <c r="BB2547" s="143"/>
      <c r="BC2547" s="143"/>
      <c r="BD2547" s="143"/>
      <c r="BE2547" s="143"/>
      <c r="BF2547" s="143"/>
      <c r="BG2547" s="143"/>
      <c r="BH2547" s="143"/>
      <c r="BI2547" s="143"/>
      <c r="BJ2547" s="143"/>
      <c r="BK2547" s="143"/>
      <c r="BL2547" s="143"/>
      <c r="BM2547" s="143"/>
      <c r="BN2547" s="143"/>
      <c r="BO2547" s="143"/>
      <c r="BP2547" s="143"/>
      <c r="BT2547" s="143"/>
      <c r="BU2547" s="143"/>
      <c r="BV2547" s="143"/>
    </row>
    <row r="2548" spans="1:74" s="142" customFormat="1" x14ac:dyDescent="0.25">
      <c r="A2548" s="206"/>
      <c r="B2548" s="160"/>
      <c r="C2548" s="161"/>
      <c r="D2548" s="206"/>
      <c r="E2548" s="206"/>
      <c r="F2548" s="206"/>
      <c r="G2548" s="206"/>
      <c r="H2548" s="161"/>
      <c r="I2548" s="206"/>
      <c r="J2548" s="206"/>
      <c r="L2548" s="206"/>
      <c r="M2548" s="153"/>
      <c r="N2548" s="126"/>
      <c r="O2548" s="153"/>
      <c r="P2548" s="153"/>
      <c r="Q2548" s="153"/>
      <c r="R2548" s="153"/>
      <c r="AG2548" s="162"/>
      <c r="AH2548" s="162"/>
      <c r="AI2548" s="162"/>
      <c r="AM2548" s="143"/>
      <c r="AN2548" s="143"/>
      <c r="AO2548" s="143"/>
      <c r="AP2548" s="143"/>
      <c r="AQ2548" s="143"/>
      <c r="AR2548" s="143"/>
      <c r="AS2548" s="143"/>
      <c r="AT2548" s="143"/>
      <c r="AU2548" s="143"/>
      <c r="AV2548" s="143"/>
      <c r="AW2548" s="143"/>
      <c r="AX2548" s="143"/>
      <c r="AY2548" s="143"/>
      <c r="AZ2548" s="143"/>
      <c r="BA2548" s="143"/>
      <c r="BB2548" s="143"/>
      <c r="BC2548" s="143"/>
      <c r="BD2548" s="143"/>
      <c r="BE2548" s="143"/>
      <c r="BF2548" s="143"/>
      <c r="BG2548" s="143"/>
      <c r="BH2548" s="143"/>
      <c r="BI2548" s="143"/>
      <c r="BJ2548" s="143"/>
      <c r="BK2548" s="143"/>
      <c r="BL2548" s="143"/>
      <c r="BM2548" s="143"/>
      <c r="BN2548" s="143"/>
      <c r="BO2548" s="143"/>
      <c r="BP2548" s="143"/>
      <c r="BT2548" s="143"/>
      <c r="BU2548" s="143"/>
      <c r="BV2548" s="143"/>
    </row>
    <row r="2549" spans="1:74" s="142" customFormat="1" x14ac:dyDescent="0.25">
      <c r="A2549" s="206"/>
      <c r="B2549" s="160"/>
      <c r="C2549" s="161"/>
      <c r="D2549" s="206"/>
      <c r="E2549" s="206"/>
      <c r="F2549" s="206"/>
      <c r="G2549" s="206"/>
      <c r="H2549" s="161"/>
      <c r="I2549" s="206"/>
      <c r="J2549" s="206"/>
      <c r="L2549" s="206"/>
      <c r="M2549" s="153"/>
      <c r="N2549" s="126"/>
      <c r="O2549" s="153"/>
      <c r="P2549" s="153"/>
      <c r="Q2549" s="153"/>
      <c r="R2549" s="153"/>
      <c r="AG2549" s="162"/>
      <c r="AH2549" s="162"/>
      <c r="AI2549" s="162"/>
      <c r="AM2549" s="143"/>
      <c r="AN2549" s="143"/>
      <c r="AO2549" s="143"/>
      <c r="AP2549" s="143"/>
      <c r="AQ2549" s="143"/>
      <c r="AR2549" s="143"/>
      <c r="AS2549" s="143"/>
      <c r="AT2549" s="143"/>
      <c r="AU2549" s="143"/>
      <c r="AV2549" s="143"/>
      <c r="AW2549" s="143"/>
      <c r="AX2549" s="143"/>
      <c r="AY2549" s="143"/>
      <c r="AZ2549" s="143"/>
      <c r="BA2549" s="143"/>
      <c r="BB2549" s="143"/>
      <c r="BC2549" s="143"/>
      <c r="BD2549" s="143"/>
      <c r="BE2549" s="143"/>
      <c r="BF2549" s="143"/>
      <c r="BG2549" s="143"/>
      <c r="BH2549" s="143"/>
      <c r="BI2549" s="143"/>
      <c r="BJ2549" s="143"/>
      <c r="BK2549" s="143"/>
      <c r="BL2549" s="143"/>
      <c r="BM2549" s="143"/>
      <c r="BN2549" s="143"/>
      <c r="BO2549" s="143"/>
      <c r="BP2549" s="143"/>
      <c r="BT2549" s="143"/>
      <c r="BU2549" s="143"/>
      <c r="BV2549" s="143"/>
    </row>
    <row r="2550" spans="1:74" s="142" customFormat="1" x14ac:dyDescent="0.25">
      <c r="A2550" s="206"/>
      <c r="B2550" s="160"/>
      <c r="C2550" s="161"/>
      <c r="D2550" s="206"/>
      <c r="E2550" s="206"/>
      <c r="F2550" s="206"/>
      <c r="G2550" s="206"/>
      <c r="H2550" s="161"/>
      <c r="I2550" s="206"/>
      <c r="J2550" s="206"/>
      <c r="L2550" s="206"/>
      <c r="M2550" s="153"/>
      <c r="N2550" s="126"/>
      <c r="O2550" s="153"/>
      <c r="P2550" s="153"/>
      <c r="Q2550" s="153"/>
      <c r="R2550" s="153"/>
      <c r="AG2550" s="162"/>
      <c r="AH2550" s="162"/>
      <c r="AI2550" s="162"/>
      <c r="AM2550" s="143"/>
      <c r="AN2550" s="143"/>
      <c r="AO2550" s="143"/>
      <c r="AP2550" s="143"/>
      <c r="AQ2550" s="143"/>
      <c r="AR2550" s="143"/>
      <c r="AS2550" s="143"/>
      <c r="AT2550" s="143"/>
      <c r="AU2550" s="143"/>
      <c r="AV2550" s="143"/>
      <c r="AW2550" s="143"/>
      <c r="AX2550" s="143"/>
      <c r="AY2550" s="143"/>
      <c r="AZ2550" s="143"/>
      <c r="BA2550" s="143"/>
      <c r="BB2550" s="143"/>
      <c r="BC2550" s="143"/>
      <c r="BD2550" s="143"/>
      <c r="BE2550" s="143"/>
      <c r="BF2550" s="143"/>
      <c r="BG2550" s="143"/>
      <c r="BH2550" s="143"/>
      <c r="BI2550" s="143"/>
      <c r="BJ2550" s="143"/>
      <c r="BK2550" s="143"/>
      <c r="BL2550" s="143"/>
      <c r="BM2550" s="143"/>
      <c r="BN2550" s="143"/>
      <c r="BO2550" s="143"/>
      <c r="BP2550" s="143"/>
      <c r="BT2550" s="143"/>
      <c r="BU2550" s="143"/>
      <c r="BV2550" s="143"/>
    </row>
    <row r="2551" spans="1:74" s="142" customFormat="1" x14ac:dyDescent="0.25">
      <c r="A2551" s="206"/>
      <c r="B2551" s="160"/>
      <c r="C2551" s="161"/>
      <c r="D2551" s="206"/>
      <c r="E2551" s="206"/>
      <c r="F2551" s="206"/>
      <c r="G2551" s="206"/>
      <c r="H2551" s="161"/>
      <c r="I2551" s="206"/>
      <c r="J2551" s="206"/>
      <c r="L2551" s="206"/>
      <c r="M2551" s="153"/>
      <c r="N2551" s="126"/>
      <c r="O2551" s="153"/>
      <c r="P2551" s="153"/>
      <c r="Q2551" s="153"/>
      <c r="R2551" s="153"/>
      <c r="AG2551" s="162"/>
      <c r="AH2551" s="162"/>
      <c r="AI2551" s="162"/>
      <c r="AM2551" s="143"/>
      <c r="AN2551" s="143"/>
      <c r="AO2551" s="143"/>
      <c r="AP2551" s="143"/>
      <c r="AQ2551" s="143"/>
      <c r="AR2551" s="143"/>
      <c r="AS2551" s="143"/>
      <c r="AT2551" s="143"/>
      <c r="AU2551" s="143"/>
      <c r="AV2551" s="143"/>
      <c r="AW2551" s="143"/>
      <c r="AX2551" s="143"/>
      <c r="AY2551" s="143"/>
      <c r="AZ2551" s="143"/>
      <c r="BA2551" s="143"/>
      <c r="BB2551" s="143"/>
      <c r="BC2551" s="143"/>
      <c r="BD2551" s="143"/>
      <c r="BE2551" s="143"/>
      <c r="BF2551" s="143"/>
      <c r="BG2551" s="143"/>
      <c r="BH2551" s="143"/>
      <c r="BI2551" s="143"/>
      <c r="BJ2551" s="143"/>
      <c r="BK2551" s="143"/>
      <c r="BL2551" s="143"/>
      <c r="BM2551" s="143"/>
      <c r="BN2551" s="143"/>
      <c r="BO2551" s="143"/>
      <c r="BP2551" s="143"/>
      <c r="BT2551" s="143"/>
      <c r="BU2551" s="143"/>
      <c r="BV2551" s="143"/>
    </row>
    <row r="2552" spans="1:74" s="142" customFormat="1" x14ac:dyDescent="0.25">
      <c r="A2552" s="206"/>
      <c r="B2552" s="160"/>
      <c r="C2552" s="161"/>
      <c r="D2552" s="206"/>
      <c r="E2552" s="206"/>
      <c r="F2552" s="206"/>
      <c r="G2552" s="206"/>
      <c r="H2552" s="161"/>
      <c r="I2552" s="206"/>
      <c r="J2552" s="206"/>
      <c r="L2552" s="206"/>
      <c r="M2552" s="153"/>
      <c r="N2552" s="126"/>
      <c r="O2552" s="153"/>
      <c r="P2552" s="153"/>
      <c r="Q2552" s="153"/>
      <c r="R2552" s="153"/>
      <c r="AG2552" s="162"/>
      <c r="AH2552" s="162"/>
      <c r="AI2552" s="162"/>
      <c r="AM2552" s="143"/>
      <c r="AN2552" s="143"/>
      <c r="AO2552" s="143"/>
      <c r="AP2552" s="143"/>
      <c r="AQ2552" s="143"/>
      <c r="AR2552" s="143"/>
      <c r="AS2552" s="143"/>
      <c r="AT2552" s="143"/>
      <c r="AU2552" s="143"/>
      <c r="AV2552" s="143"/>
      <c r="AW2552" s="143"/>
      <c r="AX2552" s="143"/>
      <c r="AY2552" s="143"/>
      <c r="AZ2552" s="143"/>
      <c r="BA2552" s="143"/>
      <c r="BB2552" s="143"/>
      <c r="BC2552" s="143"/>
      <c r="BD2552" s="143"/>
      <c r="BE2552" s="143"/>
      <c r="BF2552" s="143"/>
      <c r="BG2552" s="143"/>
      <c r="BH2552" s="143"/>
      <c r="BI2552" s="143"/>
      <c r="BJ2552" s="143"/>
      <c r="BK2552" s="143"/>
      <c r="BL2552" s="143"/>
      <c r="BM2552" s="143"/>
      <c r="BN2552" s="143"/>
      <c r="BO2552" s="143"/>
      <c r="BP2552" s="143"/>
      <c r="BT2552" s="143"/>
      <c r="BU2552" s="143"/>
      <c r="BV2552" s="143"/>
    </row>
    <row r="2553" spans="1:74" s="142" customFormat="1" x14ac:dyDescent="0.25">
      <c r="A2553" s="206"/>
      <c r="B2553" s="160"/>
      <c r="C2553" s="161"/>
      <c r="D2553" s="206"/>
      <c r="E2553" s="206"/>
      <c r="F2553" s="206"/>
      <c r="G2553" s="206"/>
      <c r="H2553" s="161"/>
      <c r="I2553" s="206"/>
      <c r="J2553" s="206"/>
      <c r="L2553" s="206"/>
      <c r="M2553" s="153"/>
      <c r="N2553" s="126"/>
      <c r="O2553" s="153"/>
      <c r="P2553" s="153"/>
      <c r="Q2553" s="153"/>
      <c r="R2553" s="153"/>
      <c r="AG2553" s="162"/>
      <c r="AH2553" s="162"/>
      <c r="AI2553" s="162"/>
      <c r="AM2553" s="143"/>
      <c r="AN2553" s="143"/>
      <c r="AO2553" s="143"/>
      <c r="AP2553" s="143"/>
      <c r="AQ2553" s="143"/>
      <c r="AR2553" s="143"/>
      <c r="AS2553" s="143"/>
      <c r="AT2553" s="143"/>
      <c r="AU2553" s="143"/>
      <c r="AV2553" s="143"/>
      <c r="AW2553" s="143"/>
      <c r="AX2553" s="143"/>
      <c r="AY2553" s="143"/>
      <c r="AZ2553" s="143"/>
      <c r="BA2553" s="143"/>
      <c r="BB2553" s="143"/>
      <c r="BC2553" s="143"/>
      <c r="BD2553" s="143"/>
      <c r="BE2553" s="143"/>
      <c r="BF2553" s="143"/>
      <c r="BG2553" s="143"/>
      <c r="BH2553" s="143"/>
      <c r="BI2553" s="143"/>
      <c r="BJ2553" s="143"/>
      <c r="BK2553" s="143"/>
      <c r="BL2553" s="143"/>
      <c r="BM2553" s="143"/>
      <c r="BN2553" s="143"/>
      <c r="BO2553" s="143"/>
      <c r="BP2553" s="143"/>
      <c r="BT2553" s="143"/>
      <c r="BU2553" s="143"/>
      <c r="BV2553" s="143"/>
    </row>
    <row r="2554" spans="1:74" s="142" customFormat="1" x14ac:dyDescent="0.25">
      <c r="A2554" s="206"/>
      <c r="B2554" s="160"/>
      <c r="C2554" s="161"/>
      <c r="D2554" s="206"/>
      <c r="E2554" s="206"/>
      <c r="F2554" s="206"/>
      <c r="G2554" s="206"/>
      <c r="H2554" s="161"/>
      <c r="I2554" s="206"/>
      <c r="J2554" s="206"/>
      <c r="L2554" s="206"/>
      <c r="M2554" s="153"/>
      <c r="N2554" s="126"/>
      <c r="O2554" s="153"/>
      <c r="P2554" s="153"/>
      <c r="Q2554" s="153"/>
      <c r="R2554" s="153"/>
      <c r="AG2554" s="162"/>
      <c r="AH2554" s="162"/>
      <c r="AI2554" s="162"/>
      <c r="AM2554" s="143"/>
      <c r="AN2554" s="143"/>
      <c r="AO2554" s="143"/>
      <c r="AP2554" s="143"/>
      <c r="AQ2554" s="143"/>
      <c r="AR2554" s="143"/>
      <c r="AS2554" s="143"/>
      <c r="AT2554" s="143"/>
      <c r="AU2554" s="143"/>
      <c r="AV2554" s="143"/>
      <c r="AW2554" s="143"/>
      <c r="AX2554" s="143"/>
      <c r="AY2554" s="143"/>
      <c r="AZ2554" s="143"/>
      <c r="BA2554" s="143"/>
      <c r="BB2554" s="143"/>
      <c r="BC2554" s="143"/>
      <c r="BD2554" s="143"/>
      <c r="BE2554" s="143"/>
      <c r="BF2554" s="143"/>
      <c r="BG2554" s="143"/>
      <c r="BH2554" s="143"/>
      <c r="BI2554" s="143"/>
      <c r="BJ2554" s="143"/>
      <c r="BK2554" s="143"/>
      <c r="BL2554" s="143"/>
      <c r="BM2554" s="143"/>
      <c r="BN2554" s="143"/>
      <c r="BO2554" s="143"/>
      <c r="BP2554" s="143"/>
      <c r="BT2554" s="143"/>
      <c r="BU2554" s="143"/>
      <c r="BV2554" s="143"/>
    </row>
    <row r="2555" spans="1:74" s="142" customFormat="1" x14ac:dyDescent="0.25">
      <c r="A2555" s="206"/>
      <c r="B2555" s="160"/>
      <c r="C2555" s="161"/>
      <c r="D2555" s="206"/>
      <c r="E2555" s="206"/>
      <c r="F2555" s="206"/>
      <c r="G2555" s="206"/>
      <c r="H2555" s="161"/>
      <c r="I2555" s="206"/>
      <c r="J2555" s="206"/>
      <c r="L2555" s="206"/>
      <c r="M2555" s="153"/>
      <c r="N2555" s="126"/>
      <c r="O2555" s="153"/>
      <c r="P2555" s="153"/>
      <c r="Q2555" s="153"/>
      <c r="R2555" s="153"/>
      <c r="AG2555" s="162"/>
      <c r="AH2555" s="162"/>
      <c r="AI2555" s="162"/>
      <c r="AM2555" s="143"/>
      <c r="AN2555" s="143"/>
      <c r="AO2555" s="143"/>
      <c r="AP2555" s="143"/>
      <c r="AQ2555" s="143"/>
      <c r="AR2555" s="143"/>
      <c r="AS2555" s="143"/>
      <c r="AT2555" s="143"/>
      <c r="AU2555" s="143"/>
      <c r="AV2555" s="143"/>
      <c r="AW2555" s="143"/>
      <c r="AX2555" s="143"/>
      <c r="AY2555" s="143"/>
      <c r="AZ2555" s="143"/>
      <c r="BA2555" s="143"/>
      <c r="BB2555" s="143"/>
      <c r="BC2555" s="143"/>
      <c r="BD2555" s="143"/>
      <c r="BE2555" s="143"/>
      <c r="BF2555" s="143"/>
      <c r="BG2555" s="143"/>
      <c r="BH2555" s="143"/>
      <c r="BI2555" s="143"/>
      <c r="BJ2555" s="143"/>
      <c r="BK2555" s="143"/>
      <c r="BL2555" s="143"/>
      <c r="BM2555" s="143"/>
      <c r="BN2555" s="143"/>
      <c r="BO2555" s="143"/>
      <c r="BP2555" s="143"/>
      <c r="BT2555" s="143"/>
      <c r="BU2555" s="143"/>
      <c r="BV2555" s="143"/>
    </row>
    <row r="2556" spans="1:74" s="142" customFormat="1" x14ac:dyDescent="0.25">
      <c r="A2556" s="206"/>
      <c r="B2556" s="160"/>
      <c r="C2556" s="161"/>
      <c r="D2556" s="206"/>
      <c r="E2556" s="206"/>
      <c r="F2556" s="206"/>
      <c r="G2556" s="206"/>
      <c r="H2556" s="161"/>
      <c r="I2556" s="206"/>
      <c r="J2556" s="206"/>
      <c r="L2556" s="206"/>
      <c r="M2556" s="153"/>
      <c r="N2556" s="126"/>
      <c r="O2556" s="153"/>
      <c r="P2556" s="153"/>
      <c r="Q2556" s="153"/>
      <c r="R2556" s="153"/>
      <c r="AG2556" s="162"/>
      <c r="AH2556" s="162"/>
      <c r="AI2556" s="162"/>
      <c r="AM2556" s="143"/>
      <c r="AN2556" s="143"/>
      <c r="AO2556" s="143"/>
      <c r="AP2556" s="143"/>
      <c r="AQ2556" s="143"/>
      <c r="AR2556" s="143"/>
      <c r="AS2556" s="143"/>
      <c r="AT2556" s="143"/>
      <c r="AU2556" s="143"/>
      <c r="AV2556" s="143"/>
      <c r="AW2556" s="143"/>
      <c r="AX2556" s="143"/>
      <c r="AY2556" s="143"/>
      <c r="AZ2556" s="143"/>
      <c r="BA2556" s="143"/>
      <c r="BB2556" s="143"/>
      <c r="BC2556" s="143"/>
      <c r="BD2556" s="143"/>
      <c r="BE2556" s="143"/>
      <c r="BF2556" s="143"/>
      <c r="BG2556" s="143"/>
      <c r="BH2556" s="143"/>
      <c r="BI2556" s="143"/>
      <c r="BJ2556" s="143"/>
      <c r="BK2556" s="143"/>
      <c r="BL2556" s="143"/>
      <c r="BM2556" s="143"/>
      <c r="BN2556" s="143"/>
      <c r="BO2556" s="143"/>
      <c r="BP2556" s="143"/>
      <c r="BT2556" s="143"/>
      <c r="BU2556" s="143"/>
      <c r="BV2556" s="143"/>
    </row>
    <row r="2557" spans="1:74" s="142" customFormat="1" x14ac:dyDescent="0.25">
      <c r="A2557" s="206"/>
      <c r="B2557" s="160"/>
      <c r="C2557" s="161"/>
      <c r="D2557" s="206"/>
      <c r="E2557" s="206"/>
      <c r="F2557" s="206"/>
      <c r="G2557" s="206"/>
      <c r="H2557" s="161"/>
      <c r="I2557" s="206"/>
      <c r="J2557" s="206"/>
      <c r="L2557" s="206"/>
      <c r="M2557" s="153"/>
      <c r="N2557" s="126"/>
      <c r="O2557" s="153"/>
      <c r="P2557" s="153"/>
      <c r="Q2557" s="153"/>
      <c r="R2557" s="153"/>
      <c r="AG2557" s="162"/>
      <c r="AH2557" s="162"/>
      <c r="AI2557" s="162"/>
      <c r="AM2557" s="143"/>
      <c r="AN2557" s="143"/>
      <c r="AO2557" s="143"/>
      <c r="AP2557" s="143"/>
      <c r="AQ2557" s="143"/>
      <c r="AR2557" s="143"/>
      <c r="AS2557" s="143"/>
      <c r="AT2557" s="143"/>
      <c r="AU2557" s="143"/>
      <c r="AV2557" s="143"/>
      <c r="AW2557" s="143"/>
      <c r="AX2557" s="143"/>
      <c r="AY2557" s="143"/>
      <c r="AZ2557" s="143"/>
      <c r="BA2557" s="143"/>
      <c r="BB2557" s="143"/>
      <c r="BC2557" s="143"/>
      <c r="BD2557" s="143"/>
      <c r="BE2557" s="143"/>
      <c r="BF2557" s="143"/>
      <c r="BG2557" s="143"/>
      <c r="BH2557" s="143"/>
      <c r="BI2557" s="143"/>
      <c r="BJ2557" s="143"/>
      <c r="BK2557" s="143"/>
      <c r="BL2557" s="143"/>
      <c r="BM2557" s="143"/>
      <c r="BN2557" s="143"/>
      <c r="BO2557" s="143"/>
      <c r="BP2557" s="143"/>
      <c r="BT2557" s="143"/>
      <c r="BU2557" s="143"/>
      <c r="BV2557" s="143"/>
    </row>
    <row r="2558" spans="1:74" s="142" customFormat="1" x14ac:dyDescent="0.25">
      <c r="A2558" s="206"/>
      <c r="B2558" s="160"/>
      <c r="C2558" s="161"/>
      <c r="D2558" s="206"/>
      <c r="E2558" s="206"/>
      <c r="F2558" s="206"/>
      <c r="G2558" s="206"/>
      <c r="H2558" s="161"/>
      <c r="I2558" s="206"/>
      <c r="J2558" s="206"/>
      <c r="L2558" s="206"/>
      <c r="M2558" s="153"/>
      <c r="N2558" s="126"/>
      <c r="O2558" s="153"/>
      <c r="P2558" s="153"/>
      <c r="Q2558" s="153"/>
      <c r="R2558" s="153"/>
      <c r="AG2558" s="162"/>
      <c r="AH2558" s="162"/>
      <c r="AI2558" s="162"/>
      <c r="AM2558" s="143"/>
      <c r="AN2558" s="143"/>
      <c r="AO2558" s="143"/>
      <c r="AP2558" s="143"/>
      <c r="AQ2558" s="143"/>
      <c r="AR2558" s="143"/>
      <c r="AS2558" s="143"/>
      <c r="AT2558" s="143"/>
      <c r="AU2558" s="143"/>
      <c r="AV2558" s="143"/>
      <c r="AW2558" s="143"/>
      <c r="AX2558" s="143"/>
      <c r="AY2558" s="143"/>
      <c r="AZ2558" s="143"/>
      <c r="BA2558" s="143"/>
      <c r="BB2558" s="143"/>
      <c r="BC2558" s="143"/>
      <c r="BD2558" s="143"/>
      <c r="BE2558" s="143"/>
      <c r="BF2558" s="143"/>
      <c r="BG2558" s="143"/>
      <c r="BH2558" s="143"/>
      <c r="BI2558" s="143"/>
      <c r="BJ2558" s="143"/>
      <c r="BK2558" s="143"/>
      <c r="BL2558" s="143"/>
      <c r="BM2558" s="143"/>
      <c r="BN2558" s="143"/>
      <c r="BO2558" s="143"/>
      <c r="BP2558" s="143"/>
      <c r="BT2558" s="143"/>
      <c r="BU2558" s="143"/>
      <c r="BV2558" s="143"/>
    </row>
    <row r="2559" spans="1:74" s="142" customFormat="1" x14ac:dyDescent="0.25">
      <c r="A2559" s="206"/>
      <c r="B2559" s="160"/>
      <c r="C2559" s="161"/>
      <c r="D2559" s="206"/>
      <c r="E2559" s="206"/>
      <c r="F2559" s="206"/>
      <c r="G2559" s="206"/>
      <c r="H2559" s="161"/>
      <c r="I2559" s="206"/>
      <c r="J2559" s="206"/>
      <c r="L2559" s="206"/>
      <c r="M2559" s="153"/>
      <c r="N2559" s="126"/>
      <c r="O2559" s="153"/>
      <c r="P2559" s="153"/>
      <c r="Q2559" s="153"/>
      <c r="R2559" s="153"/>
      <c r="AG2559" s="162"/>
      <c r="AH2559" s="162"/>
      <c r="AI2559" s="162"/>
      <c r="AM2559" s="143"/>
      <c r="AN2559" s="143"/>
      <c r="AO2559" s="143"/>
      <c r="AP2559" s="143"/>
      <c r="AQ2559" s="143"/>
      <c r="AR2559" s="143"/>
      <c r="AS2559" s="143"/>
      <c r="AT2559" s="143"/>
      <c r="AU2559" s="143"/>
      <c r="AV2559" s="143"/>
      <c r="AW2559" s="143"/>
      <c r="AX2559" s="143"/>
      <c r="AY2559" s="143"/>
      <c r="AZ2559" s="143"/>
      <c r="BA2559" s="143"/>
      <c r="BB2559" s="143"/>
      <c r="BC2559" s="143"/>
      <c r="BD2559" s="143"/>
      <c r="BE2559" s="143"/>
      <c r="BF2559" s="143"/>
      <c r="BG2559" s="143"/>
      <c r="BH2559" s="143"/>
      <c r="BI2559" s="143"/>
      <c r="BJ2559" s="143"/>
      <c r="BK2559" s="143"/>
      <c r="BL2559" s="143"/>
      <c r="BM2559" s="143"/>
      <c r="BN2559" s="143"/>
      <c r="BO2559" s="143"/>
      <c r="BP2559" s="143"/>
      <c r="BT2559" s="143"/>
      <c r="BU2559" s="143"/>
      <c r="BV2559" s="143"/>
    </row>
    <row r="2560" spans="1:74" s="142" customFormat="1" x14ac:dyDescent="0.25">
      <c r="A2560" s="206"/>
      <c r="B2560" s="160"/>
      <c r="C2560" s="161"/>
      <c r="D2560" s="206"/>
      <c r="E2560" s="206"/>
      <c r="F2560" s="206"/>
      <c r="G2560" s="206"/>
      <c r="H2560" s="161"/>
      <c r="I2560" s="206"/>
      <c r="J2560" s="206"/>
      <c r="L2560" s="206"/>
      <c r="M2560" s="153"/>
      <c r="N2560" s="126"/>
      <c r="O2560" s="153"/>
      <c r="P2560" s="153"/>
      <c r="Q2560" s="153"/>
      <c r="R2560" s="153"/>
      <c r="AG2560" s="162"/>
      <c r="AH2560" s="162"/>
      <c r="AI2560" s="162"/>
      <c r="AM2560" s="143"/>
      <c r="AN2560" s="143"/>
      <c r="AO2560" s="143"/>
      <c r="AP2560" s="143"/>
      <c r="AQ2560" s="143"/>
      <c r="AR2560" s="143"/>
      <c r="AS2560" s="143"/>
      <c r="AT2560" s="143"/>
      <c r="AU2560" s="143"/>
      <c r="AV2560" s="143"/>
      <c r="AW2560" s="143"/>
      <c r="AX2560" s="143"/>
      <c r="AY2560" s="143"/>
      <c r="AZ2560" s="143"/>
      <c r="BA2560" s="143"/>
      <c r="BB2560" s="143"/>
      <c r="BC2560" s="143"/>
      <c r="BD2560" s="143"/>
      <c r="BE2560" s="143"/>
      <c r="BF2560" s="143"/>
      <c r="BG2560" s="143"/>
      <c r="BH2560" s="143"/>
      <c r="BI2560" s="143"/>
      <c r="BJ2560" s="143"/>
      <c r="BK2560" s="143"/>
      <c r="BL2560" s="143"/>
      <c r="BM2560" s="143"/>
      <c r="BN2560" s="143"/>
      <c r="BO2560" s="143"/>
      <c r="BP2560" s="143"/>
      <c r="BT2560" s="143"/>
      <c r="BU2560" s="143"/>
      <c r="BV2560" s="143"/>
    </row>
    <row r="2561" spans="1:74" s="142" customFormat="1" x14ac:dyDescent="0.25">
      <c r="A2561" s="206"/>
      <c r="B2561" s="160"/>
      <c r="C2561" s="161"/>
      <c r="D2561" s="206"/>
      <c r="E2561" s="206"/>
      <c r="F2561" s="206"/>
      <c r="G2561" s="206"/>
      <c r="H2561" s="161"/>
      <c r="I2561" s="206"/>
      <c r="J2561" s="206"/>
      <c r="L2561" s="206"/>
      <c r="M2561" s="153"/>
      <c r="N2561" s="126"/>
      <c r="O2561" s="153"/>
      <c r="P2561" s="153"/>
      <c r="Q2561" s="153"/>
      <c r="R2561" s="153"/>
      <c r="AG2561" s="162"/>
      <c r="AH2561" s="162"/>
      <c r="AI2561" s="162"/>
      <c r="AM2561" s="143"/>
      <c r="AN2561" s="143"/>
      <c r="AO2561" s="143"/>
      <c r="AP2561" s="143"/>
      <c r="AQ2561" s="143"/>
      <c r="AR2561" s="143"/>
      <c r="AS2561" s="143"/>
      <c r="AT2561" s="143"/>
      <c r="AU2561" s="143"/>
      <c r="AV2561" s="143"/>
      <c r="AW2561" s="143"/>
      <c r="AX2561" s="143"/>
      <c r="AY2561" s="143"/>
      <c r="AZ2561" s="143"/>
      <c r="BA2561" s="143"/>
      <c r="BB2561" s="143"/>
      <c r="BC2561" s="143"/>
      <c r="BD2561" s="143"/>
      <c r="BE2561" s="143"/>
      <c r="BF2561" s="143"/>
      <c r="BG2561" s="143"/>
      <c r="BH2561" s="143"/>
      <c r="BI2561" s="143"/>
      <c r="BJ2561" s="143"/>
      <c r="BK2561" s="143"/>
      <c r="BL2561" s="143"/>
      <c r="BM2561" s="143"/>
      <c r="BN2561" s="143"/>
      <c r="BO2561" s="143"/>
      <c r="BP2561" s="143"/>
      <c r="BT2561" s="143"/>
      <c r="BU2561" s="143"/>
      <c r="BV2561" s="143"/>
    </row>
    <row r="2562" spans="1:74" s="142" customFormat="1" x14ac:dyDescent="0.25">
      <c r="A2562" s="206"/>
      <c r="B2562" s="160"/>
      <c r="C2562" s="161"/>
      <c r="D2562" s="206"/>
      <c r="E2562" s="206"/>
      <c r="F2562" s="206"/>
      <c r="G2562" s="206"/>
      <c r="H2562" s="161"/>
      <c r="I2562" s="206"/>
      <c r="J2562" s="206"/>
      <c r="L2562" s="206"/>
      <c r="M2562" s="153"/>
      <c r="N2562" s="126"/>
      <c r="O2562" s="153"/>
      <c r="P2562" s="153"/>
      <c r="Q2562" s="153"/>
      <c r="R2562" s="153"/>
      <c r="AG2562" s="162"/>
      <c r="AH2562" s="162"/>
      <c r="AI2562" s="162"/>
      <c r="AM2562" s="143"/>
      <c r="AN2562" s="143"/>
      <c r="AO2562" s="143"/>
      <c r="AP2562" s="143"/>
      <c r="AQ2562" s="143"/>
      <c r="AR2562" s="143"/>
      <c r="AS2562" s="143"/>
      <c r="AT2562" s="143"/>
      <c r="AU2562" s="143"/>
      <c r="AV2562" s="143"/>
      <c r="AW2562" s="143"/>
      <c r="AX2562" s="143"/>
      <c r="AY2562" s="143"/>
      <c r="AZ2562" s="143"/>
      <c r="BA2562" s="143"/>
      <c r="BB2562" s="143"/>
      <c r="BC2562" s="143"/>
      <c r="BD2562" s="143"/>
      <c r="BE2562" s="143"/>
      <c r="BF2562" s="143"/>
      <c r="BG2562" s="143"/>
      <c r="BH2562" s="143"/>
      <c r="BI2562" s="143"/>
      <c r="BJ2562" s="143"/>
      <c r="BK2562" s="143"/>
      <c r="BL2562" s="143"/>
      <c r="BM2562" s="143"/>
      <c r="BN2562" s="143"/>
      <c r="BO2562" s="143"/>
      <c r="BP2562" s="143"/>
      <c r="BT2562" s="143"/>
      <c r="BU2562" s="143"/>
      <c r="BV2562" s="143"/>
    </row>
    <row r="2563" spans="1:74" s="142" customFormat="1" x14ac:dyDescent="0.25">
      <c r="A2563" s="206"/>
      <c r="B2563" s="160"/>
      <c r="C2563" s="161"/>
      <c r="D2563" s="206"/>
      <c r="E2563" s="206"/>
      <c r="F2563" s="206"/>
      <c r="G2563" s="206"/>
      <c r="H2563" s="161"/>
      <c r="I2563" s="206"/>
      <c r="J2563" s="206"/>
      <c r="L2563" s="206"/>
      <c r="M2563" s="153"/>
      <c r="N2563" s="126"/>
      <c r="O2563" s="153"/>
      <c r="P2563" s="153"/>
      <c r="Q2563" s="153"/>
      <c r="R2563" s="153"/>
      <c r="AG2563" s="162"/>
      <c r="AH2563" s="162"/>
      <c r="AI2563" s="162"/>
      <c r="AM2563" s="143"/>
      <c r="AN2563" s="143"/>
      <c r="AO2563" s="143"/>
      <c r="AP2563" s="143"/>
      <c r="AQ2563" s="143"/>
      <c r="AR2563" s="143"/>
      <c r="AS2563" s="143"/>
      <c r="AT2563" s="143"/>
      <c r="AU2563" s="143"/>
      <c r="AV2563" s="143"/>
      <c r="AW2563" s="143"/>
      <c r="AX2563" s="143"/>
      <c r="AY2563" s="143"/>
      <c r="AZ2563" s="143"/>
      <c r="BA2563" s="143"/>
      <c r="BB2563" s="143"/>
      <c r="BC2563" s="143"/>
      <c r="BD2563" s="143"/>
      <c r="BE2563" s="143"/>
      <c r="BF2563" s="143"/>
      <c r="BG2563" s="143"/>
      <c r="BH2563" s="143"/>
      <c r="BI2563" s="143"/>
      <c r="BJ2563" s="143"/>
      <c r="BK2563" s="143"/>
      <c r="BL2563" s="143"/>
      <c r="BM2563" s="143"/>
      <c r="BN2563" s="143"/>
      <c r="BO2563" s="143"/>
      <c r="BP2563" s="143"/>
      <c r="BT2563" s="143"/>
      <c r="BU2563" s="143"/>
      <c r="BV2563" s="143"/>
    </row>
    <row r="2564" spans="1:74" s="142" customFormat="1" x14ac:dyDescent="0.25">
      <c r="A2564" s="206"/>
      <c r="B2564" s="160"/>
      <c r="C2564" s="161"/>
      <c r="D2564" s="206"/>
      <c r="E2564" s="206"/>
      <c r="F2564" s="206"/>
      <c r="G2564" s="206"/>
      <c r="H2564" s="161"/>
      <c r="I2564" s="206"/>
      <c r="J2564" s="206"/>
      <c r="L2564" s="206"/>
      <c r="M2564" s="153"/>
      <c r="N2564" s="126"/>
      <c r="O2564" s="153"/>
      <c r="P2564" s="153"/>
      <c r="Q2564" s="153"/>
      <c r="R2564" s="153"/>
      <c r="AG2564" s="162"/>
      <c r="AH2564" s="162"/>
      <c r="AI2564" s="162"/>
      <c r="AM2564" s="143"/>
      <c r="AN2564" s="143"/>
      <c r="AO2564" s="143"/>
      <c r="AP2564" s="143"/>
      <c r="AQ2564" s="143"/>
      <c r="AR2564" s="143"/>
      <c r="AS2564" s="143"/>
      <c r="AT2564" s="143"/>
      <c r="AU2564" s="143"/>
      <c r="AV2564" s="143"/>
      <c r="AW2564" s="143"/>
      <c r="AX2564" s="143"/>
      <c r="AY2564" s="143"/>
      <c r="AZ2564" s="143"/>
      <c r="BA2564" s="143"/>
      <c r="BB2564" s="143"/>
      <c r="BC2564" s="143"/>
      <c r="BD2564" s="143"/>
      <c r="BE2564" s="143"/>
      <c r="BF2564" s="143"/>
      <c r="BG2564" s="143"/>
      <c r="BH2564" s="143"/>
      <c r="BI2564" s="143"/>
      <c r="BJ2564" s="143"/>
      <c r="BK2564" s="143"/>
      <c r="BL2564" s="143"/>
      <c r="BM2564" s="143"/>
      <c r="BN2564" s="143"/>
      <c r="BO2564" s="143"/>
      <c r="BP2564" s="143"/>
      <c r="BT2564" s="143"/>
      <c r="BU2564" s="143"/>
      <c r="BV2564" s="143"/>
    </row>
    <row r="2565" spans="1:74" s="142" customFormat="1" x14ac:dyDescent="0.25">
      <c r="A2565" s="206"/>
      <c r="B2565" s="160"/>
      <c r="C2565" s="161"/>
      <c r="D2565" s="206"/>
      <c r="E2565" s="206"/>
      <c r="F2565" s="206"/>
      <c r="G2565" s="206"/>
      <c r="H2565" s="161"/>
      <c r="I2565" s="206"/>
      <c r="J2565" s="206"/>
      <c r="L2565" s="206"/>
      <c r="M2565" s="153"/>
      <c r="N2565" s="126"/>
      <c r="O2565" s="153"/>
      <c r="P2565" s="153"/>
      <c r="Q2565" s="153"/>
      <c r="R2565" s="153"/>
      <c r="AG2565" s="162"/>
      <c r="AH2565" s="162"/>
      <c r="AI2565" s="162"/>
      <c r="AM2565" s="143"/>
      <c r="AN2565" s="143"/>
      <c r="AO2565" s="143"/>
      <c r="AP2565" s="143"/>
      <c r="AQ2565" s="143"/>
      <c r="AR2565" s="143"/>
      <c r="AS2565" s="143"/>
      <c r="AT2565" s="143"/>
      <c r="AU2565" s="143"/>
      <c r="AV2565" s="143"/>
      <c r="AW2565" s="143"/>
      <c r="AX2565" s="143"/>
      <c r="AY2565" s="143"/>
      <c r="AZ2565" s="143"/>
      <c r="BA2565" s="143"/>
      <c r="BB2565" s="143"/>
      <c r="BC2565" s="143"/>
      <c r="BD2565" s="143"/>
      <c r="BE2565" s="143"/>
      <c r="BF2565" s="143"/>
      <c r="BG2565" s="143"/>
      <c r="BH2565" s="143"/>
      <c r="BI2565" s="143"/>
      <c r="BJ2565" s="143"/>
      <c r="BK2565" s="143"/>
      <c r="BL2565" s="143"/>
      <c r="BM2565" s="143"/>
      <c r="BN2565" s="143"/>
      <c r="BO2565" s="143"/>
      <c r="BP2565" s="143"/>
      <c r="BT2565" s="143"/>
      <c r="BU2565" s="143"/>
      <c r="BV2565" s="143"/>
    </row>
    <row r="2566" spans="1:74" s="142" customFormat="1" x14ac:dyDescent="0.25">
      <c r="A2566" s="206"/>
      <c r="B2566" s="160"/>
      <c r="C2566" s="161"/>
      <c r="D2566" s="206"/>
      <c r="E2566" s="206"/>
      <c r="F2566" s="206"/>
      <c r="G2566" s="206"/>
      <c r="H2566" s="161"/>
      <c r="I2566" s="206"/>
      <c r="J2566" s="206"/>
      <c r="L2566" s="206"/>
      <c r="M2566" s="153"/>
      <c r="N2566" s="126"/>
      <c r="O2566" s="153"/>
      <c r="P2566" s="153"/>
      <c r="Q2566" s="153"/>
      <c r="R2566" s="153"/>
      <c r="AG2566" s="162"/>
      <c r="AH2566" s="162"/>
      <c r="AI2566" s="162"/>
      <c r="AM2566" s="143"/>
      <c r="AN2566" s="143"/>
      <c r="AO2566" s="143"/>
      <c r="AP2566" s="143"/>
      <c r="AQ2566" s="143"/>
      <c r="AR2566" s="143"/>
      <c r="AS2566" s="143"/>
      <c r="AT2566" s="143"/>
      <c r="AU2566" s="143"/>
      <c r="AV2566" s="143"/>
      <c r="AW2566" s="143"/>
      <c r="AX2566" s="143"/>
      <c r="AY2566" s="143"/>
      <c r="AZ2566" s="143"/>
      <c r="BA2566" s="143"/>
      <c r="BB2566" s="143"/>
      <c r="BC2566" s="143"/>
      <c r="BD2566" s="143"/>
      <c r="BE2566" s="143"/>
      <c r="BF2566" s="143"/>
      <c r="BG2566" s="143"/>
      <c r="BH2566" s="143"/>
      <c r="BI2566" s="143"/>
      <c r="BJ2566" s="143"/>
      <c r="BK2566" s="143"/>
      <c r="BL2566" s="143"/>
      <c r="BM2566" s="143"/>
      <c r="BN2566" s="143"/>
      <c r="BO2566" s="143"/>
      <c r="BP2566" s="143"/>
      <c r="BT2566" s="143"/>
      <c r="BU2566" s="143"/>
      <c r="BV2566" s="143"/>
    </row>
    <row r="2567" spans="1:74" s="142" customFormat="1" x14ac:dyDescent="0.25">
      <c r="A2567" s="206"/>
      <c r="B2567" s="160"/>
      <c r="C2567" s="161"/>
      <c r="D2567" s="206"/>
      <c r="E2567" s="206"/>
      <c r="F2567" s="206"/>
      <c r="G2567" s="206"/>
      <c r="H2567" s="161"/>
      <c r="I2567" s="206"/>
      <c r="J2567" s="206"/>
      <c r="L2567" s="206"/>
      <c r="M2567" s="153"/>
      <c r="N2567" s="126"/>
      <c r="O2567" s="153"/>
      <c r="P2567" s="153"/>
      <c r="Q2567" s="153"/>
      <c r="R2567" s="153"/>
      <c r="AG2567" s="162"/>
      <c r="AH2567" s="162"/>
      <c r="AI2567" s="162"/>
      <c r="AM2567" s="143"/>
      <c r="AN2567" s="143"/>
      <c r="AO2567" s="143"/>
      <c r="AP2567" s="143"/>
      <c r="AQ2567" s="143"/>
      <c r="AR2567" s="143"/>
      <c r="AS2567" s="143"/>
      <c r="AT2567" s="143"/>
      <c r="AU2567" s="143"/>
      <c r="AV2567" s="143"/>
      <c r="AW2567" s="143"/>
      <c r="AX2567" s="143"/>
      <c r="AY2567" s="143"/>
      <c r="AZ2567" s="143"/>
      <c r="BA2567" s="143"/>
      <c r="BB2567" s="143"/>
      <c r="BC2567" s="143"/>
      <c r="BD2567" s="143"/>
      <c r="BE2567" s="143"/>
      <c r="BF2567" s="143"/>
      <c r="BG2567" s="143"/>
      <c r="BH2567" s="143"/>
      <c r="BI2567" s="143"/>
      <c r="BJ2567" s="143"/>
      <c r="BK2567" s="143"/>
      <c r="BL2567" s="143"/>
      <c r="BM2567" s="143"/>
      <c r="BN2567" s="143"/>
      <c r="BO2567" s="143"/>
      <c r="BP2567" s="143"/>
      <c r="BT2567" s="143"/>
      <c r="BU2567" s="143"/>
      <c r="BV2567" s="143"/>
    </row>
    <row r="2568" spans="1:74" s="142" customFormat="1" x14ac:dyDescent="0.25">
      <c r="A2568" s="206"/>
      <c r="B2568" s="160"/>
      <c r="C2568" s="161"/>
      <c r="D2568" s="206"/>
      <c r="E2568" s="206"/>
      <c r="F2568" s="206"/>
      <c r="G2568" s="206"/>
      <c r="H2568" s="161"/>
      <c r="I2568" s="206"/>
      <c r="J2568" s="206"/>
      <c r="L2568" s="206"/>
      <c r="M2568" s="153"/>
      <c r="N2568" s="126"/>
      <c r="O2568" s="153"/>
      <c r="P2568" s="153"/>
      <c r="Q2568" s="153"/>
      <c r="R2568" s="153"/>
      <c r="AG2568" s="162"/>
      <c r="AH2568" s="162"/>
      <c r="AI2568" s="162"/>
      <c r="AM2568" s="143"/>
      <c r="AN2568" s="143"/>
      <c r="AO2568" s="143"/>
      <c r="AP2568" s="143"/>
      <c r="AQ2568" s="143"/>
      <c r="AR2568" s="143"/>
      <c r="AS2568" s="143"/>
      <c r="AT2568" s="143"/>
      <c r="AU2568" s="143"/>
      <c r="AV2568" s="143"/>
      <c r="AW2568" s="143"/>
      <c r="AX2568" s="143"/>
      <c r="AY2568" s="143"/>
      <c r="AZ2568" s="143"/>
      <c r="BA2568" s="143"/>
      <c r="BB2568" s="143"/>
      <c r="BC2568" s="143"/>
      <c r="BD2568" s="143"/>
      <c r="BE2568" s="143"/>
      <c r="BF2568" s="143"/>
      <c r="BG2568" s="143"/>
      <c r="BH2568" s="143"/>
      <c r="BI2568" s="143"/>
      <c r="BJ2568" s="143"/>
      <c r="BK2568" s="143"/>
      <c r="BL2568" s="143"/>
      <c r="BM2568" s="143"/>
      <c r="BN2568" s="143"/>
      <c r="BO2568" s="143"/>
      <c r="BP2568" s="143"/>
      <c r="BT2568" s="143"/>
      <c r="BU2568" s="143"/>
      <c r="BV2568" s="143"/>
    </row>
    <row r="2569" spans="1:74" s="142" customFormat="1" x14ac:dyDescent="0.25">
      <c r="A2569" s="206"/>
      <c r="B2569" s="160"/>
      <c r="C2569" s="161"/>
      <c r="D2569" s="206"/>
      <c r="E2569" s="206"/>
      <c r="F2569" s="206"/>
      <c r="G2569" s="206"/>
      <c r="H2569" s="161"/>
      <c r="I2569" s="206"/>
      <c r="J2569" s="206"/>
      <c r="L2569" s="206"/>
      <c r="M2569" s="153"/>
      <c r="N2569" s="126"/>
      <c r="O2569" s="153"/>
      <c r="P2569" s="153"/>
      <c r="Q2569" s="153"/>
      <c r="R2569" s="153"/>
      <c r="AG2569" s="162"/>
      <c r="AH2569" s="162"/>
      <c r="AI2569" s="162"/>
      <c r="AM2569" s="143"/>
      <c r="AN2569" s="143"/>
      <c r="AO2569" s="143"/>
      <c r="AP2569" s="143"/>
      <c r="AQ2569" s="143"/>
      <c r="AR2569" s="143"/>
      <c r="AS2569" s="143"/>
      <c r="AT2569" s="143"/>
      <c r="AU2569" s="143"/>
      <c r="AV2569" s="143"/>
      <c r="AW2569" s="143"/>
      <c r="AX2569" s="143"/>
      <c r="AY2569" s="143"/>
      <c r="AZ2569" s="143"/>
      <c r="BA2569" s="143"/>
      <c r="BB2569" s="143"/>
      <c r="BC2569" s="143"/>
      <c r="BD2569" s="143"/>
      <c r="BE2569" s="143"/>
      <c r="BF2569" s="143"/>
      <c r="BG2569" s="143"/>
      <c r="BH2569" s="143"/>
      <c r="BI2569" s="143"/>
      <c r="BJ2569" s="143"/>
      <c r="BK2569" s="143"/>
      <c r="BL2569" s="143"/>
      <c r="BM2569" s="143"/>
      <c r="BN2569" s="143"/>
      <c r="BO2569" s="143"/>
      <c r="BP2569" s="143"/>
      <c r="BT2569" s="143"/>
      <c r="BU2569" s="143"/>
      <c r="BV2569" s="143"/>
    </row>
    <row r="2570" spans="1:74" s="142" customFormat="1" x14ac:dyDescent="0.25">
      <c r="A2570" s="206"/>
      <c r="B2570" s="160"/>
      <c r="C2570" s="161"/>
      <c r="D2570" s="206"/>
      <c r="E2570" s="206"/>
      <c r="F2570" s="206"/>
      <c r="G2570" s="206"/>
      <c r="H2570" s="161"/>
      <c r="I2570" s="206"/>
      <c r="J2570" s="206"/>
      <c r="L2570" s="206"/>
      <c r="M2570" s="153"/>
      <c r="N2570" s="126"/>
      <c r="O2570" s="153"/>
      <c r="P2570" s="153"/>
      <c r="Q2570" s="153"/>
      <c r="R2570" s="153"/>
      <c r="AG2570" s="162"/>
      <c r="AH2570" s="162"/>
      <c r="AI2570" s="162"/>
      <c r="AM2570" s="143"/>
      <c r="AN2570" s="143"/>
      <c r="AO2570" s="143"/>
      <c r="AP2570" s="143"/>
      <c r="AQ2570" s="143"/>
      <c r="AR2570" s="143"/>
      <c r="AS2570" s="143"/>
      <c r="AT2570" s="143"/>
      <c r="AU2570" s="143"/>
      <c r="AV2570" s="143"/>
      <c r="AW2570" s="143"/>
      <c r="AX2570" s="143"/>
      <c r="AY2570" s="143"/>
      <c r="AZ2570" s="143"/>
      <c r="BA2570" s="143"/>
      <c r="BB2570" s="143"/>
      <c r="BC2570" s="143"/>
      <c r="BD2570" s="143"/>
      <c r="BE2570" s="143"/>
      <c r="BF2570" s="143"/>
      <c r="BG2570" s="143"/>
      <c r="BH2570" s="143"/>
      <c r="BI2570" s="143"/>
      <c r="BJ2570" s="143"/>
      <c r="BK2570" s="143"/>
      <c r="BL2570" s="143"/>
      <c r="BM2570" s="143"/>
      <c r="BN2570" s="143"/>
      <c r="BO2570" s="143"/>
      <c r="BP2570" s="143"/>
      <c r="BT2570" s="143"/>
      <c r="BU2570" s="143"/>
      <c r="BV2570" s="143"/>
    </row>
    <row r="2571" spans="1:74" s="142" customFormat="1" x14ac:dyDescent="0.25">
      <c r="A2571" s="206"/>
      <c r="B2571" s="160"/>
      <c r="C2571" s="161"/>
      <c r="D2571" s="206"/>
      <c r="E2571" s="206"/>
      <c r="F2571" s="206"/>
      <c r="G2571" s="206"/>
      <c r="H2571" s="161"/>
      <c r="I2571" s="206"/>
      <c r="J2571" s="206"/>
      <c r="L2571" s="206"/>
      <c r="M2571" s="153"/>
      <c r="N2571" s="126"/>
      <c r="O2571" s="153"/>
      <c r="P2571" s="153"/>
      <c r="Q2571" s="153"/>
      <c r="R2571" s="153"/>
      <c r="AG2571" s="162"/>
      <c r="AH2571" s="162"/>
      <c r="AI2571" s="162"/>
      <c r="AM2571" s="143"/>
      <c r="AN2571" s="143"/>
      <c r="AO2571" s="143"/>
      <c r="AP2571" s="143"/>
      <c r="AQ2571" s="143"/>
      <c r="AR2571" s="143"/>
      <c r="AS2571" s="143"/>
      <c r="AT2571" s="143"/>
      <c r="AU2571" s="143"/>
      <c r="AV2571" s="143"/>
      <c r="AW2571" s="143"/>
      <c r="AX2571" s="143"/>
      <c r="AY2571" s="143"/>
      <c r="AZ2571" s="143"/>
      <c r="BA2571" s="143"/>
      <c r="BB2571" s="143"/>
      <c r="BC2571" s="143"/>
      <c r="BD2571" s="143"/>
      <c r="BE2571" s="143"/>
      <c r="BF2571" s="143"/>
      <c r="BG2571" s="143"/>
      <c r="BH2571" s="143"/>
      <c r="BI2571" s="143"/>
      <c r="BJ2571" s="143"/>
      <c r="BK2571" s="143"/>
      <c r="BL2571" s="143"/>
      <c r="BM2571" s="143"/>
      <c r="BN2571" s="143"/>
      <c r="BO2571" s="143"/>
      <c r="BP2571" s="143"/>
      <c r="BT2571" s="143"/>
      <c r="BU2571" s="143"/>
      <c r="BV2571" s="143"/>
    </row>
    <row r="2572" spans="1:74" s="142" customFormat="1" x14ac:dyDescent="0.25">
      <c r="A2572" s="206"/>
      <c r="B2572" s="160"/>
      <c r="C2572" s="161"/>
      <c r="D2572" s="206"/>
      <c r="E2572" s="206"/>
      <c r="F2572" s="206"/>
      <c r="G2572" s="206"/>
      <c r="H2572" s="161"/>
      <c r="I2572" s="206"/>
      <c r="J2572" s="206"/>
      <c r="L2572" s="206"/>
      <c r="M2572" s="153"/>
      <c r="N2572" s="126"/>
      <c r="O2572" s="153"/>
      <c r="P2572" s="153"/>
      <c r="Q2572" s="153"/>
      <c r="R2572" s="153"/>
      <c r="AG2572" s="162"/>
      <c r="AH2572" s="162"/>
      <c r="AI2572" s="162"/>
      <c r="AM2572" s="143"/>
      <c r="AN2572" s="143"/>
      <c r="AO2572" s="143"/>
      <c r="AP2572" s="143"/>
      <c r="AQ2572" s="143"/>
      <c r="AR2572" s="143"/>
      <c r="AS2572" s="143"/>
      <c r="AT2572" s="143"/>
      <c r="AU2572" s="143"/>
      <c r="AV2572" s="143"/>
      <c r="AW2572" s="143"/>
      <c r="AX2572" s="143"/>
      <c r="AY2572" s="143"/>
      <c r="AZ2572" s="143"/>
      <c r="BA2572" s="143"/>
      <c r="BB2572" s="143"/>
      <c r="BC2572" s="143"/>
      <c r="BD2572" s="143"/>
      <c r="BE2572" s="143"/>
      <c r="BF2572" s="143"/>
      <c r="BG2572" s="143"/>
      <c r="BH2572" s="143"/>
      <c r="BI2572" s="143"/>
      <c r="BJ2572" s="143"/>
      <c r="BK2572" s="143"/>
      <c r="BL2572" s="143"/>
      <c r="BM2572" s="143"/>
      <c r="BN2572" s="143"/>
      <c r="BO2572" s="143"/>
      <c r="BP2572" s="143"/>
      <c r="BT2572" s="143"/>
      <c r="BU2572" s="143"/>
      <c r="BV2572" s="143"/>
    </row>
    <row r="2573" spans="1:74" s="142" customFormat="1" x14ac:dyDescent="0.25">
      <c r="A2573" s="206"/>
      <c r="B2573" s="160"/>
      <c r="C2573" s="161"/>
      <c r="D2573" s="206"/>
      <c r="E2573" s="206"/>
      <c r="F2573" s="206"/>
      <c r="G2573" s="206"/>
      <c r="H2573" s="161"/>
      <c r="I2573" s="206"/>
      <c r="J2573" s="206"/>
      <c r="L2573" s="206"/>
      <c r="M2573" s="153"/>
      <c r="N2573" s="126"/>
      <c r="O2573" s="153"/>
      <c r="P2573" s="153"/>
      <c r="Q2573" s="153"/>
      <c r="R2573" s="153"/>
      <c r="AG2573" s="162"/>
      <c r="AH2573" s="162"/>
      <c r="AI2573" s="162"/>
      <c r="AM2573" s="143"/>
      <c r="AN2573" s="143"/>
      <c r="AO2573" s="143"/>
      <c r="AP2573" s="143"/>
      <c r="AQ2573" s="143"/>
      <c r="AR2573" s="143"/>
      <c r="AS2573" s="143"/>
      <c r="AT2573" s="143"/>
      <c r="AU2573" s="143"/>
      <c r="AV2573" s="143"/>
      <c r="AW2573" s="143"/>
      <c r="AX2573" s="143"/>
      <c r="AY2573" s="143"/>
      <c r="AZ2573" s="143"/>
      <c r="BA2573" s="143"/>
      <c r="BB2573" s="143"/>
      <c r="BC2573" s="143"/>
      <c r="BD2573" s="143"/>
      <c r="BE2573" s="143"/>
      <c r="BF2573" s="143"/>
      <c r="BG2573" s="143"/>
      <c r="BH2573" s="143"/>
      <c r="BI2573" s="143"/>
      <c r="BJ2573" s="143"/>
      <c r="BK2573" s="143"/>
      <c r="BL2573" s="143"/>
      <c r="BM2573" s="143"/>
      <c r="BN2573" s="143"/>
      <c r="BO2573" s="143"/>
      <c r="BP2573" s="143"/>
      <c r="BT2573" s="143"/>
      <c r="BU2573" s="143"/>
      <c r="BV2573" s="143"/>
    </row>
    <row r="2574" spans="1:74" s="142" customFormat="1" x14ac:dyDescent="0.25">
      <c r="A2574" s="206"/>
      <c r="B2574" s="160"/>
      <c r="C2574" s="161"/>
      <c r="D2574" s="206"/>
      <c r="E2574" s="206"/>
      <c r="F2574" s="206"/>
      <c r="G2574" s="206"/>
      <c r="H2574" s="161"/>
      <c r="I2574" s="206"/>
      <c r="J2574" s="206"/>
      <c r="L2574" s="206"/>
      <c r="M2574" s="153"/>
      <c r="N2574" s="126"/>
      <c r="O2574" s="153"/>
      <c r="P2574" s="153"/>
      <c r="Q2574" s="153"/>
      <c r="R2574" s="153"/>
      <c r="AG2574" s="162"/>
      <c r="AH2574" s="162"/>
      <c r="AI2574" s="162"/>
      <c r="AM2574" s="143"/>
      <c r="AN2574" s="143"/>
      <c r="AO2574" s="143"/>
      <c r="AP2574" s="143"/>
      <c r="AQ2574" s="143"/>
      <c r="AR2574" s="143"/>
      <c r="AS2574" s="143"/>
      <c r="AT2574" s="143"/>
      <c r="AU2574" s="143"/>
      <c r="AV2574" s="143"/>
      <c r="AW2574" s="143"/>
      <c r="AX2574" s="143"/>
      <c r="AY2574" s="143"/>
      <c r="AZ2574" s="143"/>
      <c r="BA2574" s="143"/>
      <c r="BB2574" s="143"/>
      <c r="BC2574" s="143"/>
      <c r="BD2574" s="143"/>
      <c r="BE2574" s="143"/>
      <c r="BF2574" s="143"/>
      <c r="BG2574" s="143"/>
      <c r="BH2574" s="143"/>
      <c r="BI2574" s="143"/>
      <c r="BJ2574" s="143"/>
      <c r="BK2574" s="143"/>
      <c r="BL2574" s="143"/>
      <c r="BM2574" s="143"/>
      <c r="BN2574" s="143"/>
      <c r="BO2574" s="143"/>
      <c r="BP2574" s="143"/>
      <c r="BT2574" s="143"/>
      <c r="BU2574" s="143"/>
      <c r="BV2574" s="143"/>
    </row>
    <row r="2575" spans="1:74" s="142" customFormat="1" x14ac:dyDescent="0.25">
      <c r="A2575" s="206"/>
      <c r="B2575" s="160"/>
      <c r="C2575" s="161"/>
      <c r="D2575" s="206"/>
      <c r="E2575" s="206"/>
      <c r="F2575" s="206"/>
      <c r="G2575" s="206"/>
      <c r="H2575" s="161"/>
      <c r="I2575" s="206"/>
      <c r="J2575" s="206"/>
      <c r="L2575" s="206"/>
      <c r="M2575" s="153"/>
      <c r="N2575" s="126"/>
      <c r="O2575" s="153"/>
      <c r="P2575" s="153"/>
      <c r="Q2575" s="153"/>
      <c r="R2575" s="153"/>
      <c r="AG2575" s="162"/>
      <c r="AH2575" s="162"/>
      <c r="AI2575" s="162"/>
      <c r="AM2575" s="143"/>
      <c r="AN2575" s="143"/>
      <c r="AO2575" s="143"/>
      <c r="AP2575" s="143"/>
      <c r="AQ2575" s="143"/>
      <c r="AR2575" s="143"/>
      <c r="AS2575" s="143"/>
      <c r="AT2575" s="143"/>
      <c r="AU2575" s="143"/>
      <c r="AV2575" s="143"/>
      <c r="AW2575" s="143"/>
      <c r="AX2575" s="143"/>
      <c r="AY2575" s="143"/>
      <c r="AZ2575" s="143"/>
      <c r="BA2575" s="143"/>
      <c r="BB2575" s="143"/>
      <c r="BC2575" s="143"/>
      <c r="BD2575" s="143"/>
      <c r="BE2575" s="143"/>
      <c r="BF2575" s="143"/>
      <c r="BG2575" s="143"/>
      <c r="BH2575" s="143"/>
      <c r="BI2575" s="143"/>
      <c r="BJ2575" s="143"/>
      <c r="BK2575" s="143"/>
      <c r="BL2575" s="143"/>
      <c r="BM2575" s="143"/>
      <c r="BN2575" s="143"/>
      <c r="BO2575" s="143"/>
      <c r="BP2575" s="143"/>
      <c r="BT2575" s="143"/>
      <c r="BU2575" s="143"/>
      <c r="BV2575" s="143"/>
    </row>
    <row r="2576" spans="1:74" s="142" customFormat="1" x14ac:dyDescent="0.25">
      <c r="A2576" s="206"/>
      <c r="B2576" s="160"/>
      <c r="C2576" s="161"/>
      <c r="D2576" s="206"/>
      <c r="E2576" s="206"/>
      <c r="F2576" s="206"/>
      <c r="G2576" s="206"/>
      <c r="H2576" s="161"/>
      <c r="I2576" s="206"/>
      <c r="J2576" s="206"/>
      <c r="L2576" s="206"/>
      <c r="M2576" s="153"/>
      <c r="N2576" s="126"/>
      <c r="O2576" s="153"/>
      <c r="P2576" s="153"/>
      <c r="Q2576" s="153"/>
      <c r="R2576" s="153"/>
      <c r="AG2576" s="162"/>
      <c r="AH2576" s="162"/>
      <c r="AI2576" s="162"/>
      <c r="AM2576" s="143"/>
      <c r="AN2576" s="143"/>
      <c r="AO2576" s="143"/>
      <c r="AP2576" s="143"/>
      <c r="AQ2576" s="143"/>
      <c r="AR2576" s="143"/>
      <c r="AS2576" s="143"/>
      <c r="AT2576" s="143"/>
      <c r="AU2576" s="143"/>
      <c r="AV2576" s="143"/>
      <c r="AW2576" s="143"/>
      <c r="AX2576" s="143"/>
      <c r="AY2576" s="143"/>
      <c r="AZ2576" s="143"/>
      <c r="BA2576" s="143"/>
      <c r="BB2576" s="143"/>
      <c r="BC2576" s="143"/>
      <c r="BD2576" s="143"/>
      <c r="BE2576" s="143"/>
      <c r="BF2576" s="143"/>
      <c r="BG2576" s="143"/>
      <c r="BH2576" s="143"/>
      <c r="BI2576" s="143"/>
      <c r="BJ2576" s="143"/>
      <c r="BK2576" s="143"/>
      <c r="BL2576" s="143"/>
      <c r="BM2576" s="143"/>
      <c r="BN2576" s="143"/>
      <c r="BO2576" s="143"/>
      <c r="BP2576" s="143"/>
      <c r="BT2576" s="143"/>
      <c r="BU2576" s="143"/>
      <c r="BV2576" s="143"/>
    </row>
    <row r="2577" spans="1:74" s="142" customFormat="1" x14ac:dyDescent="0.25">
      <c r="A2577" s="206"/>
      <c r="B2577" s="160"/>
      <c r="C2577" s="161"/>
      <c r="D2577" s="206"/>
      <c r="E2577" s="206"/>
      <c r="F2577" s="206"/>
      <c r="G2577" s="206"/>
      <c r="H2577" s="161"/>
      <c r="I2577" s="206"/>
      <c r="J2577" s="206"/>
      <c r="L2577" s="206"/>
      <c r="M2577" s="153"/>
      <c r="N2577" s="126"/>
      <c r="O2577" s="153"/>
      <c r="P2577" s="153"/>
      <c r="Q2577" s="153"/>
      <c r="R2577" s="153"/>
      <c r="AG2577" s="162"/>
      <c r="AH2577" s="162"/>
      <c r="AI2577" s="162"/>
      <c r="AM2577" s="143"/>
      <c r="AN2577" s="143"/>
      <c r="AO2577" s="143"/>
      <c r="AP2577" s="143"/>
      <c r="AQ2577" s="143"/>
      <c r="AR2577" s="143"/>
      <c r="AS2577" s="143"/>
      <c r="AT2577" s="143"/>
      <c r="AU2577" s="143"/>
      <c r="AV2577" s="143"/>
      <c r="AW2577" s="143"/>
      <c r="AX2577" s="143"/>
      <c r="AY2577" s="143"/>
      <c r="AZ2577" s="143"/>
      <c r="BA2577" s="143"/>
      <c r="BB2577" s="143"/>
      <c r="BC2577" s="143"/>
      <c r="BD2577" s="143"/>
      <c r="BE2577" s="143"/>
      <c r="BF2577" s="143"/>
      <c r="BG2577" s="143"/>
      <c r="BH2577" s="143"/>
      <c r="BI2577" s="143"/>
      <c r="BJ2577" s="143"/>
      <c r="BK2577" s="143"/>
      <c r="BL2577" s="143"/>
      <c r="BM2577" s="143"/>
      <c r="BN2577" s="143"/>
      <c r="BO2577" s="143"/>
      <c r="BP2577" s="143"/>
      <c r="BT2577" s="143"/>
      <c r="BU2577" s="143"/>
      <c r="BV2577" s="143"/>
    </row>
    <row r="2578" spans="1:74" s="142" customFormat="1" x14ac:dyDescent="0.25">
      <c r="A2578" s="206"/>
      <c r="B2578" s="160"/>
      <c r="C2578" s="161"/>
      <c r="D2578" s="206"/>
      <c r="E2578" s="206"/>
      <c r="F2578" s="206"/>
      <c r="G2578" s="206"/>
      <c r="H2578" s="161"/>
      <c r="I2578" s="206"/>
      <c r="J2578" s="206"/>
      <c r="L2578" s="206"/>
      <c r="M2578" s="153"/>
      <c r="N2578" s="126"/>
      <c r="O2578" s="153"/>
      <c r="P2578" s="153"/>
      <c r="Q2578" s="153"/>
      <c r="R2578" s="153"/>
      <c r="AG2578" s="162"/>
      <c r="AH2578" s="162"/>
      <c r="AI2578" s="162"/>
      <c r="AM2578" s="143"/>
      <c r="AN2578" s="143"/>
      <c r="AO2578" s="143"/>
      <c r="AP2578" s="143"/>
      <c r="AQ2578" s="143"/>
      <c r="AR2578" s="143"/>
      <c r="AS2578" s="143"/>
      <c r="AT2578" s="143"/>
      <c r="AU2578" s="143"/>
      <c r="AV2578" s="143"/>
      <c r="AW2578" s="143"/>
      <c r="AX2578" s="143"/>
      <c r="AY2578" s="143"/>
      <c r="AZ2578" s="143"/>
      <c r="BA2578" s="143"/>
      <c r="BB2578" s="143"/>
      <c r="BC2578" s="143"/>
      <c r="BD2578" s="143"/>
      <c r="BE2578" s="143"/>
      <c r="BF2578" s="143"/>
      <c r="BG2578" s="143"/>
      <c r="BH2578" s="143"/>
      <c r="BI2578" s="143"/>
      <c r="BJ2578" s="143"/>
      <c r="BK2578" s="143"/>
      <c r="BL2578" s="143"/>
      <c r="BM2578" s="143"/>
      <c r="BN2578" s="143"/>
      <c r="BO2578" s="143"/>
      <c r="BP2578" s="143"/>
      <c r="BT2578" s="143"/>
      <c r="BU2578" s="143"/>
      <c r="BV2578" s="143"/>
    </row>
    <row r="2579" spans="1:74" s="142" customFormat="1" x14ac:dyDescent="0.25">
      <c r="A2579" s="206"/>
      <c r="B2579" s="160"/>
      <c r="C2579" s="161"/>
      <c r="D2579" s="206"/>
      <c r="E2579" s="206"/>
      <c r="F2579" s="206"/>
      <c r="G2579" s="206"/>
      <c r="H2579" s="161"/>
      <c r="I2579" s="206"/>
      <c r="J2579" s="206"/>
      <c r="L2579" s="206"/>
      <c r="M2579" s="153"/>
      <c r="N2579" s="126"/>
      <c r="O2579" s="153"/>
      <c r="P2579" s="153"/>
      <c r="Q2579" s="153"/>
      <c r="R2579" s="153"/>
      <c r="AG2579" s="162"/>
      <c r="AH2579" s="162"/>
      <c r="AI2579" s="162"/>
      <c r="AM2579" s="143"/>
      <c r="AN2579" s="143"/>
      <c r="AO2579" s="143"/>
      <c r="AP2579" s="143"/>
      <c r="AQ2579" s="143"/>
      <c r="AR2579" s="143"/>
      <c r="AS2579" s="143"/>
      <c r="AT2579" s="143"/>
      <c r="AU2579" s="143"/>
      <c r="AV2579" s="143"/>
      <c r="AW2579" s="143"/>
      <c r="AX2579" s="143"/>
      <c r="AY2579" s="143"/>
      <c r="AZ2579" s="143"/>
      <c r="BA2579" s="143"/>
      <c r="BB2579" s="143"/>
      <c r="BC2579" s="143"/>
      <c r="BD2579" s="143"/>
      <c r="BE2579" s="143"/>
      <c r="BF2579" s="143"/>
      <c r="BG2579" s="143"/>
      <c r="BH2579" s="143"/>
      <c r="BI2579" s="143"/>
      <c r="BJ2579" s="143"/>
      <c r="BK2579" s="143"/>
      <c r="BL2579" s="143"/>
      <c r="BM2579" s="143"/>
      <c r="BN2579" s="143"/>
      <c r="BO2579" s="143"/>
      <c r="BP2579" s="143"/>
      <c r="BT2579" s="143"/>
      <c r="BU2579" s="143"/>
      <c r="BV2579" s="143"/>
    </row>
    <row r="2580" spans="1:74" s="142" customFormat="1" x14ac:dyDescent="0.25">
      <c r="A2580" s="206"/>
      <c r="B2580" s="160"/>
      <c r="C2580" s="161"/>
      <c r="D2580" s="206"/>
      <c r="E2580" s="206"/>
      <c r="F2580" s="206"/>
      <c r="G2580" s="206"/>
      <c r="H2580" s="161"/>
      <c r="I2580" s="206"/>
      <c r="J2580" s="206"/>
      <c r="L2580" s="206"/>
      <c r="M2580" s="153"/>
      <c r="N2580" s="126"/>
      <c r="O2580" s="153"/>
      <c r="P2580" s="153"/>
      <c r="Q2580" s="153"/>
      <c r="R2580" s="153"/>
      <c r="AG2580" s="162"/>
      <c r="AH2580" s="162"/>
      <c r="AI2580" s="162"/>
      <c r="AM2580" s="143"/>
      <c r="AN2580" s="143"/>
      <c r="AO2580" s="143"/>
      <c r="AP2580" s="143"/>
      <c r="AQ2580" s="143"/>
      <c r="AR2580" s="143"/>
      <c r="AS2580" s="143"/>
      <c r="AT2580" s="143"/>
      <c r="AU2580" s="143"/>
      <c r="AV2580" s="143"/>
      <c r="AW2580" s="143"/>
      <c r="AX2580" s="143"/>
      <c r="AY2580" s="143"/>
      <c r="AZ2580" s="143"/>
      <c r="BA2580" s="143"/>
      <c r="BB2580" s="143"/>
      <c r="BC2580" s="143"/>
      <c r="BD2580" s="143"/>
      <c r="BE2580" s="143"/>
      <c r="BF2580" s="143"/>
      <c r="BG2580" s="143"/>
      <c r="BH2580" s="143"/>
      <c r="BI2580" s="143"/>
      <c r="BJ2580" s="143"/>
      <c r="BK2580" s="143"/>
      <c r="BL2580" s="143"/>
      <c r="BM2580" s="143"/>
      <c r="BN2580" s="143"/>
      <c r="BO2580" s="143"/>
      <c r="BP2580" s="143"/>
      <c r="BT2580" s="143"/>
      <c r="BU2580" s="143"/>
      <c r="BV2580" s="143"/>
    </row>
    <row r="2581" spans="1:74" s="142" customFormat="1" x14ac:dyDescent="0.25">
      <c r="A2581" s="206"/>
      <c r="B2581" s="160"/>
      <c r="C2581" s="161"/>
      <c r="D2581" s="206"/>
      <c r="E2581" s="206"/>
      <c r="F2581" s="206"/>
      <c r="G2581" s="206"/>
      <c r="H2581" s="161"/>
      <c r="I2581" s="206"/>
      <c r="J2581" s="206"/>
      <c r="L2581" s="206"/>
      <c r="M2581" s="153"/>
      <c r="N2581" s="126"/>
      <c r="O2581" s="153"/>
      <c r="P2581" s="153"/>
      <c r="Q2581" s="153"/>
      <c r="R2581" s="153"/>
      <c r="AG2581" s="162"/>
      <c r="AH2581" s="162"/>
      <c r="AI2581" s="162"/>
      <c r="AM2581" s="143"/>
      <c r="AN2581" s="143"/>
      <c r="AO2581" s="143"/>
      <c r="AP2581" s="143"/>
      <c r="AQ2581" s="143"/>
      <c r="AR2581" s="143"/>
      <c r="AS2581" s="143"/>
      <c r="AT2581" s="143"/>
      <c r="AU2581" s="143"/>
      <c r="AV2581" s="143"/>
      <c r="AW2581" s="143"/>
      <c r="AX2581" s="143"/>
      <c r="AY2581" s="143"/>
      <c r="AZ2581" s="143"/>
      <c r="BA2581" s="143"/>
      <c r="BB2581" s="143"/>
      <c r="BC2581" s="143"/>
      <c r="BD2581" s="143"/>
      <c r="BE2581" s="143"/>
      <c r="BF2581" s="143"/>
      <c r="BG2581" s="143"/>
      <c r="BH2581" s="143"/>
      <c r="BI2581" s="143"/>
      <c r="BJ2581" s="143"/>
      <c r="BK2581" s="143"/>
      <c r="BL2581" s="143"/>
      <c r="BM2581" s="143"/>
      <c r="BN2581" s="143"/>
      <c r="BO2581" s="143"/>
      <c r="BP2581" s="143"/>
      <c r="BT2581" s="143"/>
      <c r="BU2581" s="143"/>
      <c r="BV2581" s="143"/>
    </row>
    <row r="2582" spans="1:74" s="142" customFormat="1" x14ac:dyDescent="0.25">
      <c r="A2582" s="206"/>
      <c r="B2582" s="160"/>
      <c r="C2582" s="161"/>
      <c r="D2582" s="206"/>
      <c r="E2582" s="206"/>
      <c r="F2582" s="206"/>
      <c r="G2582" s="206"/>
      <c r="H2582" s="161"/>
      <c r="I2582" s="206"/>
      <c r="J2582" s="206"/>
      <c r="L2582" s="206"/>
      <c r="M2582" s="153"/>
      <c r="N2582" s="126"/>
      <c r="O2582" s="153"/>
      <c r="P2582" s="153"/>
      <c r="Q2582" s="153"/>
      <c r="R2582" s="153"/>
      <c r="AG2582" s="162"/>
      <c r="AH2582" s="162"/>
      <c r="AI2582" s="162"/>
      <c r="AM2582" s="143"/>
      <c r="AN2582" s="143"/>
      <c r="AO2582" s="143"/>
      <c r="AP2582" s="143"/>
      <c r="AQ2582" s="143"/>
      <c r="AR2582" s="143"/>
      <c r="AS2582" s="143"/>
      <c r="AT2582" s="143"/>
      <c r="AU2582" s="143"/>
      <c r="AV2582" s="143"/>
      <c r="AW2582" s="143"/>
      <c r="AX2582" s="143"/>
      <c r="AY2582" s="143"/>
      <c r="AZ2582" s="143"/>
      <c r="BA2582" s="143"/>
      <c r="BB2582" s="143"/>
      <c r="BC2582" s="143"/>
      <c r="BD2582" s="143"/>
      <c r="BE2582" s="143"/>
      <c r="BF2582" s="143"/>
      <c r="BG2582" s="143"/>
      <c r="BH2582" s="143"/>
      <c r="BI2582" s="143"/>
      <c r="BJ2582" s="143"/>
      <c r="BK2582" s="143"/>
      <c r="BL2582" s="143"/>
      <c r="BM2582" s="143"/>
      <c r="BN2582" s="143"/>
      <c r="BO2582" s="143"/>
      <c r="BP2582" s="143"/>
      <c r="BT2582" s="143"/>
      <c r="BU2582" s="143"/>
      <c r="BV2582" s="143"/>
    </row>
    <row r="2583" spans="1:74" s="142" customFormat="1" x14ac:dyDescent="0.25">
      <c r="A2583" s="206"/>
      <c r="B2583" s="160"/>
      <c r="C2583" s="161"/>
      <c r="D2583" s="206"/>
      <c r="E2583" s="206"/>
      <c r="F2583" s="206"/>
      <c r="G2583" s="206"/>
      <c r="H2583" s="161"/>
      <c r="I2583" s="206"/>
      <c r="J2583" s="206"/>
      <c r="L2583" s="206"/>
      <c r="M2583" s="153"/>
      <c r="N2583" s="126"/>
      <c r="O2583" s="153"/>
      <c r="P2583" s="153"/>
      <c r="Q2583" s="153"/>
      <c r="R2583" s="153"/>
      <c r="AG2583" s="162"/>
      <c r="AH2583" s="162"/>
      <c r="AI2583" s="162"/>
      <c r="AM2583" s="143"/>
      <c r="AN2583" s="143"/>
      <c r="AO2583" s="143"/>
      <c r="AP2583" s="143"/>
      <c r="AQ2583" s="143"/>
      <c r="AR2583" s="143"/>
      <c r="AS2583" s="143"/>
      <c r="AT2583" s="143"/>
      <c r="AU2583" s="143"/>
      <c r="AV2583" s="143"/>
      <c r="AW2583" s="143"/>
      <c r="AX2583" s="143"/>
      <c r="AY2583" s="143"/>
      <c r="AZ2583" s="143"/>
      <c r="BA2583" s="143"/>
      <c r="BB2583" s="143"/>
      <c r="BC2583" s="143"/>
      <c r="BD2583" s="143"/>
      <c r="BE2583" s="143"/>
      <c r="BF2583" s="143"/>
      <c r="BG2583" s="143"/>
      <c r="BH2583" s="143"/>
      <c r="BI2583" s="143"/>
      <c r="BJ2583" s="143"/>
      <c r="BK2583" s="143"/>
      <c r="BL2583" s="143"/>
      <c r="BM2583" s="143"/>
      <c r="BN2583" s="143"/>
      <c r="BO2583" s="143"/>
      <c r="BP2583" s="143"/>
      <c r="BT2583" s="143"/>
      <c r="BU2583" s="143"/>
      <c r="BV2583" s="143"/>
    </row>
    <row r="2584" spans="1:74" s="142" customFormat="1" x14ac:dyDescent="0.25">
      <c r="A2584" s="206"/>
      <c r="B2584" s="160"/>
      <c r="C2584" s="161"/>
      <c r="D2584" s="206"/>
      <c r="E2584" s="206"/>
      <c r="F2584" s="206"/>
      <c r="G2584" s="206"/>
      <c r="H2584" s="161"/>
      <c r="I2584" s="206"/>
      <c r="J2584" s="206"/>
      <c r="L2584" s="206"/>
      <c r="M2584" s="153"/>
      <c r="N2584" s="126"/>
      <c r="O2584" s="153"/>
      <c r="P2584" s="153"/>
      <c r="Q2584" s="153"/>
      <c r="R2584" s="153"/>
      <c r="AG2584" s="162"/>
      <c r="AH2584" s="162"/>
      <c r="AI2584" s="162"/>
      <c r="AM2584" s="143"/>
      <c r="AN2584" s="143"/>
      <c r="AO2584" s="143"/>
      <c r="AP2584" s="143"/>
      <c r="AQ2584" s="143"/>
      <c r="AR2584" s="143"/>
      <c r="AS2584" s="143"/>
      <c r="AT2584" s="143"/>
      <c r="AU2584" s="143"/>
      <c r="AV2584" s="143"/>
      <c r="AW2584" s="143"/>
      <c r="AX2584" s="143"/>
      <c r="AY2584" s="143"/>
      <c r="AZ2584" s="143"/>
      <c r="BA2584" s="143"/>
      <c r="BB2584" s="143"/>
      <c r="BC2584" s="143"/>
      <c r="BD2584" s="143"/>
      <c r="BE2584" s="143"/>
      <c r="BF2584" s="143"/>
      <c r="BG2584" s="143"/>
      <c r="BH2584" s="143"/>
      <c r="BI2584" s="143"/>
      <c r="BJ2584" s="143"/>
      <c r="BK2584" s="143"/>
      <c r="BL2584" s="143"/>
      <c r="BM2584" s="143"/>
      <c r="BN2584" s="143"/>
      <c r="BO2584" s="143"/>
      <c r="BP2584" s="143"/>
      <c r="BT2584" s="143"/>
      <c r="BU2584" s="143"/>
      <c r="BV2584" s="143"/>
    </row>
    <row r="2585" spans="1:74" s="142" customFormat="1" x14ac:dyDescent="0.25">
      <c r="A2585" s="206"/>
      <c r="B2585" s="160"/>
      <c r="C2585" s="161"/>
      <c r="D2585" s="206"/>
      <c r="E2585" s="206"/>
      <c r="F2585" s="206"/>
      <c r="G2585" s="206"/>
      <c r="H2585" s="161"/>
      <c r="I2585" s="206"/>
      <c r="J2585" s="206"/>
      <c r="L2585" s="206"/>
      <c r="M2585" s="153"/>
      <c r="N2585" s="126"/>
      <c r="O2585" s="153"/>
      <c r="P2585" s="153"/>
      <c r="Q2585" s="153"/>
      <c r="R2585" s="153"/>
      <c r="AG2585" s="162"/>
      <c r="AH2585" s="162"/>
      <c r="AI2585" s="162"/>
      <c r="AM2585" s="143"/>
      <c r="AN2585" s="143"/>
      <c r="AO2585" s="143"/>
      <c r="AP2585" s="143"/>
      <c r="AQ2585" s="143"/>
      <c r="AR2585" s="143"/>
      <c r="AS2585" s="143"/>
      <c r="AT2585" s="143"/>
      <c r="AU2585" s="143"/>
      <c r="AV2585" s="143"/>
      <c r="AW2585" s="143"/>
      <c r="AX2585" s="143"/>
      <c r="AY2585" s="143"/>
      <c r="AZ2585" s="143"/>
      <c r="BA2585" s="143"/>
      <c r="BB2585" s="143"/>
      <c r="BC2585" s="143"/>
      <c r="BD2585" s="143"/>
      <c r="BE2585" s="143"/>
      <c r="BF2585" s="143"/>
      <c r="BG2585" s="143"/>
      <c r="BH2585" s="143"/>
      <c r="BI2585" s="143"/>
      <c r="BJ2585" s="143"/>
      <c r="BK2585" s="143"/>
      <c r="BL2585" s="143"/>
      <c r="BM2585" s="143"/>
      <c r="BN2585" s="143"/>
      <c r="BO2585" s="143"/>
      <c r="BP2585" s="143"/>
      <c r="BT2585" s="143"/>
      <c r="BU2585" s="143"/>
      <c r="BV2585" s="143"/>
    </row>
    <row r="2586" spans="1:74" s="142" customFormat="1" x14ac:dyDescent="0.25">
      <c r="A2586" s="206"/>
      <c r="B2586" s="160"/>
      <c r="C2586" s="161"/>
      <c r="D2586" s="206"/>
      <c r="E2586" s="206"/>
      <c r="F2586" s="206"/>
      <c r="G2586" s="206"/>
      <c r="H2586" s="161"/>
      <c r="I2586" s="206"/>
      <c r="J2586" s="206"/>
      <c r="L2586" s="206"/>
      <c r="M2586" s="153"/>
      <c r="N2586" s="126"/>
      <c r="O2586" s="153"/>
      <c r="P2586" s="153"/>
      <c r="Q2586" s="153"/>
      <c r="R2586" s="153"/>
      <c r="AG2586" s="162"/>
      <c r="AH2586" s="162"/>
      <c r="AI2586" s="162"/>
      <c r="AM2586" s="143"/>
      <c r="AN2586" s="143"/>
      <c r="AO2586" s="143"/>
      <c r="AP2586" s="143"/>
      <c r="AQ2586" s="143"/>
      <c r="AR2586" s="143"/>
      <c r="AS2586" s="143"/>
      <c r="AT2586" s="143"/>
      <c r="AU2586" s="143"/>
      <c r="AV2586" s="143"/>
      <c r="AW2586" s="143"/>
      <c r="AX2586" s="143"/>
      <c r="AY2586" s="143"/>
      <c r="AZ2586" s="143"/>
      <c r="BA2586" s="143"/>
      <c r="BB2586" s="143"/>
      <c r="BC2586" s="143"/>
      <c r="BD2586" s="143"/>
      <c r="BE2586" s="143"/>
      <c r="BF2586" s="143"/>
      <c r="BG2586" s="143"/>
      <c r="BH2586" s="143"/>
      <c r="BI2586" s="143"/>
      <c r="BJ2586" s="143"/>
      <c r="BK2586" s="143"/>
      <c r="BL2586" s="143"/>
      <c r="BM2586" s="143"/>
      <c r="BN2586" s="143"/>
      <c r="BO2586" s="143"/>
      <c r="BP2586" s="143"/>
      <c r="BT2586" s="143"/>
      <c r="BU2586" s="143"/>
      <c r="BV2586" s="143"/>
    </row>
    <row r="2587" spans="1:74" s="142" customFormat="1" x14ac:dyDescent="0.25">
      <c r="A2587" s="206"/>
      <c r="B2587" s="160"/>
      <c r="C2587" s="161"/>
      <c r="D2587" s="206"/>
      <c r="E2587" s="206"/>
      <c r="F2587" s="206"/>
      <c r="G2587" s="206"/>
      <c r="H2587" s="161"/>
      <c r="I2587" s="206"/>
      <c r="J2587" s="206"/>
      <c r="L2587" s="206"/>
      <c r="M2587" s="153"/>
      <c r="N2587" s="126"/>
      <c r="O2587" s="153"/>
      <c r="P2587" s="153"/>
      <c r="Q2587" s="153"/>
      <c r="R2587" s="153"/>
      <c r="AG2587" s="162"/>
      <c r="AH2587" s="162"/>
      <c r="AI2587" s="162"/>
      <c r="AM2587" s="143"/>
      <c r="AN2587" s="143"/>
      <c r="AO2587" s="143"/>
      <c r="AP2587" s="143"/>
      <c r="AQ2587" s="143"/>
      <c r="AR2587" s="143"/>
      <c r="AS2587" s="143"/>
      <c r="AT2587" s="143"/>
      <c r="AU2587" s="143"/>
      <c r="AV2587" s="143"/>
      <c r="AW2587" s="143"/>
      <c r="AX2587" s="143"/>
      <c r="AY2587" s="143"/>
      <c r="AZ2587" s="143"/>
      <c r="BA2587" s="143"/>
      <c r="BB2587" s="143"/>
      <c r="BC2587" s="143"/>
      <c r="BD2587" s="143"/>
      <c r="BE2587" s="143"/>
      <c r="BF2587" s="143"/>
      <c r="BG2587" s="143"/>
      <c r="BH2587" s="143"/>
      <c r="BI2587" s="143"/>
      <c r="BJ2587" s="143"/>
      <c r="BK2587" s="143"/>
      <c r="BL2587" s="143"/>
      <c r="BM2587" s="143"/>
      <c r="BN2587" s="143"/>
      <c r="BO2587" s="143"/>
      <c r="BP2587" s="143"/>
      <c r="BT2587" s="143"/>
      <c r="BU2587" s="143"/>
      <c r="BV2587" s="143"/>
    </row>
    <row r="2588" spans="1:74" s="142" customFormat="1" x14ac:dyDescent="0.25">
      <c r="A2588" s="206"/>
      <c r="B2588" s="160"/>
      <c r="C2588" s="161"/>
      <c r="D2588" s="206"/>
      <c r="E2588" s="206"/>
      <c r="F2588" s="206"/>
      <c r="G2588" s="206"/>
      <c r="H2588" s="161"/>
      <c r="I2588" s="206"/>
      <c r="J2588" s="206"/>
      <c r="L2588" s="206"/>
      <c r="M2588" s="153"/>
      <c r="N2588" s="126"/>
      <c r="O2588" s="153"/>
      <c r="P2588" s="153"/>
      <c r="Q2588" s="153"/>
      <c r="R2588" s="153"/>
      <c r="AG2588" s="162"/>
      <c r="AH2588" s="162"/>
      <c r="AI2588" s="162"/>
      <c r="AM2588" s="143"/>
      <c r="AN2588" s="143"/>
      <c r="AO2588" s="143"/>
      <c r="AP2588" s="143"/>
      <c r="AQ2588" s="143"/>
      <c r="AR2588" s="143"/>
      <c r="AS2588" s="143"/>
      <c r="AT2588" s="143"/>
      <c r="AU2588" s="143"/>
      <c r="AV2588" s="143"/>
      <c r="AW2588" s="143"/>
      <c r="AX2588" s="143"/>
      <c r="AY2588" s="143"/>
      <c r="AZ2588" s="143"/>
      <c r="BA2588" s="143"/>
      <c r="BB2588" s="143"/>
      <c r="BC2588" s="143"/>
      <c r="BD2588" s="143"/>
      <c r="BE2588" s="143"/>
      <c r="BF2588" s="143"/>
      <c r="BG2588" s="143"/>
      <c r="BH2588" s="143"/>
      <c r="BI2588" s="143"/>
      <c r="BJ2588" s="143"/>
      <c r="BK2588" s="143"/>
      <c r="BL2588" s="143"/>
      <c r="BM2588" s="143"/>
      <c r="BN2588" s="143"/>
      <c r="BO2588" s="143"/>
      <c r="BP2588" s="143"/>
      <c r="BT2588" s="143"/>
      <c r="BU2588" s="143"/>
      <c r="BV2588" s="143"/>
    </row>
    <row r="2589" spans="1:74" s="142" customFormat="1" x14ac:dyDescent="0.25">
      <c r="A2589" s="206"/>
      <c r="B2589" s="160"/>
      <c r="C2589" s="161"/>
      <c r="D2589" s="206"/>
      <c r="E2589" s="206"/>
      <c r="F2589" s="206"/>
      <c r="G2589" s="206"/>
      <c r="H2589" s="161"/>
      <c r="I2589" s="206"/>
      <c r="J2589" s="206"/>
      <c r="L2589" s="206"/>
      <c r="M2589" s="153"/>
      <c r="N2589" s="126"/>
      <c r="O2589" s="153"/>
      <c r="P2589" s="153"/>
      <c r="Q2589" s="153"/>
      <c r="R2589" s="153"/>
      <c r="AG2589" s="162"/>
      <c r="AH2589" s="162"/>
      <c r="AI2589" s="162"/>
      <c r="AM2589" s="143"/>
      <c r="AN2589" s="143"/>
      <c r="AO2589" s="143"/>
      <c r="AP2589" s="143"/>
      <c r="AQ2589" s="143"/>
      <c r="AR2589" s="143"/>
      <c r="AS2589" s="143"/>
      <c r="AT2589" s="143"/>
      <c r="AU2589" s="143"/>
      <c r="AV2589" s="143"/>
      <c r="AW2589" s="143"/>
      <c r="AX2589" s="143"/>
      <c r="AY2589" s="143"/>
      <c r="AZ2589" s="143"/>
      <c r="BA2589" s="143"/>
      <c r="BB2589" s="143"/>
      <c r="BC2589" s="143"/>
      <c r="BD2589" s="143"/>
      <c r="BE2589" s="143"/>
      <c r="BF2589" s="143"/>
      <c r="BG2589" s="143"/>
      <c r="BH2589" s="143"/>
      <c r="BI2589" s="143"/>
      <c r="BJ2589" s="143"/>
      <c r="BK2589" s="143"/>
      <c r="BL2589" s="143"/>
      <c r="BM2589" s="143"/>
      <c r="BN2589" s="143"/>
      <c r="BO2589" s="143"/>
      <c r="BP2589" s="143"/>
      <c r="BT2589" s="143"/>
      <c r="BU2589" s="143"/>
      <c r="BV2589" s="143"/>
    </row>
    <row r="2590" spans="1:74" s="142" customFormat="1" x14ac:dyDescent="0.25">
      <c r="A2590" s="206"/>
      <c r="B2590" s="160"/>
      <c r="C2590" s="161"/>
      <c r="D2590" s="206"/>
      <c r="E2590" s="206"/>
      <c r="F2590" s="206"/>
      <c r="G2590" s="206"/>
      <c r="H2590" s="161"/>
      <c r="I2590" s="206"/>
      <c r="J2590" s="206"/>
      <c r="L2590" s="206"/>
      <c r="M2590" s="153"/>
      <c r="N2590" s="126"/>
      <c r="O2590" s="153"/>
      <c r="P2590" s="153"/>
      <c r="Q2590" s="153"/>
      <c r="R2590" s="153"/>
      <c r="AG2590" s="162"/>
      <c r="AH2590" s="162"/>
      <c r="AI2590" s="162"/>
      <c r="AM2590" s="143"/>
      <c r="AN2590" s="143"/>
      <c r="AO2590" s="143"/>
      <c r="AP2590" s="143"/>
      <c r="AQ2590" s="143"/>
      <c r="AR2590" s="143"/>
      <c r="AS2590" s="143"/>
      <c r="AT2590" s="143"/>
      <c r="AU2590" s="143"/>
      <c r="AV2590" s="143"/>
      <c r="AW2590" s="143"/>
      <c r="AX2590" s="143"/>
      <c r="AY2590" s="143"/>
      <c r="AZ2590" s="143"/>
      <c r="BA2590" s="143"/>
      <c r="BB2590" s="143"/>
      <c r="BC2590" s="143"/>
      <c r="BD2590" s="143"/>
      <c r="BE2590" s="143"/>
      <c r="BF2590" s="143"/>
      <c r="BG2590" s="143"/>
      <c r="BH2590" s="143"/>
      <c r="BI2590" s="143"/>
      <c r="BJ2590" s="143"/>
      <c r="BK2590" s="143"/>
      <c r="BL2590" s="143"/>
      <c r="BM2590" s="143"/>
      <c r="BN2590" s="143"/>
      <c r="BO2590" s="143"/>
      <c r="BP2590" s="143"/>
      <c r="BT2590" s="143"/>
      <c r="BU2590" s="143"/>
      <c r="BV2590" s="143"/>
    </row>
    <row r="2591" spans="1:74" s="142" customFormat="1" x14ac:dyDescent="0.25">
      <c r="A2591" s="206"/>
      <c r="B2591" s="160"/>
      <c r="C2591" s="161"/>
      <c r="D2591" s="206"/>
      <c r="E2591" s="206"/>
      <c r="F2591" s="206"/>
      <c r="G2591" s="206"/>
      <c r="H2591" s="161"/>
      <c r="I2591" s="206"/>
      <c r="J2591" s="206"/>
      <c r="L2591" s="206"/>
      <c r="M2591" s="153"/>
      <c r="N2591" s="126"/>
      <c r="O2591" s="153"/>
      <c r="P2591" s="153"/>
      <c r="Q2591" s="153"/>
      <c r="R2591" s="153"/>
      <c r="AG2591" s="162"/>
      <c r="AH2591" s="162"/>
      <c r="AI2591" s="162"/>
      <c r="AM2591" s="143"/>
      <c r="AN2591" s="143"/>
      <c r="AO2591" s="143"/>
      <c r="AP2591" s="143"/>
      <c r="AQ2591" s="143"/>
      <c r="AR2591" s="143"/>
      <c r="AS2591" s="143"/>
      <c r="AT2591" s="143"/>
      <c r="AU2591" s="143"/>
      <c r="AV2591" s="143"/>
      <c r="AW2591" s="143"/>
      <c r="AX2591" s="143"/>
      <c r="AY2591" s="143"/>
      <c r="AZ2591" s="143"/>
      <c r="BA2591" s="143"/>
      <c r="BB2591" s="143"/>
      <c r="BC2591" s="143"/>
      <c r="BD2591" s="143"/>
      <c r="BE2591" s="143"/>
      <c r="BF2591" s="143"/>
      <c r="BG2591" s="143"/>
      <c r="BH2591" s="143"/>
      <c r="BI2591" s="143"/>
      <c r="BJ2591" s="143"/>
      <c r="BK2591" s="143"/>
      <c r="BL2591" s="143"/>
      <c r="BM2591" s="143"/>
      <c r="BN2591" s="143"/>
      <c r="BO2591" s="143"/>
      <c r="BP2591" s="143"/>
      <c r="BT2591" s="143"/>
      <c r="BU2591" s="143"/>
      <c r="BV2591" s="143"/>
    </row>
    <row r="2592" spans="1:74" s="142" customFormat="1" x14ac:dyDescent="0.25">
      <c r="A2592" s="206"/>
      <c r="B2592" s="160"/>
      <c r="C2592" s="161"/>
      <c r="D2592" s="206"/>
      <c r="E2592" s="206"/>
      <c r="F2592" s="206"/>
      <c r="G2592" s="206"/>
      <c r="H2592" s="161"/>
      <c r="I2592" s="206"/>
      <c r="J2592" s="206"/>
      <c r="L2592" s="206"/>
      <c r="M2592" s="153"/>
      <c r="N2592" s="126"/>
      <c r="O2592" s="153"/>
      <c r="P2592" s="153"/>
      <c r="Q2592" s="153"/>
      <c r="R2592" s="153"/>
      <c r="AG2592" s="162"/>
      <c r="AH2592" s="162"/>
      <c r="AI2592" s="162"/>
      <c r="AM2592" s="143"/>
      <c r="AN2592" s="143"/>
      <c r="AO2592" s="143"/>
      <c r="AP2592" s="143"/>
      <c r="AQ2592" s="143"/>
      <c r="AR2592" s="143"/>
      <c r="AS2592" s="143"/>
      <c r="AT2592" s="143"/>
      <c r="AU2592" s="143"/>
      <c r="AV2592" s="143"/>
      <c r="AW2592" s="143"/>
      <c r="AX2592" s="143"/>
      <c r="AY2592" s="143"/>
      <c r="AZ2592" s="143"/>
      <c r="BA2592" s="143"/>
      <c r="BB2592" s="143"/>
      <c r="BC2592" s="143"/>
      <c r="BD2592" s="143"/>
      <c r="BE2592" s="143"/>
      <c r="BF2592" s="143"/>
      <c r="BG2592" s="143"/>
      <c r="BH2592" s="143"/>
      <c r="BI2592" s="143"/>
      <c r="BJ2592" s="143"/>
      <c r="BK2592" s="143"/>
      <c r="BL2592" s="143"/>
      <c r="BM2592" s="143"/>
      <c r="BN2592" s="143"/>
      <c r="BO2592" s="143"/>
      <c r="BP2592" s="143"/>
      <c r="BT2592" s="143"/>
      <c r="BU2592" s="143"/>
      <c r="BV2592" s="143"/>
    </row>
    <row r="2593" spans="1:74" s="142" customFormat="1" x14ac:dyDescent="0.25">
      <c r="A2593" s="206"/>
      <c r="B2593" s="160"/>
      <c r="C2593" s="161"/>
      <c r="D2593" s="206"/>
      <c r="E2593" s="206"/>
      <c r="F2593" s="206"/>
      <c r="G2593" s="206"/>
      <c r="H2593" s="161"/>
      <c r="I2593" s="206"/>
      <c r="J2593" s="206"/>
      <c r="L2593" s="206"/>
      <c r="M2593" s="153"/>
      <c r="N2593" s="126"/>
      <c r="O2593" s="153"/>
      <c r="P2593" s="153"/>
      <c r="Q2593" s="153"/>
      <c r="R2593" s="153"/>
      <c r="AG2593" s="162"/>
      <c r="AH2593" s="162"/>
      <c r="AI2593" s="162"/>
      <c r="AM2593" s="143"/>
      <c r="AN2593" s="143"/>
      <c r="AO2593" s="143"/>
      <c r="AP2593" s="143"/>
      <c r="AQ2593" s="143"/>
      <c r="AR2593" s="143"/>
      <c r="AS2593" s="143"/>
      <c r="AT2593" s="143"/>
      <c r="AU2593" s="143"/>
      <c r="AV2593" s="143"/>
      <c r="AW2593" s="143"/>
      <c r="AX2593" s="143"/>
      <c r="AY2593" s="143"/>
      <c r="AZ2593" s="143"/>
      <c r="BA2593" s="143"/>
      <c r="BB2593" s="143"/>
      <c r="BC2593" s="143"/>
      <c r="BD2593" s="143"/>
      <c r="BE2593" s="143"/>
      <c r="BF2593" s="143"/>
      <c r="BG2593" s="143"/>
      <c r="BH2593" s="143"/>
      <c r="BI2593" s="143"/>
      <c r="BJ2593" s="143"/>
      <c r="BK2593" s="143"/>
      <c r="BL2593" s="143"/>
      <c r="BM2593" s="143"/>
      <c r="BN2593" s="143"/>
      <c r="BO2593" s="143"/>
      <c r="BP2593" s="143"/>
      <c r="BT2593" s="143"/>
      <c r="BU2593" s="143"/>
      <c r="BV2593" s="143"/>
    </row>
    <row r="2594" spans="1:74" s="142" customFormat="1" x14ac:dyDescent="0.25">
      <c r="A2594" s="206"/>
      <c r="B2594" s="160"/>
      <c r="C2594" s="161"/>
      <c r="D2594" s="206"/>
      <c r="E2594" s="206"/>
      <c r="F2594" s="206"/>
      <c r="G2594" s="206"/>
      <c r="H2594" s="161"/>
      <c r="I2594" s="206"/>
      <c r="J2594" s="206"/>
      <c r="L2594" s="206"/>
      <c r="M2594" s="153"/>
      <c r="N2594" s="126"/>
      <c r="O2594" s="153"/>
      <c r="P2594" s="153"/>
      <c r="Q2594" s="153"/>
      <c r="R2594" s="153"/>
      <c r="AG2594" s="162"/>
      <c r="AH2594" s="162"/>
      <c r="AI2594" s="162"/>
      <c r="AM2594" s="143"/>
      <c r="AN2594" s="143"/>
      <c r="AO2594" s="143"/>
      <c r="AP2594" s="143"/>
      <c r="AQ2594" s="143"/>
      <c r="AR2594" s="143"/>
      <c r="AS2594" s="143"/>
      <c r="AT2594" s="143"/>
      <c r="AU2594" s="143"/>
      <c r="AV2594" s="143"/>
      <c r="AW2594" s="143"/>
      <c r="AX2594" s="143"/>
      <c r="AY2594" s="143"/>
      <c r="AZ2594" s="143"/>
      <c r="BA2594" s="143"/>
      <c r="BB2594" s="143"/>
      <c r="BC2594" s="143"/>
      <c r="BD2594" s="143"/>
      <c r="BE2594" s="143"/>
      <c r="BF2594" s="143"/>
      <c r="BG2594" s="143"/>
      <c r="BH2594" s="143"/>
      <c r="BI2594" s="143"/>
      <c r="BJ2594" s="143"/>
      <c r="BK2594" s="143"/>
      <c r="BL2594" s="143"/>
      <c r="BM2594" s="143"/>
      <c r="BN2594" s="143"/>
      <c r="BO2594" s="143"/>
      <c r="BP2594" s="143"/>
      <c r="BT2594" s="143"/>
      <c r="BU2594" s="143"/>
      <c r="BV2594" s="143"/>
    </row>
    <row r="2595" spans="1:74" s="142" customFormat="1" x14ac:dyDescent="0.25">
      <c r="A2595" s="206"/>
      <c r="B2595" s="160"/>
      <c r="C2595" s="161"/>
      <c r="D2595" s="206"/>
      <c r="E2595" s="206"/>
      <c r="F2595" s="206"/>
      <c r="G2595" s="206"/>
      <c r="H2595" s="161"/>
      <c r="I2595" s="206"/>
      <c r="J2595" s="206"/>
      <c r="L2595" s="206"/>
      <c r="M2595" s="153"/>
      <c r="N2595" s="126"/>
      <c r="O2595" s="153"/>
      <c r="P2595" s="153"/>
      <c r="Q2595" s="153"/>
      <c r="R2595" s="153"/>
      <c r="AG2595" s="162"/>
      <c r="AH2595" s="162"/>
      <c r="AI2595" s="162"/>
      <c r="AM2595" s="143"/>
      <c r="AN2595" s="143"/>
      <c r="AO2595" s="143"/>
      <c r="AP2595" s="143"/>
      <c r="AQ2595" s="143"/>
      <c r="AR2595" s="143"/>
      <c r="AS2595" s="143"/>
      <c r="AT2595" s="143"/>
      <c r="AU2595" s="143"/>
      <c r="AV2595" s="143"/>
      <c r="AW2595" s="143"/>
      <c r="AX2595" s="143"/>
      <c r="AY2595" s="143"/>
      <c r="AZ2595" s="143"/>
      <c r="BA2595" s="143"/>
      <c r="BB2595" s="143"/>
      <c r="BC2595" s="143"/>
      <c r="BD2595" s="143"/>
      <c r="BE2595" s="143"/>
      <c r="BF2595" s="143"/>
      <c r="BG2595" s="143"/>
      <c r="BH2595" s="143"/>
      <c r="BI2595" s="143"/>
      <c r="BJ2595" s="143"/>
      <c r="BK2595" s="143"/>
      <c r="BL2595" s="143"/>
      <c r="BM2595" s="143"/>
      <c r="BN2595" s="143"/>
      <c r="BO2595" s="143"/>
      <c r="BP2595" s="143"/>
      <c r="BT2595" s="143"/>
      <c r="BU2595" s="143"/>
      <c r="BV2595" s="143"/>
    </row>
    <row r="2596" spans="1:74" s="142" customFormat="1" x14ac:dyDescent="0.25">
      <c r="A2596" s="206"/>
      <c r="B2596" s="160"/>
      <c r="C2596" s="161"/>
      <c r="D2596" s="206"/>
      <c r="E2596" s="206"/>
      <c r="F2596" s="206"/>
      <c r="G2596" s="206"/>
      <c r="H2596" s="161"/>
      <c r="I2596" s="206"/>
      <c r="J2596" s="206"/>
      <c r="L2596" s="206"/>
      <c r="M2596" s="153"/>
      <c r="N2596" s="126"/>
      <c r="O2596" s="153"/>
      <c r="P2596" s="153"/>
      <c r="Q2596" s="153"/>
      <c r="R2596" s="153"/>
      <c r="AG2596" s="162"/>
      <c r="AH2596" s="162"/>
      <c r="AI2596" s="162"/>
      <c r="AM2596" s="143"/>
      <c r="AN2596" s="143"/>
      <c r="AO2596" s="143"/>
      <c r="AP2596" s="143"/>
      <c r="AQ2596" s="143"/>
      <c r="AR2596" s="143"/>
      <c r="AS2596" s="143"/>
      <c r="AT2596" s="143"/>
      <c r="AU2596" s="143"/>
      <c r="AV2596" s="143"/>
      <c r="AW2596" s="143"/>
      <c r="AX2596" s="143"/>
      <c r="AY2596" s="143"/>
      <c r="AZ2596" s="143"/>
      <c r="BA2596" s="143"/>
      <c r="BB2596" s="143"/>
      <c r="BC2596" s="143"/>
      <c r="BD2596" s="143"/>
      <c r="BE2596" s="143"/>
      <c r="BF2596" s="143"/>
      <c r="BG2596" s="143"/>
      <c r="BH2596" s="143"/>
      <c r="BI2596" s="143"/>
      <c r="BJ2596" s="143"/>
      <c r="BK2596" s="143"/>
      <c r="BL2596" s="143"/>
      <c r="BM2596" s="143"/>
      <c r="BN2596" s="143"/>
      <c r="BO2596" s="143"/>
      <c r="BP2596" s="143"/>
      <c r="BT2596" s="143"/>
      <c r="BU2596" s="143"/>
      <c r="BV2596" s="143"/>
    </row>
    <row r="2597" spans="1:74" s="142" customFormat="1" x14ac:dyDescent="0.25">
      <c r="A2597" s="206"/>
      <c r="B2597" s="160"/>
      <c r="C2597" s="161"/>
      <c r="D2597" s="206"/>
      <c r="E2597" s="206"/>
      <c r="F2597" s="206"/>
      <c r="G2597" s="206"/>
      <c r="H2597" s="161"/>
      <c r="I2597" s="206"/>
      <c r="J2597" s="206"/>
      <c r="L2597" s="206"/>
      <c r="M2597" s="153"/>
      <c r="N2597" s="126"/>
      <c r="O2597" s="153"/>
      <c r="P2597" s="153"/>
      <c r="Q2597" s="153"/>
      <c r="R2597" s="153"/>
      <c r="AG2597" s="162"/>
      <c r="AH2597" s="162"/>
      <c r="AI2597" s="162"/>
      <c r="AM2597" s="143"/>
      <c r="AN2597" s="143"/>
      <c r="AO2597" s="143"/>
      <c r="AP2597" s="143"/>
      <c r="AQ2597" s="143"/>
      <c r="AR2597" s="143"/>
      <c r="AS2597" s="143"/>
      <c r="AT2597" s="143"/>
      <c r="AU2597" s="143"/>
      <c r="AV2597" s="143"/>
      <c r="AW2597" s="143"/>
      <c r="AX2597" s="143"/>
      <c r="AY2597" s="143"/>
      <c r="AZ2597" s="143"/>
      <c r="BA2597" s="143"/>
      <c r="BB2597" s="143"/>
      <c r="BC2597" s="143"/>
      <c r="BD2597" s="143"/>
      <c r="BE2597" s="143"/>
      <c r="BF2597" s="143"/>
      <c r="BG2597" s="143"/>
      <c r="BH2597" s="143"/>
      <c r="BI2597" s="143"/>
      <c r="BJ2597" s="143"/>
      <c r="BK2597" s="143"/>
      <c r="BL2597" s="143"/>
      <c r="BM2597" s="143"/>
      <c r="BN2597" s="143"/>
      <c r="BO2597" s="143"/>
      <c r="BP2597" s="143"/>
      <c r="BT2597" s="143"/>
      <c r="BU2597" s="143"/>
      <c r="BV2597" s="143"/>
    </row>
    <row r="2598" spans="1:74" s="142" customFormat="1" x14ac:dyDescent="0.25">
      <c r="A2598" s="206"/>
      <c r="B2598" s="160"/>
      <c r="C2598" s="161"/>
      <c r="D2598" s="206"/>
      <c r="E2598" s="206"/>
      <c r="F2598" s="206"/>
      <c r="G2598" s="206"/>
      <c r="H2598" s="161"/>
      <c r="I2598" s="206"/>
      <c r="J2598" s="206"/>
      <c r="L2598" s="206"/>
      <c r="M2598" s="153"/>
      <c r="N2598" s="126"/>
      <c r="O2598" s="153"/>
      <c r="P2598" s="153"/>
      <c r="Q2598" s="153"/>
      <c r="R2598" s="153"/>
      <c r="AG2598" s="162"/>
      <c r="AH2598" s="162"/>
      <c r="AI2598" s="162"/>
      <c r="AM2598" s="143"/>
      <c r="AN2598" s="143"/>
      <c r="AO2598" s="143"/>
      <c r="AP2598" s="143"/>
      <c r="AQ2598" s="143"/>
      <c r="AR2598" s="143"/>
      <c r="AS2598" s="143"/>
      <c r="AT2598" s="143"/>
      <c r="AU2598" s="143"/>
      <c r="AV2598" s="143"/>
      <c r="AW2598" s="143"/>
      <c r="AX2598" s="143"/>
      <c r="AY2598" s="143"/>
      <c r="AZ2598" s="143"/>
      <c r="BA2598" s="143"/>
      <c r="BB2598" s="143"/>
      <c r="BC2598" s="143"/>
      <c r="BD2598" s="143"/>
      <c r="BE2598" s="143"/>
      <c r="BF2598" s="143"/>
      <c r="BG2598" s="143"/>
      <c r="BH2598" s="143"/>
      <c r="BI2598" s="143"/>
      <c r="BJ2598" s="143"/>
      <c r="BK2598" s="143"/>
      <c r="BL2598" s="143"/>
      <c r="BM2598" s="143"/>
      <c r="BN2598" s="143"/>
      <c r="BO2598" s="143"/>
      <c r="BP2598" s="143"/>
      <c r="BT2598" s="143"/>
      <c r="BU2598" s="143"/>
      <c r="BV2598" s="143"/>
    </row>
    <row r="2599" spans="1:74" s="142" customFormat="1" x14ac:dyDescent="0.25">
      <c r="A2599" s="206"/>
      <c r="B2599" s="160"/>
      <c r="C2599" s="161"/>
      <c r="D2599" s="206"/>
      <c r="E2599" s="206"/>
      <c r="F2599" s="206"/>
      <c r="G2599" s="206"/>
      <c r="H2599" s="161"/>
      <c r="I2599" s="206"/>
      <c r="J2599" s="206"/>
      <c r="L2599" s="206"/>
      <c r="M2599" s="153"/>
      <c r="N2599" s="126"/>
      <c r="O2599" s="153"/>
      <c r="P2599" s="153"/>
      <c r="Q2599" s="153"/>
      <c r="R2599" s="153"/>
      <c r="AG2599" s="162"/>
      <c r="AH2599" s="162"/>
      <c r="AI2599" s="162"/>
      <c r="AM2599" s="143"/>
      <c r="AN2599" s="143"/>
      <c r="AO2599" s="143"/>
      <c r="AP2599" s="143"/>
      <c r="AQ2599" s="143"/>
      <c r="AR2599" s="143"/>
      <c r="AS2599" s="143"/>
      <c r="AT2599" s="143"/>
      <c r="AU2599" s="143"/>
      <c r="AV2599" s="143"/>
      <c r="AW2599" s="143"/>
      <c r="AX2599" s="143"/>
      <c r="AY2599" s="143"/>
      <c r="AZ2599" s="143"/>
      <c r="BA2599" s="143"/>
      <c r="BB2599" s="143"/>
      <c r="BC2599" s="143"/>
      <c r="BD2599" s="143"/>
      <c r="BE2599" s="143"/>
      <c r="BF2599" s="143"/>
      <c r="BG2599" s="143"/>
      <c r="BH2599" s="143"/>
      <c r="BI2599" s="143"/>
      <c r="BJ2599" s="143"/>
      <c r="BK2599" s="143"/>
      <c r="BL2599" s="143"/>
      <c r="BM2599" s="143"/>
      <c r="BN2599" s="143"/>
      <c r="BO2599" s="143"/>
      <c r="BP2599" s="143"/>
      <c r="BT2599" s="143"/>
      <c r="BU2599" s="143"/>
      <c r="BV2599" s="143"/>
    </row>
    <row r="2600" spans="1:74" s="142" customFormat="1" x14ac:dyDescent="0.25">
      <c r="A2600" s="206"/>
      <c r="B2600" s="160"/>
      <c r="C2600" s="161"/>
      <c r="D2600" s="206"/>
      <c r="E2600" s="206"/>
      <c r="F2600" s="206"/>
      <c r="G2600" s="206"/>
      <c r="H2600" s="161"/>
      <c r="I2600" s="206"/>
      <c r="J2600" s="206"/>
      <c r="L2600" s="206"/>
      <c r="M2600" s="153"/>
      <c r="N2600" s="126"/>
      <c r="O2600" s="153"/>
      <c r="P2600" s="153"/>
      <c r="Q2600" s="153"/>
      <c r="R2600" s="153"/>
      <c r="AG2600" s="162"/>
      <c r="AH2600" s="162"/>
      <c r="AI2600" s="162"/>
      <c r="AM2600" s="143"/>
      <c r="AN2600" s="143"/>
      <c r="AO2600" s="143"/>
      <c r="AP2600" s="143"/>
      <c r="AQ2600" s="143"/>
      <c r="AR2600" s="143"/>
      <c r="AS2600" s="143"/>
      <c r="AT2600" s="143"/>
      <c r="AU2600" s="143"/>
      <c r="AV2600" s="143"/>
      <c r="AW2600" s="143"/>
      <c r="AX2600" s="143"/>
      <c r="AY2600" s="143"/>
      <c r="AZ2600" s="143"/>
      <c r="BA2600" s="143"/>
      <c r="BB2600" s="143"/>
      <c r="BC2600" s="143"/>
      <c r="BD2600" s="143"/>
      <c r="BE2600" s="143"/>
      <c r="BF2600" s="143"/>
      <c r="BG2600" s="143"/>
      <c r="BH2600" s="143"/>
      <c r="BI2600" s="143"/>
      <c r="BJ2600" s="143"/>
      <c r="BK2600" s="143"/>
      <c r="BL2600" s="143"/>
      <c r="BM2600" s="143"/>
      <c r="BN2600" s="143"/>
      <c r="BO2600" s="143"/>
      <c r="BP2600" s="143"/>
      <c r="BT2600" s="143"/>
      <c r="BU2600" s="143"/>
      <c r="BV2600" s="143"/>
    </row>
    <row r="2601" spans="1:74" s="142" customFormat="1" x14ac:dyDescent="0.25">
      <c r="A2601" s="206"/>
      <c r="B2601" s="160"/>
      <c r="C2601" s="161"/>
      <c r="D2601" s="206"/>
      <c r="E2601" s="206"/>
      <c r="F2601" s="206"/>
      <c r="G2601" s="206"/>
      <c r="H2601" s="161"/>
      <c r="I2601" s="206"/>
      <c r="J2601" s="206"/>
      <c r="L2601" s="206"/>
      <c r="M2601" s="153"/>
      <c r="N2601" s="126"/>
      <c r="O2601" s="153"/>
      <c r="P2601" s="153"/>
      <c r="Q2601" s="153"/>
      <c r="R2601" s="153"/>
      <c r="AG2601" s="162"/>
      <c r="AH2601" s="162"/>
      <c r="AI2601" s="162"/>
      <c r="AM2601" s="143"/>
      <c r="AN2601" s="143"/>
      <c r="AO2601" s="143"/>
      <c r="AP2601" s="143"/>
      <c r="AQ2601" s="143"/>
      <c r="AR2601" s="143"/>
      <c r="AS2601" s="143"/>
      <c r="AT2601" s="143"/>
      <c r="AU2601" s="143"/>
      <c r="AV2601" s="143"/>
      <c r="AW2601" s="143"/>
      <c r="AX2601" s="143"/>
      <c r="AY2601" s="143"/>
      <c r="AZ2601" s="143"/>
      <c r="BA2601" s="143"/>
      <c r="BB2601" s="143"/>
      <c r="BC2601" s="143"/>
      <c r="BD2601" s="143"/>
      <c r="BE2601" s="143"/>
      <c r="BF2601" s="143"/>
      <c r="BG2601" s="143"/>
      <c r="BH2601" s="143"/>
      <c r="BI2601" s="143"/>
      <c r="BJ2601" s="143"/>
      <c r="BK2601" s="143"/>
      <c r="BL2601" s="143"/>
      <c r="BM2601" s="143"/>
      <c r="BN2601" s="143"/>
      <c r="BO2601" s="143"/>
      <c r="BP2601" s="143"/>
      <c r="BT2601" s="143"/>
      <c r="BU2601" s="143"/>
      <c r="BV2601" s="143"/>
    </row>
    <row r="2602" spans="1:74" s="142" customFormat="1" x14ac:dyDescent="0.25">
      <c r="A2602" s="206"/>
      <c r="B2602" s="160"/>
      <c r="C2602" s="161"/>
      <c r="D2602" s="206"/>
      <c r="E2602" s="206"/>
      <c r="F2602" s="206"/>
      <c r="G2602" s="206"/>
      <c r="H2602" s="161"/>
      <c r="I2602" s="206"/>
      <c r="J2602" s="206"/>
      <c r="L2602" s="206"/>
      <c r="M2602" s="153"/>
      <c r="N2602" s="126"/>
      <c r="O2602" s="153"/>
      <c r="P2602" s="153"/>
      <c r="Q2602" s="153"/>
      <c r="R2602" s="153"/>
      <c r="AG2602" s="162"/>
      <c r="AH2602" s="162"/>
      <c r="AI2602" s="162"/>
      <c r="AM2602" s="143"/>
      <c r="AN2602" s="143"/>
      <c r="AO2602" s="143"/>
      <c r="AP2602" s="143"/>
      <c r="AQ2602" s="143"/>
      <c r="AR2602" s="143"/>
      <c r="AS2602" s="143"/>
      <c r="AT2602" s="143"/>
      <c r="AU2602" s="143"/>
      <c r="AV2602" s="143"/>
      <c r="AW2602" s="143"/>
      <c r="AX2602" s="143"/>
      <c r="AY2602" s="143"/>
      <c r="AZ2602" s="143"/>
      <c r="BA2602" s="143"/>
      <c r="BB2602" s="143"/>
      <c r="BC2602" s="143"/>
      <c r="BD2602" s="143"/>
      <c r="BE2602" s="143"/>
      <c r="BF2602" s="143"/>
      <c r="BG2602" s="143"/>
      <c r="BH2602" s="143"/>
      <c r="BI2602" s="143"/>
      <c r="BJ2602" s="143"/>
      <c r="BK2602" s="143"/>
      <c r="BL2602" s="143"/>
      <c r="BM2602" s="143"/>
      <c r="BN2602" s="143"/>
      <c r="BO2602" s="143"/>
      <c r="BP2602" s="143"/>
      <c r="BT2602" s="143"/>
      <c r="BU2602" s="143"/>
      <c r="BV2602" s="143"/>
    </row>
    <row r="2603" spans="1:74" s="142" customFormat="1" x14ac:dyDescent="0.25">
      <c r="A2603" s="206"/>
      <c r="B2603" s="160"/>
      <c r="C2603" s="161"/>
      <c r="D2603" s="206"/>
      <c r="E2603" s="206"/>
      <c r="F2603" s="206"/>
      <c r="G2603" s="206"/>
      <c r="H2603" s="161"/>
      <c r="I2603" s="206"/>
      <c r="J2603" s="206"/>
      <c r="L2603" s="206"/>
      <c r="M2603" s="153"/>
      <c r="N2603" s="126"/>
      <c r="O2603" s="153"/>
      <c r="P2603" s="153"/>
      <c r="Q2603" s="153"/>
      <c r="R2603" s="153"/>
      <c r="AG2603" s="162"/>
      <c r="AH2603" s="162"/>
      <c r="AI2603" s="162"/>
      <c r="AM2603" s="143"/>
      <c r="AN2603" s="143"/>
      <c r="AO2603" s="143"/>
      <c r="AP2603" s="143"/>
      <c r="AQ2603" s="143"/>
      <c r="AR2603" s="143"/>
      <c r="AS2603" s="143"/>
      <c r="AT2603" s="143"/>
      <c r="AU2603" s="143"/>
      <c r="AV2603" s="143"/>
      <c r="AW2603" s="143"/>
      <c r="AX2603" s="143"/>
      <c r="AY2603" s="143"/>
      <c r="AZ2603" s="143"/>
      <c r="BA2603" s="143"/>
      <c r="BB2603" s="143"/>
      <c r="BC2603" s="143"/>
      <c r="BD2603" s="143"/>
      <c r="BE2603" s="143"/>
      <c r="BF2603" s="143"/>
      <c r="BG2603" s="143"/>
      <c r="BH2603" s="143"/>
      <c r="BI2603" s="143"/>
      <c r="BJ2603" s="143"/>
      <c r="BK2603" s="143"/>
      <c r="BL2603" s="143"/>
      <c r="BM2603" s="143"/>
      <c r="BN2603" s="143"/>
      <c r="BO2603" s="143"/>
      <c r="BP2603" s="143"/>
      <c r="BT2603" s="143"/>
      <c r="BU2603" s="143"/>
      <c r="BV2603" s="143"/>
    </row>
    <row r="2604" spans="1:74" s="142" customFormat="1" x14ac:dyDescent="0.25">
      <c r="A2604" s="206"/>
      <c r="B2604" s="160"/>
      <c r="C2604" s="161"/>
      <c r="D2604" s="206"/>
      <c r="E2604" s="206"/>
      <c r="F2604" s="206"/>
      <c r="G2604" s="206"/>
      <c r="H2604" s="161"/>
      <c r="I2604" s="206"/>
      <c r="J2604" s="206"/>
      <c r="L2604" s="206"/>
      <c r="M2604" s="153"/>
      <c r="N2604" s="126"/>
      <c r="O2604" s="153"/>
      <c r="P2604" s="153"/>
      <c r="Q2604" s="153"/>
      <c r="R2604" s="153"/>
      <c r="AG2604" s="162"/>
      <c r="AH2604" s="162"/>
      <c r="AI2604" s="162"/>
      <c r="AM2604" s="143"/>
      <c r="AN2604" s="143"/>
      <c r="AO2604" s="143"/>
      <c r="AP2604" s="143"/>
      <c r="AQ2604" s="143"/>
      <c r="AR2604" s="143"/>
      <c r="AS2604" s="143"/>
      <c r="AT2604" s="143"/>
      <c r="AU2604" s="143"/>
      <c r="AV2604" s="143"/>
      <c r="AW2604" s="143"/>
      <c r="AX2604" s="143"/>
      <c r="AY2604" s="143"/>
      <c r="AZ2604" s="143"/>
      <c r="BA2604" s="143"/>
      <c r="BB2604" s="143"/>
      <c r="BC2604" s="143"/>
      <c r="BD2604" s="143"/>
      <c r="BE2604" s="143"/>
      <c r="BF2604" s="143"/>
      <c r="BG2604" s="143"/>
      <c r="BH2604" s="143"/>
      <c r="BI2604" s="143"/>
      <c r="BJ2604" s="143"/>
      <c r="BK2604" s="143"/>
      <c r="BL2604" s="143"/>
      <c r="BM2604" s="143"/>
      <c r="BN2604" s="143"/>
      <c r="BO2604" s="143"/>
      <c r="BP2604" s="143"/>
      <c r="BT2604" s="143"/>
      <c r="BU2604" s="143"/>
      <c r="BV2604" s="143"/>
    </row>
    <row r="2605" spans="1:74" s="142" customFormat="1" x14ac:dyDescent="0.25">
      <c r="A2605" s="206"/>
      <c r="B2605" s="160"/>
      <c r="C2605" s="161"/>
      <c r="D2605" s="206"/>
      <c r="E2605" s="206"/>
      <c r="F2605" s="206"/>
      <c r="G2605" s="206"/>
      <c r="H2605" s="161"/>
      <c r="I2605" s="206"/>
      <c r="J2605" s="206"/>
      <c r="L2605" s="206"/>
      <c r="M2605" s="153"/>
      <c r="N2605" s="126"/>
      <c r="O2605" s="153"/>
      <c r="P2605" s="153"/>
      <c r="Q2605" s="153"/>
      <c r="R2605" s="153"/>
      <c r="AG2605" s="162"/>
      <c r="AH2605" s="162"/>
      <c r="AI2605" s="162"/>
      <c r="AM2605" s="143"/>
      <c r="AN2605" s="143"/>
      <c r="AO2605" s="143"/>
      <c r="AP2605" s="143"/>
      <c r="AQ2605" s="143"/>
      <c r="AR2605" s="143"/>
      <c r="AS2605" s="143"/>
      <c r="AT2605" s="143"/>
      <c r="AU2605" s="143"/>
      <c r="AV2605" s="143"/>
      <c r="AW2605" s="143"/>
      <c r="AX2605" s="143"/>
      <c r="AY2605" s="143"/>
      <c r="AZ2605" s="143"/>
      <c r="BA2605" s="143"/>
      <c r="BB2605" s="143"/>
      <c r="BC2605" s="143"/>
      <c r="BD2605" s="143"/>
      <c r="BE2605" s="143"/>
      <c r="BF2605" s="143"/>
      <c r="BG2605" s="143"/>
      <c r="BH2605" s="143"/>
      <c r="BI2605" s="143"/>
      <c r="BJ2605" s="143"/>
      <c r="BK2605" s="143"/>
      <c r="BL2605" s="143"/>
      <c r="BM2605" s="143"/>
      <c r="BN2605" s="143"/>
      <c r="BO2605" s="143"/>
      <c r="BP2605" s="143"/>
      <c r="BT2605" s="143"/>
      <c r="BU2605" s="143"/>
      <c r="BV2605" s="143"/>
    </row>
    <row r="2606" spans="1:74" s="142" customFormat="1" x14ac:dyDescent="0.25">
      <c r="A2606" s="206"/>
      <c r="B2606" s="160"/>
      <c r="C2606" s="161"/>
      <c r="D2606" s="206"/>
      <c r="E2606" s="206"/>
      <c r="F2606" s="206"/>
      <c r="G2606" s="206"/>
      <c r="H2606" s="161"/>
      <c r="I2606" s="206"/>
      <c r="J2606" s="206"/>
      <c r="L2606" s="206"/>
      <c r="M2606" s="153"/>
      <c r="N2606" s="126"/>
      <c r="O2606" s="153"/>
      <c r="P2606" s="153"/>
      <c r="Q2606" s="153"/>
      <c r="R2606" s="153"/>
      <c r="AG2606" s="162"/>
      <c r="AH2606" s="162"/>
      <c r="AI2606" s="162"/>
      <c r="AM2606" s="143"/>
      <c r="AN2606" s="143"/>
      <c r="AO2606" s="143"/>
      <c r="AP2606" s="143"/>
      <c r="AQ2606" s="143"/>
      <c r="AR2606" s="143"/>
      <c r="AS2606" s="143"/>
      <c r="AT2606" s="143"/>
      <c r="AU2606" s="143"/>
      <c r="AV2606" s="143"/>
      <c r="AW2606" s="143"/>
      <c r="AX2606" s="143"/>
      <c r="AY2606" s="143"/>
      <c r="AZ2606" s="143"/>
      <c r="BA2606" s="143"/>
      <c r="BB2606" s="143"/>
      <c r="BC2606" s="143"/>
      <c r="BD2606" s="143"/>
      <c r="BE2606" s="143"/>
      <c r="BF2606" s="143"/>
      <c r="BG2606" s="143"/>
      <c r="BH2606" s="143"/>
      <c r="BI2606" s="143"/>
      <c r="BJ2606" s="143"/>
      <c r="BK2606" s="143"/>
      <c r="BL2606" s="143"/>
      <c r="BM2606" s="143"/>
      <c r="BN2606" s="143"/>
      <c r="BO2606" s="143"/>
      <c r="BP2606" s="143"/>
      <c r="BT2606" s="143"/>
      <c r="BU2606" s="143"/>
      <c r="BV2606" s="143"/>
    </row>
    <row r="2607" spans="1:74" s="142" customFormat="1" x14ac:dyDescent="0.25">
      <c r="A2607" s="206"/>
      <c r="B2607" s="160"/>
      <c r="C2607" s="161"/>
      <c r="D2607" s="206"/>
      <c r="E2607" s="206"/>
      <c r="F2607" s="206"/>
      <c r="G2607" s="206"/>
      <c r="H2607" s="161"/>
      <c r="I2607" s="206"/>
      <c r="J2607" s="206"/>
      <c r="L2607" s="206"/>
      <c r="M2607" s="153"/>
      <c r="N2607" s="126"/>
      <c r="O2607" s="153"/>
      <c r="P2607" s="153"/>
      <c r="Q2607" s="153"/>
      <c r="R2607" s="153"/>
      <c r="AG2607" s="162"/>
      <c r="AH2607" s="162"/>
      <c r="AI2607" s="162"/>
      <c r="AM2607" s="143"/>
      <c r="AN2607" s="143"/>
      <c r="AO2607" s="143"/>
      <c r="AP2607" s="143"/>
      <c r="AQ2607" s="143"/>
      <c r="AR2607" s="143"/>
      <c r="AS2607" s="143"/>
      <c r="AT2607" s="143"/>
      <c r="AU2607" s="143"/>
      <c r="AV2607" s="143"/>
      <c r="AW2607" s="143"/>
      <c r="AX2607" s="143"/>
      <c r="AY2607" s="143"/>
      <c r="AZ2607" s="143"/>
      <c r="BA2607" s="143"/>
      <c r="BB2607" s="143"/>
      <c r="BC2607" s="143"/>
      <c r="BD2607" s="143"/>
      <c r="BE2607" s="143"/>
      <c r="BF2607" s="143"/>
      <c r="BG2607" s="143"/>
      <c r="BH2607" s="143"/>
      <c r="BI2607" s="143"/>
      <c r="BJ2607" s="143"/>
      <c r="BK2607" s="143"/>
      <c r="BL2607" s="143"/>
      <c r="BM2607" s="143"/>
      <c r="BN2607" s="143"/>
      <c r="BO2607" s="143"/>
      <c r="BP2607" s="143"/>
      <c r="BT2607" s="143"/>
      <c r="BU2607" s="143"/>
      <c r="BV2607" s="143"/>
    </row>
    <row r="2608" spans="1:74" s="142" customFormat="1" x14ac:dyDescent="0.25">
      <c r="A2608" s="206"/>
      <c r="B2608" s="160"/>
      <c r="C2608" s="161"/>
      <c r="D2608" s="206"/>
      <c r="E2608" s="206"/>
      <c r="F2608" s="206"/>
      <c r="G2608" s="206"/>
      <c r="H2608" s="161"/>
      <c r="I2608" s="206"/>
      <c r="J2608" s="206"/>
      <c r="L2608" s="206"/>
      <c r="M2608" s="153"/>
      <c r="N2608" s="126"/>
      <c r="O2608" s="153"/>
      <c r="P2608" s="153"/>
      <c r="Q2608" s="153"/>
      <c r="R2608" s="153"/>
      <c r="AG2608" s="162"/>
      <c r="AH2608" s="162"/>
      <c r="AI2608" s="162"/>
      <c r="AM2608" s="143"/>
      <c r="AN2608" s="143"/>
      <c r="AO2608" s="143"/>
      <c r="AP2608" s="143"/>
      <c r="AQ2608" s="143"/>
      <c r="AR2608" s="143"/>
      <c r="AS2608" s="143"/>
      <c r="AT2608" s="143"/>
      <c r="AU2608" s="143"/>
      <c r="AV2608" s="143"/>
      <c r="AW2608" s="143"/>
      <c r="AX2608" s="143"/>
      <c r="AY2608" s="143"/>
      <c r="AZ2608" s="143"/>
      <c r="BA2608" s="143"/>
      <c r="BB2608" s="143"/>
      <c r="BC2608" s="143"/>
      <c r="BD2608" s="143"/>
      <c r="BE2608" s="143"/>
      <c r="BF2608" s="143"/>
      <c r="BG2608" s="143"/>
      <c r="BH2608" s="143"/>
      <c r="BI2608" s="143"/>
      <c r="BJ2608" s="143"/>
      <c r="BK2608" s="143"/>
      <c r="BL2608" s="143"/>
      <c r="BM2608" s="143"/>
      <c r="BN2608" s="143"/>
      <c r="BO2608" s="143"/>
      <c r="BP2608" s="143"/>
      <c r="BT2608" s="143"/>
      <c r="BU2608" s="143"/>
      <c r="BV2608" s="143"/>
    </row>
    <row r="2609" spans="1:74" s="142" customFormat="1" x14ac:dyDescent="0.25">
      <c r="A2609" s="206"/>
      <c r="B2609" s="160"/>
      <c r="C2609" s="161"/>
      <c r="D2609" s="206"/>
      <c r="E2609" s="206"/>
      <c r="F2609" s="206"/>
      <c r="G2609" s="206"/>
      <c r="H2609" s="161"/>
      <c r="I2609" s="206"/>
      <c r="J2609" s="206"/>
      <c r="L2609" s="206"/>
      <c r="M2609" s="153"/>
      <c r="N2609" s="126"/>
      <c r="O2609" s="153"/>
      <c r="P2609" s="153"/>
      <c r="Q2609" s="153"/>
      <c r="R2609" s="153"/>
      <c r="AG2609" s="162"/>
      <c r="AH2609" s="162"/>
      <c r="AI2609" s="162"/>
      <c r="AM2609" s="143"/>
      <c r="AN2609" s="143"/>
      <c r="AO2609" s="143"/>
      <c r="AP2609" s="143"/>
      <c r="AQ2609" s="143"/>
      <c r="AR2609" s="143"/>
      <c r="AS2609" s="143"/>
      <c r="AT2609" s="143"/>
      <c r="AU2609" s="143"/>
      <c r="AV2609" s="143"/>
      <c r="AW2609" s="143"/>
      <c r="AX2609" s="143"/>
      <c r="AY2609" s="143"/>
      <c r="AZ2609" s="143"/>
      <c r="BA2609" s="143"/>
      <c r="BB2609" s="143"/>
      <c r="BC2609" s="143"/>
      <c r="BD2609" s="143"/>
      <c r="BE2609" s="143"/>
      <c r="BF2609" s="143"/>
      <c r="BG2609" s="143"/>
      <c r="BH2609" s="143"/>
      <c r="BI2609" s="143"/>
      <c r="BJ2609" s="143"/>
      <c r="BK2609" s="143"/>
      <c r="BL2609" s="143"/>
      <c r="BM2609" s="143"/>
      <c r="BN2609" s="143"/>
      <c r="BO2609" s="143"/>
      <c r="BP2609" s="143"/>
      <c r="BT2609" s="143"/>
      <c r="BU2609" s="143"/>
      <c r="BV2609" s="143"/>
    </row>
    <row r="2610" spans="1:74" s="142" customFormat="1" x14ac:dyDescent="0.25">
      <c r="A2610" s="206"/>
      <c r="B2610" s="160"/>
      <c r="C2610" s="161"/>
      <c r="D2610" s="206"/>
      <c r="E2610" s="206"/>
      <c r="F2610" s="206"/>
      <c r="G2610" s="206"/>
      <c r="H2610" s="161"/>
      <c r="I2610" s="206"/>
      <c r="J2610" s="206"/>
      <c r="L2610" s="206"/>
      <c r="M2610" s="153"/>
      <c r="N2610" s="126"/>
      <c r="O2610" s="153"/>
      <c r="P2610" s="153"/>
      <c r="Q2610" s="153"/>
      <c r="R2610" s="153"/>
      <c r="AG2610" s="162"/>
      <c r="AH2610" s="162"/>
      <c r="AI2610" s="162"/>
      <c r="AM2610" s="143"/>
      <c r="AN2610" s="143"/>
      <c r="AO2610" s="143"/>
      <c r="AP2610" s="143"/>
      <c r="AQ2610" s="143"/>
      <c r="AR2610" s="143"/>
      <c r="AS2610" s="143"/>
      <c r="AT2610" s="143"/>
      <c r="AU2610" s="143"/>
      <c r="AV2610" s="143"/>
      <c r="AW2610" s="143"/>
      <c r="AX2610" s="143"/>
      <c r="AY2610" s="143"/>
      <c r="AZ2610" s="143"/>
      <c r="BA2610" s="143"/>
      <c r="BB2610" s="143"/>
      <c r="BC2610" s="143"/>
      <c r="BD2610" s="143"/>
      <c r="BE2610" s="143"/>
      <c r="BF2610" s="143"/>
      <c r="BG2610" s="143"/>
      <c r="BH2610" s="143"/>
      <c r="BI2610" s="143"/>
      <c r="BJ2610" s="143"/>
      <c r="BK2610" s="143"/>
      <c r="BL2610" s="143"/>
      <c r="BM2610" s="143"/>
      <c r="BN2610" s="143"/>
      <c r="BO2610" s="143"/>
      <c r="BP2610" s="143"/>
      <c r="BT2610" s="143"/>
      <c r="BU2610" s="143"/>
      <c r="BV2610" s="143"/>
    </row>
    <row r="2611" spans="1:74" s="142" customFormat="1" x14ac:dyDescent="0.25">
      <c r="A2611" s="206"/>
      <c r="B2611" s="160"/>
      <c r="C2611" s="161"/>
      <c r="D2611" s="206"/>
      <c r="E2611" s="206"/>
      <c r="F2611" s="206"/>
      <c r="G2611" s="206"/>
      <c r="H2611" s="161"/>
      <c r="I2611" s="206"/>
      <c r="J2611" s="206"/>
      <c r="L2611" s="206"/>
      <c r="M2611" s="153"/>
      <c r="N2611" s="126"/>
      <c r="O2611" s="153"/>
      <c r="P2611" s="153"/>
      <c r="Q2611" s="153"/>
      <c r="R2611" s="153"/>
      <c r="AG2611" s="162"/>
      <c r="AH2611" s="162"/>
      <c r="AI2611" s="162"/>
      <c r="AM2611" s="143"/>
      <c r="AN2611" s="143"/>
      <c r="AO2611" s="143"/>
      <c r="AP2611" s="143"/>
      <c r="AQ2611" s="143"/>
      <c r="AR2611" s="143"/>
      <c r="AS2611" s="143"/>
      <c r="AT2611" s="143"/>
      <c r="AU2611" s="143"/>
      <c r="AV2611" s="143"/>
      <c r="AW2611" s="143"/>
      <c r="AX2611" s="143"/>
      <c r="AY2611" s="143"/>
      <c r="AZ2611" s="143"/>
      <c r="BA2611" s="143"/>
      <c r="BB2611" s="143"/>
      <c r="BC2611" s="143"/>
      <c r="BD2611" s="143"/>
      <c r="BE2611" s="143"/>
      <c r="BF2611" s="143"/>
      <c r="BG2611" s="143"/>
      <c r="BH2611" s="143"/>
      <c r="BI2611" s="143"/>
      <c r="BJ2611" s="143"/>
      <c r="BK2611" s="143"/>
      <c r="BL2611" s="143"/>
      <c r="BM2611" s="143"/>
      <c r="BN2611" s="143"/>
      <c r="BO2611" s="143"/>
      <c r="BP2611" s="143"/>
      <c r="BT2611" s="143"/>
      <c r="BU2611" s="143"/>
      <c r="BV2611" s="143"/>
    </row>
    <row r="2612" spans="1:74" s="142" customFormat="1" x14ac:dyDescent="0.25">
      <c r="A2612" s="206"/>
      <c r="B2612" s="160"/>
      <c r="C2612" s="161"/>
      <c r="D2612" s="206"/>
      <c r="E2612" s="206"/>
      <c r="F2612" s="206"/>
      <c r="G2612" s="206"/>
      <c r="H2612" s="161"/>
      <c r="I2612" s="206"/>
      <c r="J2612" s="206"/>
      <c r="L2612" s="206"/>
      <c r="M2612" s="153"/>
      <c r="N2612" s="126"/>
      <c r="O2612" s="153"/>
      <c r="P2612" s="153"/>
      <c r="Q2612" s="153"/>
      <c r="R2612" s="153"/>
      <c r="AG2612" s="162"/>
      <c r="AH2612" s="162"/>
      <c r="AI2612" s="162"/>
      <c r="AM2612" s="143"/>
      <c r="AN2612" s="143"/>
      <c r="AO2612" s="143"/>
      <c r="AP2612" s="143"/>
      <c r="AQ2612" s="143"/>
      <c r="AR2612" s="143"/>
      <c r="AS2612" s="143"/>
      <c r="AT2612" s="143"/>
      <c r="AU2612" s="143"/>
      <c r="AV2612" s="143"/>
      <c r="AW2612" s="143"/>
      <c r="AX2612" s="143"/>
      <c r="AY2612" s="143"/>
      <c r="AZ2612" s="143"/>
      <c r="BA2612" s="143"/>
      <c r="BB2612" s="143"/>
      <c r="BC2612" s="143"/>
      <c r="BD2612" s="143"/>
      <c r="BE2612" s="143"/>
      <c r="BF2612" s="143"/>
      <c r="BG2612" s="143"/>
      <c r="BH2612" s="143"/>
      <c r="BI2612" s="143"/>
      <c r="BJ2612" s="143"/>
      <c r="BK2612" s="143"/>
      <c r="BL2612" s="143"/>
      <c r="BM2612" s="143"/>
      <c r="BN2612" s="143"/>
      <c r="BO2612" s="143"/>
      <c r="BP2612" s="143"/>
      <c r="BT2612" s="143"/>
      <c r="BU2612" s="143"/>
      <c r="BV2612" s="143"/>
    </row>
    <row r="2613" spans="1:74" s="142" customFormat="1" x14ac:dyDescent="0.25">
      <c r="A2613" s="206"/>
      <c r="B2613" s="160"/>
      <c r="C2613" s="161"/>
      <c r="D2613" s="206"/>
      <c r="E2613" s="206"/>
      <c r="F2613" s="206"/>
      <c r="G2613" s="206"/>
      <c r="H2613" s="161"/>
      <c r="I2613" s="206"/>
      <c r="J2613" s="206"/>
      <c r="L2613" s="206"/>
      <c r="M2613" s="153"/>
      <c r="N2613" s="126"/>
      <c r="O2613" s="153"/>
      <c r="P2613" s="153"/>
      <c r="Q2613" s="153"/>
      <c r="R2613" s="153"/>
      <c r="AG2613" s="162"/>
      <c r="AH2613" s="162"/>
      <c r="AI2613" s="162"/>
      <c r="AM2613" s="143"/>
      <c r="AN2613" s="143"/>
      <c r="AO2613" s="143"/>
      <c r="AP2613" s="143"/>
      <c r="AQ2613" s="143"/>
      <c r="AR2613" s="143"/>
      <c r="AS2613" s="143"/>
      <c r="AT2613" s="143"/>
      <c r="AU2613" s="143"/>
      <c r="AV2613" s="143"/>
      <c r="AW2613" s="143"/>
      <c r="AX2613" s="143"/>
      <c r="AY2613" s="143"/>
      <c r="AZ2613" s="143"/>
      <c r="BA2613" s="143"/>
      <c r="BB2613" s="143"/>
      <c r="BC2613" s="143"/>
      <c r="BD2613" s="143"/>
      <c r="BE2613" s="143"/>
      <c r="BF2613" s="143"/>
      <c r="BG2613" s="143"/>
      <c r="BH2613" s="143"/>
      <c r="BI2613" s="143"/>
      <c r="BJ2613" s="143"/>
      <c r="BK2613" s="143"/>
      <c r="BL2613" s="143"/>
      <c r="BM2613" s="143"/>
      <c r="BN2613" s="143"/>
      <c r="BO2613" s="143"/>
      <c r="BP2613" s="143"/>
      <c r="BT2613" s="143"/>
      <c r="BU2613" s="143"/>
      <c r="BV2613" s="143"/>
    </row>
    <row r="2614" spans="1:74" s="142" customFormat="1" x14ac:dyDescent="0.25">
      <c r="A2614" s="206"/>
      <c r="B2614" s="160"/>
      <c r="C2614" s="161"/>
      <c r="D2614" s="206"/>
      <c r="E2614" s="206"/>
      <c r="F2614" s="206"/>
      <c r="G2614" s="206"/>
      <c r="H2614" s="161"/>
      <c r="I2614" s="206"/>
      <c r="J2614" s="206"/>
      <c r="L2614" s="206"/>
      <c r="M2614" s="153"/>
      <c r="N2614" s="126"/>
      <c r="O2614" s="153"/>
      <c r="P2614" s="153"/>
      <c r="Q2614" s="153"/>
      <c r="R2614" s="153"/>
      <c r="AG2614" s="162"/>
      <c r="AH2614" s="162"/>
      <c r="AI2614" s="162"/>
      <c r="AM2614" s="143"/>
      <c r="AN2614" s="143"/>
      <c r="AO2614" s="143"/>
      <c r="AP2614" s="143"/>
      <c r="AQ2614" s="143"/>
      <c r="AR2614" s="143"/>
      <c r="AS2614" s="143"/>
      <c r="AT2614" s="143"/>
      <c r="AU2614" s="143"/>
      <c r="AV2614" s="143"/>
      <c r="AW2614" s="143"/>
      <c r="AX2614" s="143"/>
      <c r="AY2614" s="143"/>
      <c r="AZ2614" s="143"/>
      <c r="BA2614" s="143"/>
      <c r="BB2614" s="143"/>
      <c r="BC2614" s="143"/>
      <c r="BD2614" s="143"/>
      <c r="BE2614" s="143"/>
      <c r="BF2614" s="143"/>
      <c r="BG2614" s="143"/>
      <c r="BH2614" s="143"/>
      <c r="BI2614" s="143"/>
      <c r="BJ2614" s="143"/>
      <c r="BK2614" s="143"/>
      <c r="BL2614" s="143"/>
      <c r="BM2614" s="143"/>
      <c r="BN2614" s="143"/>
      <c r="BO2614" s="143"/>
      <c r="BP2614" s="143"/>
      <c r="BT2614" s="143"/>
      <c r="BU2614" s="143"/>
      <c r="BV2614" s="143"/>
    </row>
    <row r="2615" spans="1:74" s="142" customFormat="1" x14ac:dyDescent="0.25">
      <c r="A2615" s="206"/>
      <c r="B2615" s="160"/>
      <c r="C2615" s="161"/>
      <c r="D2615" s="206"/>
      <c r="E2615" s="206"/>
      <c r="F2615" s="206"/>
      <c r="G2615" s="206"/>
      <c r="H2615" s="161"/>
      <c r="I2615" s="206"/>
      <c r="J2615" s="206"/>
      <c r="L2615" s="206"/>
      <c r="M2615" s="153"/>
      <c r="N2615" s="126"/>
      <c r="O2615" s="153"/>
      <c r="P2615" s="153"/>
      <c r="Q2615" s="153"/>
      <c r="R2615" s="153"/>
      <c r="AG2615" s="162"/>
      <c r="AH2615" s="162"/>
      <c r="AI2615" s="162"/>
      <c r="AM2615" s="143"/>
      <c r="AN2615" s="143"/>
      <c r="AO2615" s="143"/>
      <c r="AP2615" s="143"/>
      <c r="AQ2615" s="143"/>
      <c r="AR2615" s="143"/>
      <c r="AS2615" s="143"/>
      <c r="AT2615" s="143"/>
      <c r="AU2615" s="143"/>
      <c r="AV2615" s="143"/>
      <c r="AW2615" s="143"/>
      <c r="AX2615" s="143"/>
      <c r="AY2615" s="143"/>
      <c r="AZ2615" s="143"/>
      <c r="BA2615" s="143"/>
      <c r="BB2615" s="143"/>
      <c r="BC2615" s="143"/>
      <c r="BD2615" s="143"/>
      <c r="BE2615" s="143"/>
      <c r="BF2615" s="143"/>
      <c r="BG2615" s="143"/>
      <c r="BH2615" s="143"/>
      <c r="BI2615" s="143"/>
      <c r="BJ2615" s="143"/>
      <c r="BK2615" s="143"/>
      <c r="BL2615" s="143"/>
      <c r="BM2615" s="143"/>
      <c r="BN2615" s="143"/>
      <c r="BO2615" s="143"/>
      <c r="BP2615" s="143"/>
      <c r="BT2615" s="143"/>
      <c r="BU2615" s="143"/>
      <c r="BV2615" s="143"/>
    </row>
    <row r="2616" spans="1:74" s="142" customFormat="1" x14ac:dyDescent="0.25">
      <c r="A2616" s="206"/>
      <c r="B2616" s="160"/>
      <c r="C2616" s="161"/>
      <c r="D2616" s="206"/>
      <c r="E2616" s="206"/>
      <c r="F2616" s="206"/>
      <c r="G2616" s="206"/>
      <c r="H2616" s="161"/>
      <c r="I2616" s="206"/>
      <c r="J2616" s="206"/>
      <c r="L2616" s="206"/>
      <c r="M2616" s="153"/>
      <c r="N2616" s="126"/>
      <c r="O2616" s="153"/>
      <c r="P2616" s="153"/>
      <c r="Q2616" s="153"/>
      <c r="R2616" s="153"/>
      <c r="AG2616" s="162"/>
      <c r="AH2616" s="162"/>
      <c r="AI2616" s="162"/>
      <c r="AM2616" s="143"/>
      <c r="AN2616" s="143"/>
      <c r="AO2616" s="143"/>
      <c r="AP2616" s="143"/>
      <c r="AQ2616" s="143"/>
      <c r="AR2616" s="143"/>
      <c r="AS2616" s="143"/>
      <c r="AT2616" s="143"/>
      <c r="AU2616" s="143"/>
      <c r="AV2616" s="143"/>
      <c r="AW2616" s="143"/>
      <c r="AX2616" s="143"/>
      <c r="AY2616" s="143"/>
      <c r="AZ2616" s="143"/>
      <c r="BA2616" s="143"/>
      <c r="BB2616" s="143"/>
      <c r="BC2616" s="143"/>
      <c r="BD2616" s="143"/>
      <c r="BE2616" s="143"/>
      <c r="BF2616" s="143"/>
      <c r="BG2616" s="143"/>
      <c r="BH2616" s="143"/>
      <c r="BI2616" s="143"/>
      <c r="BJ2616" s="143"/>
      <c r="BK2616" s="143"/>
      <c r="BL2616" s="143"/>
      <c r="BM2616" s="143"/>
      <c r="BN2616" s="143"/>
      <c r="BO2616" s="143"/>
      <c r="BP2616" s="143"/>
      <c r="BT2616" s="143"/>
      <c r="BU2616" s="143"/>
      <c r="BV2616" s="143"/>
    </row>
    <row r="2617" spans="1:74" s="142" customFormat="1" x14ac:dyDescent="0.25">
      <c r="A2617" s="206"/>
      <c r="B2617" s="160"/>
      <c r="C2617" s="161"/>
      <c r="D2617" s="206"/>
      <c r="E2617" s="206"/>
      <c r="F2617" s="206"/>
      <c r="G2617" s="206"/>
      <c r="H2617" s="161"/>
      <c r="I2617" s="206"/>
      <c r="J2617" s="206"/>
      <c r="L2617" s="206"/>
      <c r="M2617" s="153"/>
      <c r="N2617" s="126"/>
      <c r="O2617" s="153"/>
      <c r="P2617" s="153"/>
      <c r="Q2617" s="153"/>
      <c r="R2617" s="153"/>
      <c r="AG2617" s="162"/>
      <c r="AH2617" s="162"/>
      <c r="AI2617" s="162"/>
      <c r="AM2617" s="143"/>
      <c r="AN2617" s="143"/>
      <c r="AO2617" s="143"/>
      <c r="AP2617" s="143"/>
      <c r="AQ2617" s="143"/>
      <c r="AR2617" s="143"/>
      <c r="AS2617" s="143"/>
      <c r="AT2617" s="143"/>
      <c r="AU2617" s="143"/>
      <c r="AV2617" s="143"/>
      <c r="AW2617" s="143"/>
      <c r="AX2617" s="143"/>
      <c r="AY2617" s="143"/>
      <c r="AZ2617" s="143"/>
      <c r="BA2617" s="143"/>
      <c r="BB2617" s="143"/>
      <c r="BC2617" s="143"/>
      <c r="BD2617" s="143"/>
      <c r="BE2617" s="143"/>
      <c r="BF2617" s="143"/>
      <c r="BG2617" s="143"/>
      <c r="BH2617" s="143"/>
      <c r="BI2617" s="143"/>
      <c r="BJ2617" s="143"/>
      <c r="BK2617" s="143"/>
      <c r="BL2617" s="143"/>
      <c r="BM2617" s="143"/>
      <c r="BN2617" s="143"/>
      <c r="BO2617" s="143"/>
      <c r="BP2617" s="143"/>
      <c r="BT2617" s="143"/>
      <c r="BU2617" s="143"/>
      <c r="BV2617" s="143"/>
    </row>
    <row r="2618" spans="1:74" s="142" customFormat="1" x14ac:dyDescent="0.25">
      <c r="A2618" s="206"/>
      <c r="B2618" s="160"/>
      <c r="C2618" s="161"/>
      <c r="D2618" s="206"/>
      <c r="E2618" s="206"/>
      <c r="F2618" s="206"/>
      <c r="G2618" s="206"/>
      <c r="H2618" s="161"/>
      <c r="I2618" s="206"/>
      <c r="J2618" s="206"/>
      <c r="L2618" s="206"/>
      <c r="M2618" s="153"/>
      <c r="N2618" s="126"/>
      <c r="O2618" s="153"/>
      <c r="P2618" s="153"/>
      <c r="Q2618" s="153"/>
      <c r="R2618" s="153"/>
      <c r="AG2618" s="162"/>
      <c r="AH2618" s="162"/>
      <c r="AI2618" s="162"/>
      <c r="AM2618" s="143"/>
      <c r="AN2618" s="143"/>
      <c r="AO2618" s="143"/>
      <c r="AP2618" s="143"/>
      <c r="AQ2618" s="143"/>
      <c r="AR2618" s="143"/>
      <c r="AS2618" s="143"/>
      <c r="AT2618" s="143"/>
      <c r="AU2618" s="143"/>
      <c r="AV2618" s="143"/>
      <c r="AW2618" s="143"/>
      <c r="AX2618" s="143"/>
      <c r="AY2618" s="143"/>
      <c r="AZ2618" s="143"/>
      <c r="BA2618" s="143"/>
      <c r="BB2618" s="143"/>
      <c r="BC2618" s="143"/>
      <c r="BD2618" s="143"/>
      <c r="BE2618" s="143"/>
      <c r="BF2618" s="143"/>
      <c r="BG2618" s="143"/>
      <c r="BH2618" s="143"/>
      <c r="BI2618" s="143"/>
      <c r="BJ2618" s="143"/>
      <c r="BK2618" s="143"/>
      <c r="BL2618" s="143"/>
      <c r="BM2618" s="143"/>
      <c r="BN2618" s="143"/>
      <c r="BO2618" s="143"/>
      <c r="BP2618" s="143"/>
      <c r="BT2618" s="143"/>
      <c r="BU2618" s="143"/>
      <c r="BV2618" s="143"/>
    </row>
    <row r="2619" spans="1:74" s="142" customFormat="1" x14ac:dyDescent="0.25">
      <c r="A2619" s="206"/>
      <c r="B2619" s="160"/>
      <c r="C2619" s="161"/>
      <c r="D2619" s="206"/>
      <c r="E2619" s="206"/>
      <c r="F2619" s="206"/>
      <c r="G2619" s="206"/>
      <c r="H2619" s="161"/>
      <c r="I2619" s="206"/>
      <c r="J2619" s="206"/>
      <c r="L2619" s="206"/>
      <c r="M2619" s="153"/>
      <c r="N2619" s="126"/>
      <c r="O2619" s="153"/>
      <c r="P2619" s="153"/>
      <c r="Q2619" s="153"/>
      <c r="R2619" s="153"/>
      <c r="AG2619" s="162"/>
      <c r="AH2619" s="162"/>
      <c r="AI2619" s="162"/>
      <c r="AM2619" s="143"/>
      <c r="AN2619" s="143"/>
      <c r="AO2619" s="143"/>
      <c r="AP2619" s="143"/>
      <c r="AQ2619" s="143"/>
      <c r="AR2619" s="143"/>
      <c r="AS2619" s="143"/>
      <c r="AT2619" s="143"/>
      <c r="AU2619" s="143"/>
      <c r="AV2619" s="143"/>
      <c r="AW2619" s="143"/>
      <c r="AX2619" s="143"/>
      <c r="AY2619" s="143"/>
      <c r="AZ2619" s="143"/>
      <c r="BA2619" s="143"/>
      <c r="BB2619" s="143"/>
      <c r="BC2619" s="143"/>
      <c r="BD2619" s="143"/>
      <c r="BE2619" s="143"/>
      <c r="BF2619" s="143"/>
      <c r="BG2619" s="143"/>
      <c r="BH2619" s="143"/>
      <c r="BI2619" s="143"/>
      <c r="BJ2619" s="143"/>
      <c r="BK2619" s="143"/>
      <c r="BL2619" s="143"/>
      <c r="BM2619" s="143"/>
      <c r="BN2619" s="143"/>
      <c r="BO2619" s="143"/>
      <c r="BP2619" s="143"/>
      <c r="BT2619" s="143"/>
      <c r="BU2619" s="143"/>
      <c r="BV2619" s="143"/>
    </row>
    <row r="2620" spans="1:74" s="142" customFormat="1" x14ac:dyDescent="0.25">
      <c r="A2620" s="206"/>
      <c r="B2620" s="160"/>
      <c r="C2620" s="161"/>
      <c r="D2620" s="206"/>
      <c r="E2620" s="206"/>
      <c r="F2620" s="206"/>
      <c r="G2620" s="206"/>
      <c r="H2620" s="161"/>
      <c r="I2620" s="206"/>
      <c r="J2620" s="206"/>
      <c r="L2620" s="206"/>
      <c r="M2620" s="153"/>
      <c r="N2620" s="126"/>
      <c r="O2620" s="153"/>
      <c r="P2620" s="153"/>
      <c r="Q2620" s="153"/>
      <c r="R2620" s="153"/>
      <c r="AG2620" s="162"/>
      <c r="AH2620" s="162"/>
      <c r="AI2620" s="162"/>
      <c r="AM2620" s="143"/>
      <c r="AN2620" s="143"/>
      <c r="AO2620" s="143"/>
      <c r="AP2620" s="143"/>
      <c r="AQ2620" s="143"/>
      <c r="AR2620" s="143"/>
      <c r="AS2620" s="143"/>
      <c r="AT2620" s="143"/>
      <c r="AU2620" s="143"/>
      <c r="AV2620" s="143"/>
      <c r="AW2620" s="143"/>
      <c r="AX2620" s="143"/>
      <c r="AY2620" s="143"/>
      <c r="AZ2620" s="143"/>
      <c r="BA2620" s="143"/>
      <c r="BB2620" s="143"/>
      <c r="BC2620" s="143"/>
      <c r="BD2620" s="143"/>
      <c r="BE2620" s="143"/>
      <c r="BF2620" s="143"/>
      <c r="BG2620" s="143"/>
      <c r="BH2620" s="143"/>
      <c r="BI2620" s="143"/>
      <c r="BJ2620" s="143"/>
      <c r="BK2620" s="143"/>
      <c r="BL2620" s="143"/>
      <c r="BM2620" s="143"/>
      <c r="BN2620" s="143"/>
      <c r="BO2620" s="143"/>
      <c r="BP2620" s="143"/>
      <c r="BT2620" s="143"/>
      <c r="BU2620" s="143"/>
      <c r="BV2620" s="143"/>
    </row>
    <row r="2621" spans="1:74" s="142" customFormat="1" x14ac:dyDescent="0.25">
      <c r="A2621" s="206"/>
      <c r="B2621" s="160"/>
      <c r="C2621" s="161"/>
      <c r="D2621" s="206"/>
      <c r="E2621" s="206"/>
      <c r="F2621" s="206"/>
      <c r="G2621" s="206"/>
      <c r="H2621" s="161"/>
      <c r="I2621" s="206"/>
      <c r="J2621" s="206"/>
      <c r="L2621" s="206"/>
      <c r="M2621" s="153"/>
      <c r="N2621" s="126"/>
      <c r="O2621" s="153"/>
      <c r="P2621" s="153"/>
      <c r="Q2621" s="153"/>
      <c r="R2621" s="153"/>
      <c r="AG2621" s="162"/>
      <c r="AH2621" s="162"/>
      <c r="AI2621" s="162"/>
      <c r="AM2621" s="143"/>
      <c r="AN2621" s="143"/>
      <c r="AO2621" s="143"/>
      <c r="AP2621" s="143"/>
      <c r="AQ2621" s="143"/>
      <c r="AR2621" s="143"/>
      <c r="AS2621" s="143"/>
      <c r="AT2621" s="143"/>
      <c r="AU2621" s="143"/>
      <c r="AV2621" s="143"/>
      <c r="AW2621" s="143"/>
      <c r="AX2621" s="143"/>
      <c r="AY2621" s="143"/>
      <c r="AZ2621" s="143"/>
      <c r="BA2621" s="143"/>
      <c r="BB2621" s="143"/>
      <c r="BC2621" s="143"/>
      <c r="BD2621" s="143"/>
      <c r="BE2621" s="143"/>
      <c r="BF2621" s="143"/>
      <c r="BG2621" s="143"/>
      <c r="BH2621" s="143"/>
      <c r="BI2621" s="143"/>
      <c r="BJ2621" s="143"/>
      <c r="BK2621" s="143"/>
      <c r="BL2621" s="143"/>
      <c r="BM2621" s="143"/>
      <c r="BN2621" s="143"/>
      <c r="BO2621" s="143"/>
      <c r="BP2621" s="143"/>
      <c r="BT2621" s="143"/>
      <c r="BU2621" s="143"/>
      <c r="BV2621" s="143"/>
    </row>
    <row r="2622" spans="1:74" s="142" customFormat="1" x14ac:dyDescent="0.25">
      <c r="A2622" s="206"/>
      <c r="B2622" s="160"/>
      <c r="C2622" s="161"/>
      <c r="D2622" s="206"/>
      <c r="E2622" s="206"/>
      <c r="F2622" s="206"/>
      <c r="G2622" s="206"/>
      <c r="H2622" s="161"/>
      <c r="I2622" s="206"/>
      <c r="J2622" s="206"/>
      <c r="L2622" s="206"/>
      <c r="M2622" s="153"/>
      <c r="N2622" s="126"/>
      <c r="O2622" s="153"/>
      <c r="P2622" s="153"/>
      <c r="Q2622" s="153"/>
      <c r="R2622" s="153"/>
      <c r="AG2622" s="162"/>
      <c r="AH2622" s="162"/>
      <c r="AI2622" s="162"/>
      <c r="AM2622" s="143"/>
      <c r="AN2622" s="143"/>
      <c r="AO2622" s="143"/>
      <c r="AP2622" s="143"/>
      <c r="AQ2622" s="143"/>
      <c r="AR2622" s="143"/>
      <c r="AS2622" s="143"/>
      <c r="AT2622" s="143"/>
      <c r="AU2622" s="143"/>
      <c r="AV2622" s="143"/>
      <c r="AW2622" s="143"/>
      <c r="AX2622" s="143"/>
      <c r="AY2622" s="143"/>
      <c r="AZ2622" s="143"/>
      <c r="BA2622" s="143"/>
      <c r="BB2622" s="143"/>
      <c r="BC2622" s="143"/>
      <c r="BD2622" s="143"/>
      <c r="BE2622" s="143"/>
      <c r="BF2622" s="143"/>
      <c r="BG2622" s="143"/>
      <c r="BH2622" s="143"/>
      <c r="BI2622" s="143"/>
      <c r="BJ2622" s="143"/>
      <c r="BK2622" s="143"/>
      <c r="BL2622" s="143"/>
      <c r="BM2622" s="143"/>
      <c r="BN2622" s="143"/>
      <c r="BO2622" s="143"/>
      <c r="BP2622" s="143"/>
      <c r="BT2622" s="143"/>
      <c r="BU2622" s="143"/>
      <c r="BV2622" s="143"/>
    </row>
    <row r="2623" spans="1:74" s="142" customFormat="1" x14ac:dyDescent="0.25">
      <c r="A2623" s="206"/>
      <c r="B2623" s="160"/>
      <c r="C2623" s="161"/>
      <c r="D2623" s="206"/>
      <c r="E2623" s="206"/>
      <c r="F2623" s="206"/>
      <c r="G2623" s="206"/>
      <c r="H2623" s="161"/>
      <c r="I2623" s="206"/>
      <c r="J2623" s="206"/>
      <c r="L2623" s="206"/>
      <c r="M2623" s="153"/>
      <c r="N2623" s="126"/>
      <c r="O2623" s="153"/>
      <c r="P2623" s="153"/>
      <c r="Q2623" s="153"/>
      <c r="R2623" s="153"/>
      <c r="AG2623" s="162"/>
      <c r="AH2623" s="162"/>
      <c r="AI2623" s="162"/>
      <c r="AM2623" s="143"/>
      <c r="AN2623" s="143"/>
      <c r="AO2623" s="143"/>
      <c r="AP2623" s="143"/>
      <c r="AQ2623" s="143"/>
      <c r="AR2623" s="143"/>
      <c r="AS2623" s="143"/>
      <c r="AT2623" s="143"/>
      <c r="AU2623" s="143"/>
      <c r="AV2623" s="143"/>
      <c r="AW2623" s="143"/>
      <c r="AX2623" s="143"/>
      <c r="AY2623" s="143"/>
      <c r="AZ2623" s="143"/>
      <c r="BA2623" s="143"/>
      <c r="BB2623" s="143"/>
      <c r="BC2623" s="143"/>
      <c r="BD2623" s="143"/>
      <c r="BE2623" s="143"/>
      <c r="BF2623" s="143"/>
      <c r="BG2623" s="143"/>
      <c r="BH2623" s="143"/>
      <c r="BI2623" s="143"/>
      <c r="BJ2623" s="143"/>
      <c r="BK2623" s="143"/>
      <c r="BL2623" s="143"/>
      <c r="BM2623" s="143"/>
      <c r="BN2623" s="143"/>
      <c r="BO2623" s="143"/>
      <c r="BP2623" s="143"/>
      <c r="BT2623" s="143"/>
      <c r="BU2623" s="143"/>
      <c r="BV2623" s="143"/>
    </row>
    <row r="2624" spans="1:74" s="142" customFormat="1" x14ac:dyDescent="0.25">
      <c r="A2624" s="206"/>
      <c r="B2624" s="160"/>
      <c r="C2624" s="161"/>
      <c r="D2624" s="206"/>
      <c r="E2624" s="206"/>
      <c r="F2624" s="206"/>
      <c r="G2624" s="206"/>
      <c r="H2624" s="161"/>
      <c r="I2624" s="206"/>
      <c r="J2624" s="206"/>
      <c r="L2624" s="206"/>
      <c r="M2624" s="153"/>
      <c r="N2624" s="126"/>
      <c r="O2624" s="153"/>
      <c r="P2624" s="153"/>
      <c r="Q2624" s="153"/>
      <c r="R2624" s="153"/>
      <c r="AG2624" s="162"/>
      <c r="AH2624" s="162"/>
      <c r="AI2624" s="162"/>
      <c r="AM2624" s="143"/>
      <c r="AN2624" s="143"/>
      <c r="AO2624" s="143"/>
      <c r="AP2624" s="143"/>
      <c r="AQ2624" s="143"/>
      <c r="AR2624" s="143"/>
      <c r="AS2624" s="143"/>
      <c r="AT2624" s="143"/>
      <c r="AU2624" s="143"/>
      <c r="AV2624" s="143"/>
      <c r="AW2624" s="143"/>
      <c r="AX2624" s="143"/>
      <c r="AY2624" s="143"/>
      <c r="AZ2624" s="143"/>
      <c r="BA2624" s="143"/>
      <c r="BB2624" s="143"/>
      <c r="BC2624" s="143"/>
      <c r="BD2624" s="143"/>
      <c r="BE2624" s="143"/>
      <c r="BF2624" s="143"/>
      <c r="BG2624" s="143"/>
      <c r="BH2624" s="143"/>
      <c r="BI2624" s="143"/>
      <c r="BJ2624" s="143"/>
      <c r="BK2624" s="143"/>
      <c r="BL2624" s="143"/>
      <c r="BM2624" s="143"/>
      <c r="BN2624" s="143"/>
      <c r="BO2624" s="143"/>
      <c r="BP2624" s="143"/>
      <c r="BT2624" s="143"/>
      <c r="BU2624" s="143"/>
      <c r="BV2624" s="143"/>
    </row>
    <row r="2625" spans="1:74" s="142" customFormat="1" x14ac:dyDescent="0.25">
      <c r="A2625" s="206"/>
      <c r="B2625" s="160"/>
      <c r="C2625" s="161"/>
      <c r="D2625" s="206"/>
      <c r="E2625" s="206"/>
      <c r="F2625" s="206"/>
      <c r="G2625" s="206"/>
      <c r="H2625" s="161"/>
      <c r="I2625" s="206"/>
      <c r="J2625" s="206"/>
      <c r="L2625" s="206"/>
      <c r="M2625" s="153"/>
      <c r="N2625" s="126"/>
      <c r="O2625" s="153"/>
      <c r="P2625" s="153"/>
      <c r="Q2625" s="153"/>
      <c r="R2625" s="153"/>
      <c r="AG2625" s="162"/>
      <c r="AH2625" s="162"/>
      <c r="AI2625" s="162"/>
      <c r="AM2625" s="143"/>
      <c r="AN2625" s="143"/>
      <c r="AO2625" s="143"/>
      <c r="AP2625" s="143"/>
      <c r="AQ2625" s="143"/>
      <c r="AR2625" s="143"/>
      <c r="AS2625" s="143"/>
      <c r="AT2625" s="143"/>
      <c r="AU2625" s="143"/>
      <c r="AV2625" s="143"/>
      <c r="AW2625" s="143"/>
      <c r="AX2625" s="143"/>
      <c r="AY2625" s="143"/>
      <c r="AZ2625" s="143"/>
      <c r="BA2625" s="143"/>
      <c r="BB2625" s="143"/>
      <c r="BC2625" s="143"/>
      <c r="BD2625" s="143"/>
      <c r="BE2625" s="143"/>
      <c r="BF2625" s="143"/>
      <c r="BG2625" s="143"/>
      <c r="BH2625" s="143"/>
      <c r="BI2625" s="143"/>
      <c r="BJ2625" s="143"/>
      <c r="BK2625" s="143"/>
      <c r="BL2625" s="143"/>
      <c r="BM2625" s="143"/>
      <c r="BN2625" s="143"/>
      <c r="BO2625" s="143"/>
      <c r="BP2625" s="143"/>
      <c r="BT2625" s="143"/>
      <c r="BU2625" s="143"/>
      <c r="BV2625" s="143"/>
    </row>
    <row r="2626" spans="1:74" s="142" customFormat="1" x14ac:dyDescent="0.25">
      <c r="A2626" s="206"/>
      <c r="B2626" s="160"/>
      <c r="C2626" s="161"/>
      <c r="D2626" s="206"/>
      <c r="E2626" s="206"/>
      <c r="F2626" s="206"/>
      <c r="G2626" s="206"/>
      <c r="H2626" s="161"/>
      <c r="I2626" s="206"/>
      <c r="J2626" s="206"/>
      <c r="L2626" s="206"/>
      <c r="M2626" s="153"/>
      <c r="N2626" s="126"/>
      <c r="O2626" s="153"/>
      <c r="P2626" s="153"/>
      <c r="Q2626" s="153"/>
      <c r="R2626" s="153"/>
      <c r="AG2626" s="162"/>
      <c r="AH2626" s="162"/>
      <c r="AI2626" s="162"/>
      <c r="AM2626" s="143"/>
      <c r="AN2626" s="143"/>
      <c r="AO2626" s="143"/>
      <c r="AP2626" s="143"/>
      <c r="AQ2626" s="143"/>
      <c r="AR2626" s="143"/>
      <c r="AS2626" s="143"/>
      <c r="AT2626" s="143"/>
      <c r="AU2626" s="143"/>
      <c r="AV2626" s="143"/>
      <c r="AW2626" s="143"/>
      <c r="AX2626" s="143"/>
      <c r="AY2626" s="143"/>
      <c r="AZ2626" s="143"/>
      <c r="BA2626" s="143"/>
      <c r="BB2626" s="143"/>
      <c r="BC2626" s="143"/>
      <c r="BD2626" s="143"/>
      <c r="BE2626" s="143"/>
      <c r="BF2626" s="143"/>
      <c r="BG2626" s="143"/>
      <c r="BH2626" s="143"/>
      <c r="BI2626" s="143"/>
      <c r="BJ2626" s="143"/>
      <c r="BK2626" s="143"/>
      <c r="BL2626" s="143"/>
      <c r="BM2626" s="143"/>
      <c r="BN2626" s="143"/>
      <c r="BO2626" s="143"/>
      <c r="BP2626" s="143"/>
      <c r="BT2626" s="143"/>
      <c r="BU2626" s="143"/>
      <c r="BV2626" s="143"/>
    </row>
    <row r="2627" spans="1:74" s="142" customFormat="1" x14ac:dyDescent="0.25">
      <c r="A2627" s="206"/>
      <c r="B2627" s="160"/>
      <c r="C2627" s="161"/>
      <c r="D2627" s="206"/>
      <c r="E2627" s="206"/>
      <c r="F2627" s="206"/>
      <c r="G2627" s="206"/>
      <c r="H2627" s="161"/>
      <c r="I2627" s="206"/>
      <c r="J2627" s="206"/>
      <c r="L2627" s="206"/>
      <c r="M2627" s="153"/>
      <c r="N2627" s="126"/>
      <c r="O2627" s="153"/>
      <c r="P2627" s="153"/>
      <c r="Q2627" s="153"/>
      <c r="R2627" s="153"/>
      <c r="AG2627" s="162"/>
      <c r="AH2627" s="162"/>
      <c r="AI2627" s="162"/>
      <c r="AM2627" s="143"/>
      <c r="AN2627" s="143"/>
      <c r="AO2627" s="143"/>
      <c r="AP2627" s="143"/>
      <c r="AQ2627" s="143"/>
      <c r="AR2627" s="143"/>
      <c r="AS2627" s="143"/>
      <c r="AT2627" s="143"/>
      <c r="AU2627" s="143"/>
      <c r="AV2627" s="143"/>
      <c r="AW2627" s="143"/>
      <c r="AX2627" s="143"/>
      <c r="AY2627" s="143"/>
      <c r="AZ2627" s="143"/>
      <c r="BA2627" s="143"/>
      <c r="BB2627" s="143"/>
      <c r="BC2627" s="143"/>
      <c r="BD2627" s="143"/>
      <c r="BE2627" s="143"/>
      <c r="BF2627" s="143"/>
      <c r="BG2627" s="143"/>
      <c r="BH2627" s="143"/>
      <c r="BI2627" s="143"/>
      <c r="BJ2627" s="143"/>
      <c r="BK2627" s="143"/>
      <c r="BL2627" s="143"/>
      <c r="BM2627" s="143"/>
      <c r="BN2627" s="143"/>
      <c r="BO2627" s="143"/>
      <c r="BP2627" s="143"/>
      <c r="BT2627" s="143"/>
      <c r="BU2627" s="143"/>
      <c r="BV2627" s="143"/>
    </row>
    <row r="2628" spans="1:74" s="142" customFormat="1" x14ac:dyDescent="0.25">
      <c r="A2628" s="206"/>
      <c r="B2628" s="160"/>
      <c r="C2628" s="161"/>
      <c r="D2628" s="206"/>
      <c r="E2628" s="206"/>
      <c r="F2628" s="206"/>
      <c r="G2628" s="206"/>
      <c r="H2628" s="161"/>
      <c r="I2628" s="206"/>
      <c r="J2628" s="206"/>
      <c r="L2628" s="206"/>
      <c r="M2628" s="153"/>
      <c r="N2628" s="126"/>
      <c r="O2628" s="153"/>
      <c r="P2628" s="153"/>
      <c r="Q2628" s="153"/>
      <c r="R2628" s="153"/>
      <c r="AG2628" s="162"/>
      <c r="AH2628" s="162"/>
      <c r="AI2628" s="162"/>
      <c r="AM2628" s="143"/>
      <c r="AN2628" s="143"/>
      <c r="AO2628" s="143"/>
      <c r="AP2628" s="143"/>
      <c r="AQ2628" s="143"/>
      <c r="AR2628" s="143"/>
      <c r="AS2628" s="143"/>
      <c r="AT2628" s="143"/>
      <c r="AU2628" s="143"/>
      <c r="AV2628" s="143"/>
      <c r="AW2628" s="143"/>
      <c r="AX2628" s="143"/>
      <c r="AY2628" s="143"/>
      <c r="AZ2628" s="143"/>
      <c r="BA2628" s="143"/>
      <c r="BB2628" s="143"/>
      <c r="BC2628" s="143"/>
      <c r="BD2628" s="143"/>
      <c r="BE2628" s="143"/>
      <c r="BF2628" s="143"/>
      <c r="BG2628" s="143"/>
      <c r="BH2628" s="143"/>
      <c r="BI2628" s="143"/>
      <c r="BJ2628" s="143"/>
      <c r="BK2628" s="143"/>
      <c r="BL2628" s="143"/>
      <c r="BM2628" s="143"/>
      <c r="BN2628" s="143"/>
      <c r="BO2628" s="143"/>
      <c r="BP2628" s="143"/>
      <c r="BT2628" s="143"/>
      <c r="BU2628" s="143"/>
      <c r="BV2628" s="143"/>
    </row>
    <row r="2629" spans="1:74" s="142" customFormat="1" x14ac:dyDescent="0.25">
      <c r="A2629" s="206"/>
      <c r="B2629" s="160"/>
      <c r="C2629" s="161"/>
      <c r="D2629" s="206"/>
      <c r="E2629" s="206"/>
      <c r="F2629" s="206"/>
      <c r="G2629" s="206"/>
      <c r="H2629" s="161"/>
      <c r="I2629" s="206"/>
      <c r="J2629" s="206"/>
      <c r="L2629" s="206"/>
      <c r="M2629" s="153"/>
      <c r="N2629" s="126"/>
      <c r="O2629" s="153"/>
      <c r="P2629" s="153"/>
      <c r="Q2629" s="153"/>
      <c r="R2629" s="153"/>
      <c r="AG2629" s="162"/>
      <c r="AH2629" s="162"/>
      <c r="AI2629" s="162"/>
      <c r="AM2629" s="143"/>
      <c r="AN2629" s="143"/>
      <c r="AO2629" s="143"/>
      <c r="AP2629" s="143"/>
      <c r="AQ2629" s="143"/>
      <c r="AR2629" s="143"/>
      <c r="AS2629" s="143"/>
      <c r="AT2629" s="143"/>
      <c r="AU2629" s="143"/>
      <c r="AV2629" s="143"/>
      <c r="AW2629" s="143"/>
      <c r="AX2629" s="143"/>
      <c r="AY2629" s="143"/>
      <c r="AZ2629" s="143"/>
      <c r="BA2629" s="143"/>
      <c r="BB2629" s="143"/>
      <c r="BC2629" s="143"/>
      <c r="BD2629" s="143"/>
      <c r="BE2629" s="143"/>
      <c r="BF2629" s="143"/>
      <c r="BG2629" s="143"/>
      <c r="BH2629" s="143"/>
      <c r="BI2629" s="143"/>
      <c r="BJ2629" s="143"/>
      <c r="BK2629" s="143"/>
      <c r="BL2629" s="143"/>
      <c r="BM2629" s="143"/>
      <c r="BN2629" s="143"/>
      <c r="BO2629" s="143"/>
      <c r="BP2629" s="143"/>
      <c r="BT2629" s="143"/>
      <c r="BU2629" s="143"/>
      <c r="BV2629" s="143"/>
    </row>
    <row r="2630" spans="1:74" s="142" customFormat="1" x14ac:dyDescent="0.25">
      <c r="A2630" s="206"/>
      <c r="B2630" s="160"/>
      <c r="C2630" s="161"/>
      <c r="D2630" s="206"/>
      <c r="E2630" s="206"/>
      <c r="F2630" s="206"/>
      <c r="G2630" s="206"/>
      <c r="H2630" s="161"/>
      <c r="I2630" s="206"/>
      <c r="J2630" s="206"/>
      <c r="L2630" s="206"/>
      <c r="M2630" s="153"/>
      <c r="N2630" s="126"/>
      <c r="O2630" s="153"/>
      <c r="P2630" s="153"/>
      <c r="Q2630" s="153"/>
      <c r="R2630" s="153"/>
      <c r="AG2630" s="162"/>
      <c r="AH2630" s="162"/>
      <c r="AI2630" s="162"/>
      <c r="AM2630" s="143"/>
      <c r="AN2630" s="143"/>
      <c r="AO2630" s="143"/>
      <c r="AP2630" s="143"/>
      <c r="AQ2630" s="143"/>
      <c r="AR2630" s="143"/>
      <c r="AS2630" s="143"/>
      <c r="AT2630" s="143"/>
      <c r="AU2630" s="143"/>
      <c r="AV2630" s="143"/>
      <c r="AW2630" s="143"/>
      <c r="AX2630" s="143"/>
      <c r="AY2630" s="143"/>
      <c r="AZ2630" s="143"/>
      <c r="BA2630" s="143"/>
      <c r="BB2630" s="143"/>
      <c r="BC2630" s="143"/>
      <c r="BD2630" s="143"/>
      <c r="BE2630" s="143"/>
      <c r="BF2630" s="143"/>
      <c r="BG2630" s="143"/>
      <c r="BH2630" s="143"/>
      <c r="BI2630" s="143"/>
      <c r="BJ2630" s="143"/>
      <c r="BK2630" s="143"/>
      <c r="BL2630" s="143"/>
      <c r="BM2630" s="143"/>
      <c r="BN2630" s="143"/>
      <c r="BO2630" s="143"/>
      <c r="BP2630" s="143"/>
      <c r="BT2630" s="143"/>
      <c r="BU2630" s="143"/>
      <c r="BV2630" s="143"/>
    </row>
    <row r="2631" spans="1:74" s="142" customFormat="1" x14ac:dyDescent="0.25">
      <c r="A2631" s="206"/>
      <c r="B2631" s="160"/>
      <c r="C2631" s="161"/>
      <c r="D2631" s="206"/>
      <c r="E2631" s="206"/>
      <c r="F2631" s="206"/>
      <c r="G2631" s="206"/>
      <c r="H2631" s="161"/>
      <c r="I2631" s="206"/>
      <c r="J2631" s="206"/>
      <c r="L2631" s="206"/>
      <c r="M2631" s="153"/>
      <c r="N2631" s="126"/>
      <c r="O2631" s="153"/>
      <c r="P2631" s="153"/>
      <c r="Q2631" s="153"/>
      <c r="R2631" s="153"/>
      <c r="AG2631" s="162"/>
      <c r="AH2631" s="162"/>
      <c r="AI2631" s="162"/>
      <c r="AM2631" s="143"/>
      <c r="AN2631" s="143"/>
      <c r="AO2631" s="143"/>
      <c r="AP2631" s="143"/>
      <c r="AQ2631" s="143"/>
      <c r="AR2631" s="143"/>
      <c r="AS2631" s="143"/>
      <c r="AT2631" s="143"/>
      <c r="AU2631" s="143"/>
      <c r="AV2631" s="143"/>
      <c r="AW2631" s="143"/>
      <c r="AX2631" s="143"/>
      <c r="AY2631" s="143"/>
      <c r="AZ2631" s="143"/>
      <c r="BA2631" s="143"/>
      <c r="BB2631" s="143"/>
      <c r="BC2631" s="143"/>
      <c r="BD2631" s="143"/>
      <c r="BE2631" s="143"/>
      <c r="BF2631" s="143"/>
      <c r="BG2631" s="143"/>
      <c r="BH2631" s="143"/>
      <c r="BI2631" s="143"/>
      <c r="BJ2631" s="143"/>
      <c r="BK2631" s="143"/>
      <c r="BL2631" s="143"/>
      <c r="BM2631" s="143"/>
      <c r="BN2631" s="143"/>
      <c r="BO2631" s="143"/>
      <c r="BP2631" s="143"/>
      <c r="BT2631" s="143"/>
      <c r="BU2631" s="143"/>
      <c r="BV2631" s="143"/>
    </row>
    <row r="2632" spans="1:74" s="142" customFormat="1" x14ac:dyDescent="0.25">
      <c r="A2632" s="206"/>
      <c r="B2632" s="160"/>
      <c r="C2632" s="161"/>
      <c r="D2632" s="206"/>
      <c r="E2632" s="206"/>
      <c r="F2632" s="206"/>
      <c r="G2632" s="206"/>
      <c r="H2632" s="161"/>
      <c r="I2632" s="206"/>
      <c r="J2632" s="206"/>
      <c r="L2632" s="206"/>
      <c r="M2632" s="153"/>
      <c r="N2632" s="126"/>
      <c r="O2632" s="153"/>
      <c r="P2632" s="153"/>
      <c r="Q2632" s="153"/>
      <c r="R2632" s="153"/>
      <c r="AG2632" s="162"/>
      <c r="AH2632" s="162"/>
      <c r="AI2632" s="162"/>
      <c r="AM2632" s="143"/>
      <c r="AN2632" s="143"/>
      <c r="AO2632" s="143"/>
      <c r="AP2632" s="143"/>
      <c r="AQ2632" s="143"/>
      <c r="AR2632" s="143"/>
      <c r="AS2632" s="143"/>
      <c r="AT2632" s="143"/>
      <c r="AU2632" s="143"/>
      <c r="AV2632" s="143"/>
      <c r="AW2632" s="143"/>
      <c r="AX2632" s="143"/>
      <c r="AY2632" s="143"/>
      <c r="AZ2632" s="143"/>
      <c r="BA2632" s="143"/>
      <c r="BB2632" s="143"/>
      <c r="BC2632" s="143"/>
      <c r="BD2632" s="143"/>
      <c r="BE2632" s="143"/>
      <c r="BF2632" s="143"/>
      <c r="BG2632" s="143"/>
      <c r="BH2632" s="143"/>
      <c r="BI2632" s="143"/>
      <c r="BJ2632" s="143"/>
      <c r="BK2632" s="143"/>
      <c r="BL2632" s="143"/>
      <c r="BM2632" s="143"/>
      <c r="BN2632" s="143"/>
      <c r="BO2632" s="143"/>
      <c r="BP2632" s="143"/>
      <c r="BT2632" s="143"/>
      <c r="BU2632" s="143"/>
      <c r="BV2632" s="143"/>
    </row>
    <row r="2633" spans="1:74" s="142" customFormat="1" x14ac:dyDescent="0.25">
      <c r="A2633" s="206"/>
      <c r="B2633" s="160"/>
      <c r="C2633" s="161"/>
      <c r="D2633" s="206"/>
      <c r="E2633" s="206"/>
      <c r="F2633" s="206"/>
      <c r="G2633" s="206"/>
      <c r="H2633" s="161"/>
      <c r="I2633" s="206"/>
      <c r="J2633" s="206"/>
      <c r="L2633" s="206"/>
      <c r="M2633" s="153"/>
      <c r="N2633" s="126"/>
      <c r="O2633" s="153"/>
      <c r="P2633" s="153"/>
      <c r="Q2633" s="153"/>
      <c r="R2633" s="153"/>
      <c r="AG2633" s="162"/>
      <c r="AH2633" s="162"/>
      <c r="AI2633" s="162"/>
      <c r="AM2633" s="143"/>
      <c r="AN2633" s="143"/>
      <c r="AO2633" s="143"/>
      <c r="AP2633" s="143"/>
      <c r="AQ2633" s="143"/>
      <c r="AR2633" s="143"/>
      <c r="AS2633" s="143"/>
      <c r="AT2633" s="143"/>
      <c r="AU2633" s="143"/>
      <c r="AV2633" s="143"/>
      <c r="AW2633" s="143"/>
      <c r="AX2633" s="143"/>
      <c r="AY2633" s="143"/>
      <c r="AZ2633" s="143"/>
      <c r="BA2633" s="143"/>
      <c r="BB2633" s="143"/>
      <c r="BC2633" s="143"/>
      <c r="BD2633" s="143"/>
      <c r="BE2633" s="143"/>
      <c r="BF2633" s="143"/>
      <c r="BG2633" s="143"/>
      <c r="BH2633" s="143"/>
      <c r="BI2633" s="143"/>
      <c r="BJ2633" s="143"/>
      <c r="BK2633" s="143"/>
      <c r="BL2633" s="143"/>
      <c r="BM2633" s="143"/>
      <c r="BN2633" s="143"/>
      <c r="BO2633" s="143"/>
      <c r="BP2633" s="143"/>
      <c r="BT2633" s="143"/>
      <c r="BU2633" s="143"/>
      <c r="BV2633" s="143"/>
    </row>
    <row r="2634" spans="1:74" s="142" customFormat="1" x14ac:dyDescent="0.25">
      <c r="A2634" s="206"/>
      <c r="B2634" s="160"/>
      <c r="C2634" s="161"/>
      <c r="D2634" s="206"/>
      <c r="E2634" s="206"/>
      <c r="F2634" s="206"/>
      <c r="G2634" s="206"/>
      <c r="H2634" s="161"/>
      <c r="I2634" s="206"/>
      <c r="J2634" s="206"/>
      <c r="L2634" s="206"/>
      <c r="M2634" s="153"/>
      <c r="N2634" s="126"/>
      <c r="O2634" s="153"/>
      <c r="P2634" s="153"/>
      <c r="Q2634" s="153"/>
      <c r="R2634" s="153"/>
      <c r="AG2634" s="162"/>
      <c r="AH2634" s="162"/>
      <c r="AI2634" s="162"/>
      <c r="AM2634" s="143"/>
      <c r="AN2634" s="143"/>
      <c r="AO2634" s="143"/>
      <c r="AP2634" s="143"/>
      <c r="AQ2634" s="143"/>
      <c r="AR2634" s="143"/>
      <c r="AS2634" s="143"/>
      <c r="AT2634" s="143"/>
      <c r="AU2634" s="143"/>
      <c r="AV2634" s="143"/>
      <c r="AW2634" s="143"/>
      <c r="AX2634" s="143"/>
      <c r="AY2634" s="143"/>
      <c r="AZ2634" s="143"/>
      <c r="BA2634" s="143"/>
      <c r="BB2634" s="143"/>
      <c r="BC2634" s="143"/>
      <c r="BD2634" s="143"/>
      <c r="BE2634" s="143"/>
      <c r="BF2634" s="143"/>
      <c r="BG2634" s="143"/>
      <c r="BH2634" s="143"/>
      <c r="BI2634" s="143"/>
      <c r="BJ2634" s="143"/>
      <c r="BK2634" s="143"/>
      <c r="BL2634" s="143"/>
      <c r="BM2634" s="143"/>
      <c r="BN2634" s="143"/>
      <c r="BO2634" s="143"/>
      <c r="BP2634" s="143"/>
      <c r="BT2634" s="143"/>
      <c r="BU2634" s="143"/>
      <c r="BV2634" s="143"/>
    </row>
    <row r="2635" spans="1:74" s="142" customFormat="1" x14ac:dyDescent="0.25">
      <c r="A2635" s="206"/>
      <c r="B2635" s="160"/>
      <c r="C2635" s="161"/>
      <c r="D2635" s="206"/>
      <c r="E2635" s="206"/>
      <c r="F2635" s="206"/>
      <c r="G2635" s="206"/>
      <c r="H2635" s="161"/>
      <c r="I2635" s="206"/>
      <c r="J2635" s="206"/>
      <c r="L2635" s="206"/>
      <c r="M2635" s="153"/>
      <c r="N2635" s="126"/>
      <c r="O2635" s="153"/>
      <c r="P2635" s="153"/>
      <c r="Q2635" s="153"/>
      <c r="R2635" s="153"/>
      <c r="AG2635" s="162"/>
      <c r="AH2635" s="162"/>
      <c r="AI2635" s="162"/>
      <c r="AM2635" s="143"/>
      <c r="AN2635" s="143"/>
      <c r="AO2635" s="143"/>
      <c r="AP2635" s="143"/>
      <c r="AQ2635" s="143"/>
      <c r="AR2635" s="143"/>
      <c r="AS2635" s="143"/>
      <c r="AT2635" s="143"/>
      <c r="AU2635" s="143"/>
      <c r="AV2635" s="143"/>
      <c r="AW2635" s="143"/>
      <c r="AX2635" s="143"/>
      <c r="AY2635" s="143"/>
      <c r="AZ2635" s="143"/>
      <c r="BA2635" s="143"/>
      <c r="BB2635" s="143"/>
      <c r="BC2635" s="143"/>
      <c r="BD2635" s="143"/>
      <c r="BE2635" s="143"/>
      <c r="BF2635" s="143"/>
      <c r="BG2635" s="143"/>
      <c r="BH2635" s="143"/>
      <c r="BI2635" s="143"/>
      <c r="BJ2635" s="143"/>
      <c r="BK2635" s="143"/>
      <c r="BL2635" s="143"/>
      <c r="BM2635" s="143"/>
      <c r="BN2635" s="143"/>
      <c r="BO2635" s="143"/>
      <c r="BP2635" s="143"/>
      <c r="BT2635" s="143"/>
      <c r="BU2635" s="143"/>
      <c r="BV2635" s="143"/>
    </row>
    <row r="2636" spans="1:74" s="142" customFormat="1" x14ac:dyDescent="0.25">
      <c r="A2636" s="206"/>
      <c r="B2636" s="160"/>
      <c r="C2636" s="161"/>
      <c r="D2636" s="206"/>
      <c r="E2636" s="206"/>
      <c r="F2636" s="206"/>
      <c r="G2636" s="206"/>
      <c r="H2636" s="161"/>
      <c r="I2636" s="206"/>
      <c r="J2636" s="206"/>
      <c r="L2636" s="206"/>
      <c r="M2636" s="153"/>
      <c r="N2636" s="126"/>
      <c r="O2636" s="153"/>
      <c r="P2636" s="153"/>
      <c r="Q2636" s="153"/>
      <c r="R2636" s="153"/>
      <c r="AG2636" s="162"/>
      <c r="AH2636" s="162"/>
      <c r="AI2636" s="162"/>
      <c r="AM2636" s="143"/>
      <c r="AN2636" s="143"/>
      <c r="AO2636" s="143"/>
      <c r="AP2636" s="143"/>
      <c r="AQ2636" s="143"/>
      <c r="AR2636" s="143"/>
      <c r="AS2636" s="143"/>
      <c r="AT2636" s="143"/>
      <c r="AU2636" s="143"/>
      <c r="AV2636" s="143"/>
      <c r="AW2636" s="143"/>
      <c r="AX2636" s="143"/>
      <c r="AY2636" s="143"/>
      <c r="AZ2636" s="143"/>
      <c r="BA2636" s="143"/>
      <c r="BB2636" s="143"/>
      <c r="BC2636" s="143"/>
      <c r="BD2636" s="143"/>
      <c r="BE2636" s="143"/>
      <c r="BF2636" s="143"/>
      <c r="BG2636" s="143"/>
      <c r="BH2636" s="143"/>
      <c r="BI2636" s="143"/>
      <c r="BJ2636" s="143"/>
      <c r="BK2636" s="143"/>
      <c r="BL2636" s="143"/>
      <c r="BM2636" s="143"/>
      <c r="BN2636" s="143"/>
      <c r="BO2636" s="143"/>
      <c r="BP2636" s="143"/>
      <c r="BT2636" s="143"/>
      <c r="BU2636" s="143"/>
      <c r="BV2636" s="143"/>
    </row>
    <row r="2637" spans="1:74" s="142" customFormat="1" x14ac:dyDescent="0.25">
      <c r="A2637" s="206"/>
      <c r="B2637" s="160"/>
      <c r="C2637" s="161"/>
      <c r="D2637" s="206"/>
      <c r="E2637" s="206"/>
      <c r="F2637" s="206"/>
      <c r="G2637" s="206"/>
      <c r="H2637" s="161"/>
      <c r="I2637" s="206"/>
      <c r="J2637" s="206"/>
      <c r="L2637" s="206"/>
      <c r="M2637" s="153"/>
      <c r="N2637" s="126"/>
      <c r="O2637" s="153"/>
      <c r="P2637" s="153"/>
      <c r="Q2637" s="153"/>
      <c r="R2637" s="153"/>
      <c r="AG2637" s="162"/>
      <c r="AH2637" s="162"/>
      <c r="AI2637" s="162"/>
      <c r="AM2637" s="143"/>
      <c r="AN2637" s="143"/>
      <c r="AO2637" s="143"/>
      <c r="AP2637" s="143"/>
      <c r="AQ2637" s="143"/>
      <c r="AR2637" s="143"/>
      <c r="AS2637" s="143"/>
      <c r="AT2637" s="143"/>
      <c r="AU2637" s="143"/>
      <c r="AV2637" s="143"/>
      <c r="AW2637" s="143"/>
      <c r="AX2637" s="143"/>
      <c r="AY2637" s="143"/>
      <c r="AZ2637" s="143"/>
      <c r="BA2637" s="143"/>
      <c r="BB2637" s="143"/>
      <c r="BC2637" s="143"/>
      <c r="BD2637" s="143"/>
      <c r="BE2637" s="143"/>
      <c r="BF2637" s="143"/>
      <c r="BG2637" s="143"/>
      <c r="BH2637" s="143"/>
      <c r="BI2637" s="143"/>
      <c r="BJ2637" s="143"/>
      <c r="BK2637" s="143"/>
      <c r="BL2637" s="143"/>
      <c r="BM2637" s="143"/>
      <c r="BN2637" s="143"/>
      <c r="BO2637" s="143"/>
      <c r="BP2637" s="143"/>
      <c r="BT2637" s="143"/>
      <c r="BU2637" s="143"/>
      <c r="BV2637" s="143"/>
    </row>
    <row r="2638" spans="1:74" s="142" customFormat="1" x14ac:dyDescent="0.25">
      <c r="A2638" s="206"/>
      <c r="B2638" s="160"/>
      <c r="C2638" s="161"/>
      <c r="D2638" s="206"/>
      <c r="E2638" s="206"/>
      <c r="F2638" s="206"/>
      <c r="G2638" s="206"/>
      <c r="H2638" s="161"/>
      <c r="I2638" s="206"/>
      <c r="J2638" s="206"/>
      <c r="L2638" s="206"/>
      <c r="M2638" s="153"/>
      <c r="N2638" s="126"/>
      <c r="O2638" s="153"/>
      <c r="P2638" s="153"/>
      <c r="Q2638" s="153"/>
      <c r="R2638" s="153"/>
      <c r="AG2638" s="162"/>
      <c r="AH2638" s="162"/>
      <c r="AI2638" s="162"/>
      <c r="AM2638" s="143"/>
      <c r="AN2638" s="143"/>
      <c r="AO2638" s="143"/>
      <c r="AP2638" s="143"/>
      <c r="AQ2638" s="143"/>
      <c r="AR2638" s="143"/>
      <c r="AS2638" s="143"/>
      <c r="AT2638" s="143"/>
      <c r="AU2638" s="143"/>
      <c r="AV2638" s="143"/>
      <c r="AW2638" s="143"/>
      <c r="AX2638" s="143"/>
      <c r="AY2638" s="143"/>
      <c r="AZ2638" s="143"/>
      <c r="BA2638" s="143"/>
      <c r="BB2638" s="143"/>
      <c r="BC2638" s="143"/>
      <c r="BD2638" s="143"/>
      <c r="BE2638" s="143"/>
      <c r="BF2638" s="143"/>
      <c r="BG2638" s="143"/>
      <c r="BH2638" s="143"/>
      <c r="BI2638" s="143"/>
      <c r="BJ2638" s="143"/>
      <c r="BK2638" s="143"/>
      <c r="BL2638" s="143"/>
      <c r="BM2638" s="143"/>
      <c r="BN2638" s="143"/>
      <c r="BO2638" s="143"/>
      <c r="BP2638" s="143"/>
      <c r="BT2638" s="143"/>
      <c r="BU2638" s="143"/>
      <c r="BV2638" s="143"/>
    </row>
    <row r="2639" spans="1:74" s="142" customFormat="1" x14ac:dyDescent="0.25">
      <c r="A2639" s="206"/>
      <c r="B2639" s="160"/>
      <c r="C2639" s="161"/>
      <c r="D2639" s="206"/>
      <c r="E2639" s="206"/>
      <c r="F2639" s="206"/>
      <c r="G2639" s="206"/>
      <c r="H2639" s="161"/>
      <c r="I2639" s="206"/>
      <c r="J2639" s="206"/>
      <c r="L2639" s="206"/>
      <c r="M2639" s="153"/>
      <c r="N2639" s="126"/>
      <c r="O2639" s="153"/>
      <c r="P2639" s="153"/>
      <c r="Q2639" s="153"/>
      <c r="R2639" s="153"/>
      <c r="AG2639" s="162"/>
      <c r="AH2639" s="162"/>
      <c r="AI2639" s="162"/>
      <c r="AM2639" s="143"/>
      <c r="AN2639" s="143"/>
      <c r="AO2639" s="143"/>
      <c r="AP2639" s="143"/>
      <c r="AQ2639" s="143"/>
      <c r="AR2639" s="143"/>
      <c r="AS2639" s="143"/>
      <c r="AT2639" s="143"/>
      <c r="AU2639" s="143"/>
      <c r="AV2639" s="143"/>
      <c r="AW2639" s="143"/>
      <c r="AX2639" s="143"/>
      <c r="AY2639" s="143"/>
      <c r="AZ2639" s="143"/>
      <c r="BA2639" s="143"/>
      <c r="BB2639" s="143"/>
      <c r="BC2639" s="143"/>
      <c r="BD2639" s="143"/>
      <c r="BE2639" s="143"/>
      <c r="BF2639" s="143"/>
      <c r="BG2639" s="143"/>
      <c r="BH2639" s="143"/>
      <c r="BI2639" s="143"/>
      <c r="BJ2639" s="143"/>
      <c r="BK2639" s="143"/>
      <c r="BL2639" s="143"/>
      <c r="BM2639" s="143"/>
      <c r="BN2639" s="143"/>
      <c r="BO2639" s="143"/>
      <c r="BP2639" s="143"/>
      <c r="BT2639" s="143"/>
      <c r="BU2639" s="143"/>
      <c r="BV2639" s="143"/>
    </row>
    <row r="2640" spans="1:74" s="142" customFormat="1" x14ac:dyDescent="0.25">
      <c r="A2640" s="206"/>
      <c r="B2640" s="160"/>
      <c r="C2640" s="161"/>
      <c r="D2640" s="206"/>
      <c r="E2640" s="206"/>
      <c r="F2640" s="206"/>
      <c r="G2640" s="206"/>
      <c r="H2640" s="161"/>
      <c r="I2640" s="206"/>
      <c r="J2640" s="206"/>
      <c r="L2640" s="206"/>
      <c r="M2640" s="153"/>
      <c r="N2640" s="126"/>
      <c r="O2640" s="153"/>
      <c r="P2640" s="153"/>
      <c r="Q2640" s="153"/>
      <c r="R2640" s="153"/>
      <c r="AG2640" s="162"/>
      <c r="AH2640" s="162"/>
      <c r="AI2640" s="162"/>
      <c r="AM2640" s="143"/>
      <c r="AN2640" s="143"/>
      <c r="AO2640" s="143"/>
      <c r="AP2640" s="143"/>
      <c r="AQ2640" s="143"/>
      <c r="AR2640" s="143"/>
      <c r="AS2640" s="143"/>
      <c r="AT2640" s="143"/>
      <c r="AU2640" s="143"/>
      <c r="AV2640" s="143"/>
      <c r="AW2640" s="143"/>
      <c r="AX2640" s="143"/>
      <c r="AY2640" s="143"/>
      <c r="AZ2640" s="143"/>
      <c r="BA2640" s="143"/>
      <c r="BB2640" s="143"/>
      <c r="BC2640" s="143"/>
      <c r="BD2640" s="143"/>
      <c r="BE2640" s="143"/>
      <c r="BF2640" s="143"/>
      <c r="BG2640" s="143"/>
      <c r="BH2640" s="143"/>
      <c r="BI2640" s="143"/>
      <c r="BJ2640" s="143"/>
      <c r="BK2640" s="143"/>
      <c r="BL2640" s="143"/>
      <c r="BM2640" s="143"/>
      <c r="BN2640" s="143"/>
      <c r="BO2640" s="143"/>
      <c r="BP2640" s="143"/>
      <c r="BT2640" s="143"/>
      <c r="BU2640" s="143"/>
      <c r="BV2640" s="143"/>
    </row>
    <row r="2641" spans="1:74" s="142" customFormat="1" x14ac:dyDescent="0.25">
      <c r="A2641" s="206"/>
      <c r="B2641" s="160"/>
      <c r="C2641" s="161"/>
      <c r="D2641" s="206"/>
      <c r="E2641" s="206"/>
      <c r="F2641" s="206"/>
      <c r="G2641" s="206"/>
      <c r="H2641" s="161"/>
      <c r="I2641" s="206"/>
      <c r="J2641" s="206"/>
      <c r="L2641" s="206"/>
      <c r="M2641" s="153"/>
      <c r="N2641" s="126"/>
      <c r="O2641" s="153"/>
      <c r="P2641" s="153"/>
      <c r="Q2641" s="153"/>
      <c r="R2641" s="153"/>
      <c r="AG2641" s="162"/>
      <c r="AH2641" s="162"/>
      <c r="AI2641" s="162"/>
      <c r="AM2641" s="143"/>
      <c r="AN2641" s="143"/>
      <c r="AO2641" s="143"/>
      <c r="AP2641" s="143"/>
      <c r="AQ2641" s="143"/>
      <c r="AR2641" s="143"/>
      <c r="AS2641" s="143"/>
      <c r="AT2641" s="143"/>
      <c r="AU2641" s="143"/>
      <c r="AV2641" s="143"/>
      <c r="AW2641" s="143"/>
      <c r="AX2641" s="143"/>
      <c r="AY2641" s="143"/>
      <c r="AZ2641" s="143"/>
      <c r="BA2641" s="143"/>
      <c r="BB2641" s="143"/>
      <c r="BC2641" s="143"/>
      <c r="BD2641" s="143"/>
      <c r="BE2641" s="143"/>
      <c r="BF2641" s="143"/>
      <c r="BG2641" s="143"/>
      <c r="BH2641" s="143"/>
      <c r="BI2641" s="143"/>
      <c r="BJ2641" s="143"/>
      <c r="BK2641" s="143"/>
      <c r="BL2641" s="143"/>
      <c r="BM2641" s="143"/>
      <c r="BN2641" s="143"/>
      <c r="BO2641" s="143"/>
      <c r="BP2641" s="143"/>
      <c r="BT2641" s="143"/>
      <c r="BU2641" s="143"/>
      <c r="BV2641" s="143"/>
    </row>
    <row r="2642" spans="1:74" s="142" customFormat="1" x14ac:dyDescent="0.25">
      <c r="A2642" s="206"/>
      <c r="B2642" s="160"/>
      <c r="C2642" s="161"/>
      <c r="D2642" s="206"/>
      <c r="E2642" s="206"/>
      <c r="F2642" s="206"/>
      <c r="G2642" s="206"/>
      <c r="H2642" s="161"/>
      <c r="I2642" s="206"/>
      <c r="J2642" s="206"/>
      <c r="L2642" s="206"/>
      <c r="M2642" s="153"/>
      <c r="N2642" s="126"/>
      <c r="O2642" s="153"/>
      <c r="P2642" s="153"/>
      <c r="Q2642" s="153"/>
      <c r="R2642" s="153"/>
      <c r="AG2642" s="162"/>
      <c r="AH2642" s="162"/>
      <c r="AI2642" s="162"/>
      <c r="AM2642" s="143"/>
      <c r="AN2642" s="143"/>
      <c r="AO2642" s="143"/>
      <c r="AP2642" s="143"/>
      <c r="AQ2642" s="143"/>
      <c r="AR2642" s="143"/>
      <c r="AS2642" s="143"/>
      <c r="AT2642" s="143"/>
      <c r="AU2642" s="143"/>
      <c r="AV2642" s="143"/>
      <c r="AW2642" s="143"/>
      <c r="AX2642" s="143"/>
      <c r="AY2642" s="143"/>
      <c r="AZ2642" s="143"/>
      <c r="BA2642" s="143"/>
      <c r="BB2642" s="143"/>
      <c r="BC2642" s="143"/>
      <c r="BD2642" s="143"/>
      <c r="BE2642" s="143"/>
      <c r="BF2642" s="143"/>
      <c r="BG2642" s="143"/>
      <c r="BH2642" s="143"/>
      <c r="BI2642" s="143"/>
      <c r="BJ2642" s="143"/>
      <c r="BK2642" s="143"/>
      <c r="BL2642" s="143"/>
      <c r="BM2642" s="143"/>
      <c r="BN2642" s="143"/>
      <c r="BO2642" s="143"/>
      <c r="BP2642" s="143"/>
      <c r="BT2642" s="143"/>
      <c r="BU2642" s="143"/>
      <c r="BV2642" s="143"/>
    </row>
    <row r="2643" spans="1:74" s="142" customFormat="1" x14ac:dyDescent="0.25">
      <c r="A2643" s="206"/>
      <c r="B2643" s="160"/>
      <c r="C2643" s="161"/>
      <c r="D2643" s="206"/>
      <c r="E2643" s="206"/>
      <c r="F2643" s="206"/>
      <c r="G2643" s="206"/>
      <c r="H2643" s="161"/>
      <c r="I2643" s="206"/>
      <c r="J2643" s="206"/>
      <c r="L2643" s="206"/>
      <c r="M2643" s="153"/>
      <c r="N2643" s="126"/>
      <c r="O2643" s="153"/>
      <c r="P2643" s="153"/>
      <c r="Q2643" s="153"/>
      <c r="R2643" s="153"/>
      <c r="AG2643" s="162"/>
      <c r="AH2643" s="162"/>
      <c r="AI2643" s="162"/>
      <c r="AM2643" s="143"/>
      <c r="AN2643" s="143"/>
      <c r="AO2643" s="143"/>
      <c r="AP2643" s="143"/>
      <c r="AQ2643" s="143"/>
      <c r="AR2643" s="143"/>
      <c r="AS2643" s="143"/>
      <c r="AT2643" s="143"/>
      <c r="AU2643" s="143"/>
      <c r="AV2643" s="143"/>
      <c r="AW2643" s="143"/>
      <c r="AX2643" s="143"/>
      <c r="AY2643" s="143"/>
      <c r="AZ2643" s="143"/>
      <c r="BA2643" s="143"/>
      <c r="BB2643" s="143"/>
      <c r="BC2643" s="143"/>
      <c r="BD2643" s="143"/>
      <c r="BE2643" s="143"/>
      <c r="BF2643" s="143"/>
      <c r="BG2643" s="143"/>
      <c r="BH2643" s="143"/>
      <c r="BI2643" s="143"/>
      <c r="BJ2643" s="143"/>
      <c r="BK2643" s="143"/>
      <c r="BL2643" s="143"/>
      <c r="BM2643" s="143"/>
      <c r="BN2643" s="143"/>
      <c r="BO2643" s="143"/>
      <c r="BP2643" s="143"/>
      <c r="BT2643" s="143"/>
      <c r="BU2643" s="143"/>
      <c r="BV2643" s="143"/>
    </row>
    <row r="2644" spans="1:74" s="142" customFormat="1" x14ac:dyDescent="0.25">
      <c r="A2644" s="206"/>
      <c r="B2644" s="160"/>
      <c r="C2644" s="161"/>
      <c r="D2644" s="206"/>
      <c r="E2644" s="206"/>
      <c r="F2644" s="206"/>
      <c r="G2644" s="206"/>
      <c r="H2644" s="161"/>
      <c r="I2644" s="206"/>
      <c r="J2644" s="206"/>
      <c r="L2644" s="206"/>
      <c r="M2644" s="153"/>
      <c r="N2644" s="126"/>
      <c r="O2644" s="153"/>
      <c r="P2644" s="153"/>
      <c r="Q2644" s="153"/>
      <c r="R2644" s="153"/>
      <c r="AG2644" s="162"/>
      <c r="AH2644" s="162"/>
      <c r="AI2644" s="162"/>
      <c r="AM2644" s="143"/>
      <c r="AN2644" s="143"/>
      <c r="AO2644" s="143"/>
      <c r="AP2644" s="143"/>
      <c r="AQ2644" s="143"/>
      <c r="AR2644" s="143"/>
      <c r="AS2644" s="143"/>
      <c r="AT2644" s="143"/>
      <c r="AU2644" s="143"/>
      <c r="AV2644" s="143"/>
      <c r="AW2644" s="143"/>
      <c r="AX2644" s="143"/>
      <c r="AY2644" s="143"/>
      <c r="AZ2644" s="143"/>
      <c r="BA2644" s="143"/>
      <c r="BB2644" s="143"/>
      <c r="BC2644" s="143"/>
      <c r="BD2644" s="143"/>
      <c r="BE2644" s="143"/>
      <c r="BF2644" s="143"/>
      <c r="BG2644" s="143"/>
      <c r="BH2644" s="143"/>
      <c r="BI2644" s="143"/>
      <c r="BJ2644" s="143"/>
      <c r="BK2644" s="143"/>
      <c r="BL2644" s="143"/>
      <c r="BM2644" s="143"/>
      <c r="BN2644" s="143"/>
      <c r="BO2644" s="143"/>
      <c r="BP2644" s="143"/>
      <c r="BT2644" s="143"/>
      <c r="BU2644" s="143"/>
      <c r="BV2644" s="143"/>
    </row>
    <row r="2645" spans="1:74" s="142" customFormat="1" x14ac:dyDescent="0.25">
      <c r="A2645" s="206"/>
      <c r="B2645" s="160"/>
      <c r="C2645" s="161"/>
      <c r="D2645" s="206"/>
      <c r="E2645" s="206"/>
      <c r="F2645" s="206"/>
      <c r="G2645" s="206"/>
      <c r="H2645" s="161"/>
      <c r="I2645" s="206"/>
      <c r="J2645" s="206"/>
      <c r="L2645" s="206"/>
      <c r="M2645" s="153"/>
      <c r="N2645" s="126"/>
      <c r="O2645" s="153"/>
      <c r="P2645" s="153"/>
      <c r="Q2645" s="153"/>
      <c r="R2645" s="153"/>
      <c r="AG2645" s="162"/>
      <c r="AH2645" s="162"/>
      <c r="AI2645" s="162"/>
      <c r="AM2645" s="143"/>
      <c r="AN2645" s="143"/>
      <c r="AO2645" s="143"/>
      <c r="AP2645" s="143"/>
      <c r="AQ2645" s="143"/>
      <c r="AR2645" s="143"/>
      <c r="AS2645" s="143"/>
      <c r="AT2645" s="143"/>
      <c r="AU2645" s="143"/>
      <c r="AV2645" s="143"/>
      <c r="AW2645" s="143"/>
      <c r="AX2645" s="143"/>
      <c r="AY2645" s="143"/>
      <c r="AZ2645" s="143"/>
      <c r="BA2645" s="143"/>
      <c r="BB2645" s="143"/>
      <c r="BC2645" s="143"/>
      <c r="BD2645" s="143"/>
      <c r="BE2645" s="143"/>
      <c r="BF2645" s="143"/>
      <c r="BG2645" s="143"/>
      <c r="BH2645" s="143"/>
      <c r="BI2645" s="143"/>
      <c r="BJ2645" s="143"/>
      <c r="BK2645" s="143"/>
      <c r="BL2645" s="143"/>
      <c r="BM2645" s="143"/>
      <c r="BN2645" s="143"/>
      <c r="BO2645" s="143"/>
      <c r="BP2645" s="143"/>
      <c r="BT2645" s="143"/>
      <c r="BU2645" s="143"/>
      <c r="BV2645" s="143"/>
    </row>
    <row r="2646" spans="1:74" s="142" customFormat="1" x14ac:dyDescent="0.25">
      <c r="A2646" s="206"/>
      <c r="B2646" s="160"/>
      <c r="C2646" s="161"/>
      <c r="D2646" s="206"/>
      <c r="E2646" s="206"/>
      <c r="F2646" s="206"/>
      <c r="G2646" s="206"/>
      <c r="H2646" s="161"/>
      <c r="I2646" s="206"/>
      <c r="J2646" s="206"/>
      <c r="L2646" s="206"/>
      <c r="M2646" s="153"/>
      <c r="N2646" s="126"/>
      <c r="O2646" s="153"/>
      <c r="P2646" s="153"/>
      <c r="Q2646" s="153"/>
      <c r="R2646" s="153"/>
      <c r="AG2646" s="162"/>
      <c r="AH2646" s="162"/>
      <c r="AI2646" s="162"/>
      <c r="AM2646" s="143"/>
      <c r="AN2646" s="143"/>
      <c r="AO2646" s="143"/>
      <c r="AP2646" s="143"/>
      <c r="AQ2646" s="143"/>
      <c r="AR2646" s="143"/>
      <c r="AS2646" s="143"/>
      <c r="AT2646" s="143"/>
      <c r="AU2646" s="143"/>
      <c r="AV2646" s="143"/>
      <c r="AW2646" s="143"/>
      <c r="AX2646" s="143"/>
      <c r="AY2646" s="143"/>
      <c r="AZ2646" s="143"/>
      <c r="BA2646" s="143"/>
      <c r="BB2646" s="143"/>
      <c r="BC2646" s="143"/>
      <c r="BD2646" s="143"/>
      <c r="BE2646" s="143"/>
      <c r="BF2646" s="143"/>
      <c r="BG2646" s="143"/>
      <c r="BH2646" s="143"/>
      <c r="BI2646" s="143"/>
      <c r="BJ2646" s="143"/>
      <c r="BK2646" s="143"/>
      <c r="BL2646" s="143"/>
      <c r="BM2646" s="143"/>
      <c r="BN2646" s="143"/>
      <c r="BO2646" s="143"/>
      <c r="BP2646" s="143"/>
      <c r="BT2646" s="143"/>
      <c r="BU2646" s="143"/>
      <c r="BV2646" s="143"/>
    </row>
    <row r="2647" spans="1:74" s="142" customFormat="1" x14ac:dyDescent="0.25">
      <c r="A2647" s="206"/>
      <c r="B2647" s="160"/>
      <c r="C2647" s="161"/>
      <c r="D2647" s="206"/>
      <c r="E2647" s="206"/>
      <c r="F2647" s="206"/>
      <c r="G2647" s="206"/>
      <c r="H2647" s="161"/>
      <c r="I2647" s="206"/>
      <c r="J2647" s="206"/>
      <c r="L2647" s="206"/>
      <c r="M2647" s="153"/>
      <c r="N2647" s="126"/>
      <c r="O2647" s="153"/>
      <c r="P2647" s="153"/>
      <c r="Q2647" s="153"/>
      <c r="R2647" s="153"/>
      <c r="AG2647" s="162"/>
      <c r="AH2647" s="162"/>
      <c r="AI2647" s="162"/>
      <c r="AM2647" s="143"/>
      <c r="AN2647" s="143"/>
      <c r="AO2647" s="143"/>
      <c r="AP2647" s="143"/>
      <c r="AQ2647" s="143"/>
      <c r="AR2647" s="143"/>
      <c r="AS2647" s="143"/>
      <c r="AT2647" s="143"/>
      <c r="AU2647" s="143"/>
      <c r="AV2647" s="143"/>
      <c r="AW2647" s="143"/>
      <c r="AX2647" s="143"/>
      <c r="AY2647" s="143"/>
      <c r="AZ2647" s="143"/>
      <c r="BA2647" s="143"/>
      <c r="BB2647" s="143"/>
      <c r="BC2647" s="143"/>
      <c r="BD2647" s="143"/>
      <c r="BE2647" s="143"/>
      <c r="BF2647" s="143"/>
      <c r="BG2647" s="143"/>
      <c r="BH2647" s="143"/>
      <c r="BI2647" s="143"/>
      <c r="BJ2647" s="143"/>
      <c r="BK2647" s="143"/>
      <c r="BL2647" s="143"/>
      <c r="BM2647" s="143"/>
      <c r="BN2647" s="143"/>
      <c r="BO2647" s="143"/>
      <c r="BP2647" s="143"/>
      <c r="BT2647" s="143"/>
      <c r="BU2647" s="143"/>
      <c r="BV2647" s="143"/>
    </row>
    <row r="2648" spans="1:74" s="142" customFormat="1" x14ac:dyDescent="0.25">
      <c r="A2648" s="206"/>
      <c r="B2648" s="160"/>
      <c r="C2648" s="161"/>
      <c r="D2648" s="206"/>
      <c r="E2648" s="206"/>
      <c r="F2648" s="206"/>
      <c r="G2648" s="206"/>
      <c r="H2648" s="161"/>
      <c r="I2648" s="206"/>
      <c r="J2648" s="206"/>
      <c r="L2648" s="206"/>
      <c r="M2648" s="153"/>
      <c r="N2648" s="126"/>
      <c r="O2648" s="153"/>
      <c r="P2648" s="153"/>
      <c r="Q2648" s="153"/>
      <c r="R2648" s="153"/>
      <c r="AG2648" s="162"/>
      <c r="AH2648" s="162"/>
      <c r="AI2648" s="162"/>
      <c r="AM2648" s="143"/>
      <c r="AN2648" s="143"/>
      <c r="AO2648" s="143"/>
      <c r="AP2648" s="143"/>
      <c r="AQ2648" s="143"/>
      <c r="AR2648" s="143"/>
      <c r="AS2648" s="143"/>
      <c r="AT2648" s="143"/>
      <c r="AU2648" s="143"/>
      <c r="AV2648" s="143"/>
      <c r="AW2648" s="143"/>
      <c r="AX2648" s="143"/>
      <c r="AY2648" s="143"/>
      <c r="AZ2648" s="143"/>
      <c r="BA2648" s="143"/>
      <c r="BB2648" s="143"/>
      <c r="BC2648" s="143"/>
      <c r="BD2648" s="143"/>
      <c r="BE2648" s="143"/>
      <c r="BF2648" s="143"/>
      <c r="BG2648" s="143"/>
      <c r="BH2648" s="143"/>
      <c r="BI2648" s="143"/>
      <c r="BJ2648" s="143"/>
      <c r="BK2648" s="143"/>
      <c r="BL2648" s="143"/>
      <c r="BM2648" s="143"/>
      <c r="BN2648" s="143"/>
      <c r="BO2648" s="143"/>
      <c r="BP2648" s="143"/>
      <c r="BT2648" s="143"/>
      <c r="BU2648" s="143"/>
      <c r="BV2648" s="143"/>
    </row>
    <row r="2649" spans="1:74" s="142" customFormat="1" x14ac:dyDescent="0.25">
      <c r="A2649" s="206"/>
      <c r="B2649" s="160"/>
      <c r="C2649" s="161"/>
      <c r="D2649" s="206"/>
      <c r="E2649" s="206"/>
      <c r="F2649" s="206"/>
      <c r="G2649" s="206"/>
      <c r="H2649" s="161"/>
      <c r="I2649" s="206"/>
      <c r="J2649" s="206"/>
      <c r="L2649" s="206"/>
      <c r="M2649" s="153"/>
      <c r="N2649" s="126"/>
      <c r="O2649" s="153"/>
      <c r="P2649" s="153"/>
      <c r="Q2649" s="153"/>
      <c r="R2649" s="153"/>
      <c r="AG2649" s="162"/>
      <c r="AH2649" s="162"/>
      <c r="AI2649" s="162"/>
      <c r="AM2649" s="143"/>
      <c r="AN2649" s="143"/>
      <c r="AO2649" s="143"/>
      <c r="AP2649" s="143"/>
      <c r="AQ2649" s="143"/>
      <c r="AR2649" s="143"/>
      <c r="AS2649" s="143"/>
      <c r="AT2649" s="143"/>
      <c r="AU2649" s="143"/>
      <c r="AV2649" s="143"/>
      <c r="AW2649" s="143"/>
      <c r="AX2649" s="143"/>
      <c r="AY2649" s="143"/>
      <c r="AZ2649" s="143"/>
      <c r="BA2649" s="143"/>
      <c r="BB2649" s="143"/>
      <c r="BC2649" s="143"/>
      <c r="BD2649" s="143"/>
      <c r="BE2649" s="143"/>
      <c r="BF2649" s="143"/>
      <c r="BG2649" s="143"/>
      <c r="BH2649" s="143"/>
      <c r="BI2649" s="143"/>
      <c r="BJ2649" s="143"/>
      <c r="BK2649" s="143"/>
      <c r="BL2649" s="143"/>
      <c r="BM2649" s="143"/>
      <c r="BN2649" s="143"/>
      <c r="BO2649" s="143"/>
      <c r="BP2649" s="143"/>
      <c r="BT2649" s="143"/>
      <c r="BU2649" s="143"/>
      <c r="BV2649" s="143"/>
    </row>
    <row r="2650" spans="1:74" s="142" customFormat="1" x14ac:dyDescent="0.25">
      <c r="A2650" s="206"/>
      <c r="B2650" s="160"/>
      <c r="C2650" s="161"/>
      <c r="D2650" s="206"/>
      <c r="E2650" s="206"/>
      <c r="F2650" s="206"/>
      <c r="G2650" s="206"/>
      <c r="H2650" s="161"/>
      <c r="I2650" s="206"/>
      <c r="J2650" s="206"/>
      <c r="L2650" s="206"/>
      <c r="M2650" s="153"/>
      <c r="N2650" s="126"/>
      <c r="O2650" s="153"/>
      <c r="P2650" s="153"/>
      <c r="Q2650" s="153"/>
      <c r="R2650" s="153"/>
      <c r="AG2650" s="162"/>
      <c r="AH2650" s="162"/>
      <c r="AI2650" s="162"/>
      <c r="AM2650" s="143"/>
      <c r="AN2650" s="143"/>
      <c r="AO2650" s="143"/>
      <c r="AP2650" s="143"/>
      <c r="AQ2650" s="143"/>
      <c r="AR2650" s="143"/>
      <c r="AS2650" s="143"/>
      <c r="AT2650" s="143"/>
      <c r="AU2650" s="143"/>
      <c r="AV2650" s="143"/>
      <c r="AW2650" s="143"/>
      <c r="AX2650" s="143"/>
      <c r="AY2650" s="143"/>
      <c r="AZ2650" s="143"/>
      <c r="BA2650" s="143"/>
      <c r="BB2650" s="143"/>
      <c r="BC2650" s="143"/>
      <c r="BD2650" s="143"/>
      <c r="BE2650" s="143"/>
      <c r="BF2650" s="143"/>
      <c r="BG2650" s="143"/>
      <c r="BH2650" s="143"/>
      <c r="BI2650" s="143"/>
      <c r="BJ2650" s="143"/>
      <c r="BK2650" s="143"/>
      <c r="BL2650" s="143"/>
      <c r="BM2650" s="143"/>
      <c r="BN2650" s="143"/>
      <c r="BO2650" s="143"/>
      <c r="BP2650" s="143"/>
      <c r="BT2650" s="143"/>
      <c r="BU2650" s="143"/>
      <c r="BV2650" s="143"/>
    </row>
    <row r="2651" spans="1:74" s="142" customFormat="1" x14ac:dyDescent="0.25">
      <c r="A2651" s="206"/>
      <c r="B2651" s="160"/>
      <c r="C2651" s="161"/>
      <c r="D2651" s="206"/>
      <c r="E2651" s="206"/>
      <c r="F2651" s="206"/>
      <c r="G2651" s="206"/>
      <c r="H2651" s="161"/>
      <c r="I2651" s="206"/>
      <c r="J2651" s="206"/>
      <c r="L2651" s="206"/>
      <c r="M2651" s="153"/>
      <c r="N2651" s="126"/>
      <c r="O2651" s="153"/>
      <c r="P2651" s="153"/>
      <c r="Q2651" s="153"/>
      <c r="R2651" s="153"/>
      <c r="AG2651" s="162"/>
      <c r="AH2651" s="162"/>
      <c r="AI2651" s="162"/>
      <c r="AM2651" s="143"/>
      <c r="AN2651" s="143"/>
      <c r="AO2651" s="143"/>
      <c r="AP2651" s="143"/>
      <c r="AQ2651" s="143"/>
      <c r="AR2651" s="143"/>
      <c r="AS2651" s="143"/>
      <c r="AT2651" s="143"/>
      <c r="AU2651" s="143"/>
      <c r="AV2651" s="143"/>
      <c r="AW2651" s="143"/>
      <c r="AX2651" s="143"/>
      <c r="AY2651" s="143"/>
      <c r="AZ2651" s="143"/>
      <c r="BA2651" s="143"/>
      <c r="BB2651" s="143"/>
      <c r="BC2651" s="143"/>
      <c r="BD2651" s="143"/>
      <c r="BE2651" s="143"/>
      <c r="BF2651" s="143"/>
      <c r="BG2651" s="143"/>
      <c r="BH2651" s="143"/>
      <c r="BI2651" s="143"/>
      <c r="BJ2651" s="143"/>
      <c r="BK2651" s="143"/>
      <c r="BL2651" s="143"/>
      <c r="BM2651" s="143"/>
      <c r="BN2651" s="143"/>
      <c r="BO2651" s="143"/>
      <c r="BP2651" s="143"/>
      <c r="BT2651" s="143"/>
      <c r="BU2651" s="143"/>
      <c r="BV2651" s="143"/>
    </row>
    <row r="2652" spans="1:74" s="142" customFormat="1" x14ac:dyDescent="0.25">
      <c r="A2652" s="206"/>
      <c r="B2652" s="160"/>
      <c r="C2652" s="161"/>
      <c r="D2652" s="206"/>
      <c r="E2652" s="206"/>
      <c r="F2652" s="206"/>
      <c r="G2652" s="206"/>
      <c r="H2652" s="161"/>
      <c r="I2652" s="206"/>
      <c r="J2652" s="206"/>
      <c r="L2652" s="206"/>
      <c r="M2652" s="153"/>
      <c r="N2652" s="126"/>
      <c r="O2652" s="153"/>
      <c r="P2652" s="153"/>
      <c r="Q2652" s="153"/>
      <c r="R2652" s="153"/>
      <c r="AG2652" s="162"/>
      <c r="AH2652" s="162"/>
      <c r="AI2652" s="162"/>
      <c r="AM2652" s="143"/>
      <c r="AN2652" s="143"/>
      <c r="AO2652" s="143"/>
      <c r="AP2652" s="143"/>
      <c r="AQ2652" s="143"/>
      <c r="AR2652" s="143"/>
      <c r="AS2652" s="143"/>
      <c r="AT2652" s="143"/>
      <c r="AU2652" s="143"/>
      <c r="AV2652" s="143"/>
      <c r="AW2652" s="143"/>
      <c r="AX2652" s="143"/>
      <c r="AY2652" s="143"/>
      <c r="AZ2652" s="143"/>
      <c r="BA2652" s="143"/>
      <c r="BB2652" s="143"/>
      <c r="BC2652" s="143"/>
      <c r="BD2652" s="143"/>
      <c r="BE2652" s="143"/>
      <c r="BF2652" s="143"/>
      <c r="BG2652" s="143"/>
      <c r="BH2652" s="143"/>
      <c r="BI2652" s="143"/>
      <c r="BJ2652" s="143"/>
      <c r="BK2652" s="143"/>
      <c r="BL2652" s="143"/>
      <c r="BM2652" s="143"/>
      <c r="BN2652" s="143"/>
      <c r="BO2652" s="143"/>
      <c r="BP2652" s="143"/>
      <c r="BT2652" s="143"/>
      <c r="BU2652" s="143"/>
      <c r="BV2652" s="143"/>
    </row>
    <row r="2653" spans="1:74" s="142" customFormat="1" x14ac:dyDescent="0.25">
      <c r="A2653" s="206"/>
      <c r="B2653" s="160"/>
      <c r="C2653" s="161"/>
      <c r="D2653" s="206"/>
      <c r="E2653" s="206"/>
      <c r="F2653" s="206"/>
      <c r="G2653" s="206"/>
      <c r="H2653" s="161"/>
      <c r="I2653" s="206"/>
      <c r="J2653" s="206"/>
      <c r="L2653" s="206"/>
      <c r="M2653" s="153"/>
      <c r="N2653" s="126"/>
      <c r="O2653" s="153"/>
      <c r="P2653" s="153"/>
      <c r="Q2653" s="153"/>
      <c r="R2653" s="153"/>
      <c r="AG2653" s="162"/>
      <c r="AH2653" s="162"/>
      <c r="AI2653" s="162"/>
      <c r="AM2653" s="143"/>
      <c r="AN2653" s="143"/>
      <c r="AO2653" s="143"/>
      <c r="AP2653" s="143"/>
      <c r="AQ2653" s="143"/>
      <c r="AR2653" s="143"/>
      <c r="AS2653" s="143"/>
      <c r="AT2653" s="143"/>
      <c r="AU2653" s="143"/>
      <c r="AV2653" s="143"/>
      <c r="AW2653" s="143"/>
      <c r="AX2653" s="143"/>
      <c r="AY2653" s="143"/>
      <c r="AZ2653" s="143"/>
      <c r="BA2653" s="143"/>
      <c r="BB2653" s="143"/>
      <c r="BC2653" s="143"/>
      <c r="BD2653" s="143"/>
      <c r="BE2653" s="143"/>
      <c r="BF2653" s="143"/>
      <c r="BG2653" s="143"/>
      <c r="BH2653" s="143"/>
      <c r="BI2653" s="143"/>
      <c r="BJ2653" s="143"/>
      <c r="BK2653" s="143"/>
      <c r="BL2653" s="143"/>
      <c r="BM2653" s="143"/>
      <c r="BN2653" s="143"/>
      <c r="BO2653" s="143"/>
      <c r="BP2653" s="143"/>
      <c r="BT2653" s="143"/>
      <c r="BU2653" s="143"/>
      <c r="BV2653" s="143"/>
    </row>
    <row r="2654" spans="1:74" s="142" customFormat="1" x14ac:dyDescent="0.25">
      <c r="A2654" s="206"/>
      <c r="B2654" s="160"/>
      <c r="C2654" s="161"/>
      <c r="D2654" s="206"/>
      <c r="E2654" s="206"/>
      <c r="F2654" s="206"/>
      <c r="G2654" s="206"/>
      <c r="H2654" s="161"/>
      <c r="I2654" s="206"/>
      <c r="J2654" s="206"/>
      <c r="L2654" s="206"/>
      <c r="M2654" s="153"/>
      <c r="N2654" s="126"/>
      <c r="O2654" s="153"/>
      <c r="P2654" s="153"/>
      <c r="Q2654" s="153"/>
      <c r="R2654" s="153"/>
      <c r="AG2654" s="162"/>
      <c r="AH2654" s="162"/>
      <c r="AI2654" s="162"/>
      <c r="AM2654" s="143"/>
      <c r="AN2654" s="143"/>
      <c r="AO2654" s="143"/>
      <c r="AP2654" s="143"/>
      <c r="AQ2654" s="143"/>
      <c r="AR2654" s="143"/>
      <c r="AS2654" s="143"/>
      <c r="AT2654" s="143"/>
      <c r="AU2654" s="143"/>
      <c r="AV2654" s="143"/>
      <c r="AW2654" s="143"/>
      <c r="AX2654" s="143"/>
      <c r="AY2654" s="143"/>
      <c r="AZ2654" s="143"/>
      <c r="BA2654" s="143"/>
      <c r="BB2654" s="143"/>
      <c r="BC2654" s="143"/>
      <c r="BD2654" s="143"/>
      <c r="BE2654" s="143"/>
      <c r="BF2654" s="143"/>
      <c r="BG2654" s="143"/>
      <c r="BH2654" s="143"/>
      <c r="BI2654" s="143"/>
      <c r="BJ2654" s="143"/>
      <c r="BK2654" s="143"/>
      <c r="BL2654" s="143"/>
      <c r="BM2654" s="143"/>
      <c r="BN2654" s="143"/>
      <c r="BO2654" s="143"/>
      <c r="BP2654" s="143"/>
      <c r="BT2654" s="143"/>
      <c r="BU2654" s="143"/>
      <c r="BV2654" s="143"/>
    </row>
    <row r="2655" spans="1:74" s="142" customFormat="1" x14ac:dyDescent="0.25">
      <c r="A2655" s="206"/>
      <c r="B2655" s="160"/>
      <c r="C2655" s="161"/>
      <c r="D2655" s="206"/>
      <c r="E2655" s="206"/>
      <c r="F2655" s="206"/>
      <c r="G2655" s="206"/>
      <c r="H2655" s="161"/>
      <c r="I2655" s="206"/>
      <c r="J2655" s="206"/>
      <c r="L2655" s="206"/>
      <c r="M2655" s="153"/>
      <c r="N2655" s="126"/>
      <c r="O2655" s="153"/>
      <c r="P2655" s="153"/>
      <c r="Q2655" s="153"/>
      <c r="R2655" s="153"/>
      <c r="AG2655" s="162"/>
      <c r="AH2655" s="162"/>
      <c r="AI2655" s="162"/>
      <c r="AM2655" s="143"/>
      <c r="AN2655" s="143"/>
      <c r="AO2655" s="143"/>
      <c r="AP2655" s="143"/>
      <c r="AQ2655" s="143"/>
      <c r="AR2655" s="143"/>
      <c r="AS2655" s="143"/>
      <c r="AT2655" s="143"/>
      <c r="AU2655" s="143"/>
      <c r="AV2655" s="143"/>
      <c r="AW2655" s="143"/>
      <c r="AX2655" s="143"/>
      <c r="AY2655" s="143"/>
      <c r="AZ2655" s="143"/>
      <c r="BA2655" s="143"/>
      <c r="BB2655" s="143"/>
      <c r="BC2655" s="143"/>
      <c r="BD2655" s="143"/>
      <c r="BE2655" s="143"/>
      <c r="BF2655" s="143"/>
      <c r="BG2655" s="143"/>
      <c r="BH2655" s="143"/>
      <c r="BI2655" s="143"/>
      <c r="BJ2655" s="143"/>
      <c r="BK2655" s="143"/>
      <c r="BL2655" s="143"/>
      <c r="BM2655" s="143"/>
      <c r="BN2655" s="143"/>
      <c r="BO2655" s="143"/>
      <c r="BP2655" s="143"/>
      <c r="BT2655" s="143"/>
      <c r="BU2655" s="143"/>
      <c r="BV2655" s="143"/>
    </row>
    <row r="2656" spans="1:74" s="142" customFormat="1" x14ac:dyDescent="0.25">
      <c r="A2656" s="206"/>
      <c r="B2656" s="160"/>
      <c r="C2656" s="161"/>
      <c r="D2656" s="206"/>
      <c r="E2656" s="206"/>
      <c r="F2656" s="206"/>
      <c r="G2656" s="206"/>
      <c r="H2656" s="161"/>
      <c r="I2656" s="206"/>
      <c r="J2656" s="206"/>
      <c r="L2656" s="206"/>
      <c r="M2656" s="153"/>
      <c r="N2656" s="126"/>
      <c r="O2656" s="153"/>
      <c r="P2656" s="153"/>
      <c r="Q2656" s="153"/>
      <c r="R2656" s="153"/>
      <c r="AG2656" s="162"/>
      <c r="AH2656" s="162"/>
      <c r="AI2656" s="162"/>
      <c r="AM2656" s="143"/>
      <c r="AN2656" s="143"/>
      <c r="AO2656" s="143"/>
      <c r="AP2656" s="143"/>
      <c r="AQ2656" s="143"/>
      <c r="AR2656" s="143"/>
      <c r="AS2656" s="143"/>
      <c r="AT2656" s="143"/>
      <c r="AU2656" s="143"/>
      <c r="AV2656" s="143"/>
      <c r="AW2656" s="143"/>
      <c r="AX2656" s="143"/>
      <c r="AY2656" s="143"/>
      <c r="AZ2656" s="143"/>
      <c r="BA2656" s="143"/>
      <c r="BB2656" s="143"/>
      <c r="BC2656" s="143"/>
      <c r="BD2656" s="143"/>
      <c r="BE2656" s="143"/>
      <c r="BF2656" s="143"/>
      <c r="BG2656" s="143"/>
      <c r="BH2656" s="143"/>
      <c r="BI2656" s="143"/>
      <c r="BJ2656" s="143"/>
      <c r="BK2656" s="143"/>
      <c r="BL2656" s="143"/>
      <c r="BM2656" s="143"/>
      <c r="BN2656" s="143"/>
      <c r="BO2656" s="143"/>
      <c r="BP2656" s="143"/>
      <c r="BT2656" s="143"/>
      <c r="BU2656" s="143"/>
      <c r="BV2656" s="143"/>
    </row>
    <row r="2657" spans="1:74" s="142" customFormat="1" x14ac:dyDescent="0.25">
      <c r="A2657" s="206"/>
      <c r="B2657" s="160"/>
      <c r="C2657" s="161"/>
      <c r="D2657" s="206"/>
      <c r="E2657" s="206"/>
      <c r="F2657" s="206"/>
      <c r="G2657" s="206"/>
      <c r="H2657" s="161"/>
      <c r="I2657" s="206"/>
      <c r="J2657" s="206"/>
      <c r="L2657" s="206"/>
      <c r="M2657" s="153"/>
      <c r="N2657" s="126"/>
      <c r="O2657" s="153"/>
      <c r="P2657" s="153"/>
      <c r="Q2657" s="153"/>
      <c r="R2657" s="153"/>
      <c r="AG2657" s="162"/>
      <c r="AH2657" s="162"/>
      <c r="AI2657" s="162"/>
      <c r="AM2657" s="143"/>
      <c r="AN2657" s="143"/>
      <c r="AO2657" s="143"/>
      <c r="AP2657" s="143"/>
      <c r="AQ2657" s="143"/>
      <c r="AR2657" s="143"/>
      <c r="AS2657" s="143"/>
      <c r="AT2657" s="143"/>
      <c r="AU2657" s="143"/>
      <c r="AV2657" s="143"/>
      <c r="AW2657" s="143"/>
      <c r="AX2657" s="143"/>
      <c r="AY2657" s="143"/>
      <c r="AZ2657" s="143"/>
      <c r="BA2657" s="143"/>
      <c r="BB2657" s="143"/>
      <c r="BC2657" s="143"/>
      <c r="BD2657" s="143"/>
      <c r="BE2657" s="143"/>
      <c r="BF2657" s="143"/>
      <c r="BG2657" s="143"/>
      <c r="BH2657" s="143"/>
      <c r="BI2657" s="143"/>
      <c r="BJ2657" s="143"/>
      <c r="BK2657" s="143"/>
      <c r="BL2657" s="143"/>
      <c r="BM2657" s="143"/>
      <c r="BN2657" s="143"/>
      <c r="BO2657" s="143"/>
      <c r="BP2657" s="143"/>
      <c r="BT2657" s="143"/>
      <c r="BU2657" s="143"/>
      <c r="BV2657" s="143"/>
    </row>
    <row r="2658" spans="1:74" s="142" customFormat="1" x14ac:dyDescent="0.25">
      <c r="A2658" s="206"/>
      <c r="B2658" s="160"/>
      <c r="C2658" s="161"/>
      <c r="D2658" s="206"/>
      <c r="E2658" s="206"/>
      <c r="F2658" s="206"/>
      <c r="G2658" s="206"/>
      <c r="H2658" s="161"/>
      <c r="I2658" s="206"/>
      <c r="J2658" s="206"/>
      <c r="L2658" s="206"/>
      <c r="M2658" s="153"/>
      <c r="N2658" s="126"/>
      <c r="O2658" s="153"/>
      <c r="P2658" s="153"/>
      <c r="Q2658" s="153"/>
      <c r="R2658" s="153"/>
      <c r="AG2658" s="162"/>
      <c r="AH2658" s="162"/>
      <c r="AI2658" s="162"/>
      <c r="AM2658" s="143"/>
      <c r="AN2658" s="143"/>
      <c r="AO2658" s="143"/>
      <c r="AP2658" s="143"/>
      <c r="AQ2658" s="143"/>
      <c r="AR2658" s="143"/>
      <c r="AS2658" s="143"/>
      <c r="AT2658" s="143"/>
      <c r="AU2658" s="143"/>
      <c r="AV2658" s="143"/>
      <c r="AW2658" s="143"/>
      <c r="AX2658" s="143"/>
      <c r="AY2658" s="143"/>
      <c r="AZ2658" s="143"/>
      <c r="BA2658" s="143"/>
      <c r="BB2658" s="143"/>
      <c r="BC2658" s="143"/>
      <c r="BD2658" s="143"/>
      <c r="BE2658" s="143"/>
      <c r="BF2658" s="143"/>
      <c r="BG2658" s="143"/>
      <c r="BH2658" s="143"/>
      <c r="BI2658" s="143"/>
      <c r="BJ2658" s="143"/>
      <c r="BK2658" s="143"/>
      <c r="BL2658" s="143"/>
      <c r="BM2658" s="143"/>
      <c r="BN2658" s="143"/>
      <c r="BO2658" s="143"/>
      <c r="BP2658" s="143"/>
      <c r="BT2658" s="143"/>
      <c r="BU2658" s="143"/>
      <c r="BV2658" s="143"/>
    </row>
    <row r="2659" spans="1:74" s="142" customFormat="1" x14ac:dyDescent="0.25">
      <c r="A2659" s="206"/>
      <c r="B2659" s="160"/>
      <c r="C2659" s="161"/>
      <c r="D2659" s="206"/>
      <c r="E2659" s="206"/>
      <c r="F2659" s="206"/>
      <c r="G2659" s="206"/>
      <c r="H2659" s="161"/>
      <c r="I2659" s="206"/>
      <c r="J2659" s="206"/>
      <c r="L2659" s="206"/>
      <c r="M2659" s="153"/>
      <c r="N2659" s="126"/>
      <c r="O2659" s="153"/>
      <c r="P2659" s="153"/>
      <c r="Q2659" s="153"/>
      <c r="R2659" s="153"/>
      <c r="AG2659" s="162"/>
      <c r="AH2659" s="162"/>
      <c r="AI2659" s="162"/>
      <c r="AM2659" s="143"/>
      <c r="AN2659" s="143"/>
      <c r="AO2659" s="143"/>
      <c r="AP2659" s="143"/>
      <c r="AQ2659" s="143"/>
      <c r="AR2659" s="143"/>
      <c r="AS2659" s="143"/>
      <c r="AT2659" s="143"/>
      <c r="AU2659" s="143"/>
      <c r="AV2659" s="143"/>
      <c r="AW2659" s="143"/>
      <c r="AX2659" s="143"/>
      <c r="AY2659" s="143"/>
      <c r="AZ2659" s="143"/>
      <c r="BA2659" s="143"/>
      <c r="BB2659" s="143"/>
      <c r="BC2659" s="143"/>
      <c r="BD2659" s="143"/>
      <c r="BE2659" s="143"/>
      <c r="BF2659" s="143"/>
      <c r="BG2659" s="143"/>
      <c r="BH2659" s="143"/>
      <c r="BI2659" s="143"/>
      <c r="BJ2659" s="143"/>
      <c r="BK2659" s="143"/>
      <c r="BL2659" s="143"/>
      <c r="BM2659" s="143"/>
      <c r="BN2659" s="143"/>
      <c r="BO2659" s="143"/>
      <c r="BP2659" s="143"/>
      <c r="BT2659" s="143"/>
      <c r="BU2659" s="143"/>
      <c r="BV2659" s="143"/>
    </row>
    <row r="2660" spans="1:74" s="142" customFormat="1" x14ac:dyDescent="0.25">
      <c r="A2660" s="206"/>
      <c r="B2660" s="160"/>
      <c r="C2660" s="161"/>
      <c r="D2660" s="206"/>
      <c r="E2660" s="206"/>
      <c r="F2660" s="206"/>
      <c r="G2660" s="206"/>
      <c r="H2660" s="161"/>
      <c r="I2660" s="206"/>
      <c r="J2660" s="206"/>
      <c r="L2660" s="206"/>
      <c r="M2660" s="153"/>
      <c r="N2660" s="126"/>
      <c r="O2660" s="153"/>
      <c r="P2660" s="153"/>
      <c r="Q2660" s="153"/>
      <c r="R2660" s="153"/>
      <c r="AG2660" s="162"/>
      <c r="AH2660" s="162"/>
      <c r="AI2660" s="162"/>
      <c r="AM2660" s="143"/>
      <c r="AN2660" s="143"/>
      <c r="AO2660" s="143"/>
      <c r="AP2660" s="143"/>
      <c r="AQ2660" s="143"/>
      <c r="AR2660" s="143"/>
      <c r="AS2660" s="143"/>
      <c r="AT2660" s="143"/>
      <c r="AU2660" s="143"/>
      <c r="AV2660" s="143"/>
      <c r="AW2660" s="143"/>
      <c r="AX2660" s="143"/>
      <c r="AY2660" s="143"/>
      <c r="AZ2660" s="143"/>
      <c r="BA2660" s="143"/>
      <c r="BB2660" s="143"/>
      <c r="BC2660" s="143"/>
      <c r="BD2660" s="143"/>
      <c r="BE2660" s="143"/>
      <c r="BF2660" s="143"/>
      <c r="BG2660" s="143"/>
      <c r="BH2660" s="143"/>
      <c r="BI2660" s="143"/>
      <c r="BJ2660" s="143"/>
      <c r="BK2660" s="143"/>
      <c r="BL2660" s="143"/>
      <c r="BM2660" s="143"/>
      <c r="BN2660" s="143"/>
      <c r="BO2660" s="143"/>
      <c r="BP2660" s="143"/>
      <c r="BT2660" s="143"/>
      <c r="BU2660" s="143"/>
      <c r="BV2660" s="143"/>
    </row>
    <row r="2661" spans="1:74" s="142" customFormat="1" x14ac:dyDescent="0.25">
      <c r="A2661" s="206"/>
      <c r="B2661" s="160"/>
      <c r="C2661" s="161"/>
      <c r="D2661" s="206"/>
      <c r="E2661" s="206"/>
      <c r="F2661" s="206"/>
      <c r="G2661" s="206"/>
      <c r="H2661" s="161"/>
      <c r="I2661" s="206"/>
      <c r="J2661" s="206"/>
      <c r="L2661" s="206"/>
      <c r="M2661" s="153"/>
      <c r="N2661" s="126"/>
      <c r="O2661" s="153"/>
      <c r="P2661" s="153"/>
      <c r="Q2661" s="153"/>
      <c r="R2661" s="153"/>
      <c r="AG2661" s="162"/>
      <c r="AH2661" s="162"/>
      <c r="AI2661" s="162"/>
      <c r="AM2661" s="143"/>
      <c r="AN2661" s="143"/>
      <c r="AO2661" s="143"/>
      <c r="AP2661" s="143"/>
      <c r="AQ2661" s="143"/>
      <c r="AR2661" s="143"/>
      <c r="AS2661" s="143"/>
      <c r="AT2661" s="143"/>
      <c r="AU2661" s="143"/>
      <c r="AV2661" s="143"/>
      <c r="AW2661" s="143"/>
      <c r="AX2661" s="143"/>
      <c r="AY2661" s="143"/>
      <c r="AZ2661" s="143"/>
      <c r="BA2661" s="143"/>
      <c r="BB2661" s="143"/>
      <c r="BC2661" s="143"/>
      <c r="BD2661" s="143"/>
      <c r="BE2661" s="143"/>
      <c r="BF2661" s="143"/>
      <c r="BG2661" s="143"/>
      <c r="BH2661" s="143"/>
      <c r="BI2661" s="143"/>
      <c r="BJ2661" s="143"/>
      <c r="BK2661" s="143"/>
      <c r="BL2661" s="143"/>
      <c r="BM2661" s="143"/>
      <c r="BN2661" s="143"/>
      <c r="BO2661" s="143"/>
      <c r="BP2661" s="143"/>
      <c r="BT2661" s="143"/>
      <c r="BU2661" s="143"/>
      <c r="BV2661" s="143"/>
    </row>
    <row r="2662" spans="1:74" s="142" customFormat="1" x14ac:dyDescent="0.25">
      <c r="A2662" s="206"/>
      <c r="B2662" s="160"/>
      <c r="C2662" s="161"/>
      <c r="D2662" s="206"/>
      <c r="E2662" s="206"/>
      <c r="F2662" s="206"/>
      <c r="G2662" s="206"/>
      <c r="H2662" s="161"/>
      <c r="I2662" s="206"/>
      <c r="J2662" s="206"/>
      <c r="L2662" s="206"/>
      <c r="M2662" s="153"/>
      <c r="N2662" s="126"/>
      <c r="O2662" s="153"/>
      <c r="P2662" s="153"/>
      <c r="Q2662" s="153"/>
      <c r="R2662" s="153"/>
      <c r="AG2662" s="162"/>
      <c r="AH2662" s="162"/>
      <c r="AI2662" s="162"/>
      <c r="AM2662" s="143"/>
      <c r="AN2662" s="143"/>
      <c r="AO2662" s="143"/>
      <c r="AP2662" s="143"/>
      <c r="AQ2662" s="143"/>
      <c r="AR2662" s="143"/>
      <c r="AS2662" s="143"/>
      <c r="AT2662" s="143"/>
      <c r="AU2662" s="143"/>
      <c r="AV2662" s="143"/>
      <c r="AW2662" s="143"/>
      <c r="AX2662" s="143"/>
      <c r="AY2662" s="143"/>
      <c r="AZ2662" s="143"/>
      <c r="BA2662" s="143"/>
      <c r="BB2662" s="143"/>
      <c r="BC2662" s="143"/>
      <c r="BD2662" s="143"/>
      <c r="BE2662" s="143"/>
      <c r="BF2662" s="143"/>
      <c r="BG2662" s="143"/>
      <c r="BH2662" s="143"/>
      <c r="BI2662" s="143"/>
      <c r="BJ2662" s="143"/>
      <c r="BK2662" s="143"/>
      <c r="BL2662" s="143"/>
      <c r="BM2662" s="143"/>
      <c r="BN2662" s="143"/>
      <c r="BO2662" s="143"/>
      <c r="BP2662" s="143"/>
      <c r="BT2662" s="143"/>
      <c r="BU2662" s="143"/>
      <c r="BV2662" s="143"/>
    </row>
    <row r="2663" spans="1:74" s="142" customFormat="1" x14ac:dyDescent="0.25">
      <c r="A2663" s="206"/>
      <c r="B2663" s="160"/>
      <c r="C2663" s="161"/>
      <c r="D2663" s="206"/>
      <c r="E2663" s="206"/>
      <c r="F2663" s="206"/>
      <c r="G2663" s="206"/>
      <c r="H2663" s="161"/>
      <c r="I2663" s="206"/>
      <c r="J2663" s="206"/>
      <c r="L2663" s="206"/>
      <c r="M2663" s="153"/>
      <c r="N2663" s="126"/>
      <c r="O2663" s="153"/>
      <c r="P2663" s="153"/>
      <c r="Q2663" s="153"/>
      <c r="R2663" s="153"/>
      <c r="AG2663" s="162"/>
      <c r="AH2663" s="162"/>
      <c r="AI2663" s="162"/>
      <c r="AM2663" s="143"/>
      <c r="AN2663" s="143"/>
      <c r="AO2663" s="143"/>
      <c r="AP2663" s="143"/>
      <c r="AQ2663" s="143"/>
      <c r="AR2663" s="143"/>
      <c r="AS2663" s="143"/>
      <c r="AT2663" s="143"/>
      <c r="AU2663" s="143"/>
      <c r="AV2663" s="143"/>
      <c r="AW2663" s="143"/>
      <c r="AX2663" s="143"/>
      <c r="AY2663" s="143"/>
      <c r="AZ2663" s="143"/>
      <c r="BA2663" s="143"/>
      <c r="BB2663" s="143"/>
      <c r="BC2663" s="143"/>
      <c r="BD2663" s="143"/>
      <c r="BE2663" s="143"/>
      <c r="BF2663" s="143"/>
      <c r="BG2663" s="143"/>
      <c r="BH2663" s="143"/>
      <c r="BI2663" s="143"/>
      <c r="BJ2663" s="143"/>
      <c r="BK2663" s="143"/>
      <c r="BL2663" s="143"/>
      <c r="BM2663" s="143"/>
      <c r="BN2663" s="143"/>
      <c r="BO2663" s="143"/>
      <c r="BP2663" s="143"/>
      <c r="BT2663" s="143"/>
      <c r="BU2663" s="143"/>
      <c r="BV2663" s="143"/>
    </row>
    <row r="2664" spans="1:74" s="142" customFormat="1" x14ac:dyDescent="0.25">
      <c r="A2664" s="206"/>
      <c r="B2664" s="160"/>
      <c r="C2664" s="161"/>
      <c r="D2664" s="206"/>
      <c r="E2664" s="206"/>
      <c r="F2664" s="206"/>
      <c r="G2664" s="206"/>
      <c r="H2664" s="161"/>
      <c r="I2664" s="206"/>
      <c r="J2664" s="206"/>
      <c r="L2664" s="206"/>
      <c r="M2664" s="153"/>
      <c r="N2664" s="126"/>
      <c r="O2664" s="153"/>
      <c r="P2664" s="153"/>
      <c r="Q2664" s="153"/>
      <c r="R2664" s="153"/>
      <c r="AG2664" s="162"/>
      <c r="AH2664" s="162"/>
      <c r="AI2664" s="162"/>
      <c r="AM2664" s="143"/>
      <c r="AN2664" s="143"/>
      <c r="AO2664" s="143"/>
      <c r="AP2664" s="143"/>
      <c r="AQ2664" s="143"/>
      <c r="AR2664" s="143"/>
      <c r="AS2664" s="143"/>
      <c r="AT2664" s="143"/>
      <c r="AU2664" s="143"/>
      <c r="AV2664" s="143"/>
      <c r="AW2664" s="143"/>
      <c r="AX2664" s="143"/>
      <c r="AY2664" s="143"/>
      <c r="AZ2664" s="143"/>
      <c r="BA2664" s="143"/>
      <c r="BB2664" s="143"/>
      <c r="BC2664" s="143"/>
      <c r="BD2664" s="143"/>
      <c r="BE2664" s="143"/>
      <c r="BF2664" s="143"/>
      <c r="BG2664" s="143"/>
      <c r="BH2664" s="143"/>
      <c r="BI2664" s="143"/>
      <c r="BJ2664" s="143"/>
      <c r="BK2664" s="143"/>
      <c r="BL2664" s="143"/>
      <c r="BM2664" s="143"/>
      <c r="BN2664" s="143"/>
      <c r="BO2664" s="143"/>
      <c r="BP2664" s="143"/>
      <c r="BT2664" s="143"/>
      <c r="BU2664" s="143"/>
      <c r="BV2664" s="143"/>
    </row>
    <row r="2665" spans="1:74" s="142" customFormat="1" x14ac:dyDescent="0.25">
      <c r="A2665" s="206"/>
      <c r="B2665" s="160"/>
      <c r="C2665" s="161"/>
      <c r="D2665" s="206"/>
      <c r="E2665" s="206"/>
      <c r="F2665" s="206"/>
      <c r="G2665" s="206"/>
      <c r="H2665" s="161"/>
      <c r="I2665" s="206"/>
      <c r="J2665" s="206"/>
      <c r="L2665" s="206"/>
      <c r="M2665" s="153"/>
      <c r="N2665" s="126"/>
      <c r="O2665" s="153"/>
      <c r="P2665" s="153"/>
      <c r="Q2665" s="153"/>
      <c r="R2665" s="153"/>
      <c r="AG2665" s="162"/>
      <c r="AH2665" s="162"/>
      <c r="AI2665" s="162"/>
      <c r="AM2665" s="143"/>
      <c r="AN2665" s="143"/>
      <c r="AO2665" s="143"/>
      <c r="AP2665" s="143"/>
      <c r="AQ2665" s="143"/>
      <c r="AR2665" s="143"/>
      <c r="AS2665" s="143"/>
      <c r="AT2665" s="143"/>
      <c r="AU2665" s="143"/>
      <c r="AV2665" s="143"/>
      <c r="AW2665" s="143"/>
      <c r="AX2665" s="143"/>
      <c r="AY2665" s="143"/>
      <c r="AZ2665" s="143"/>
      <c r="BA2665" s="143"/>
      <c r="BB2665" s="143"/>
      <c r="BC2665" s="143"/>
      <c r="BD2665" s="143"/>
      <c r="BE2665" s="143"/>
      <c r="BF2665" s="143"/>
      <c r="BG2665" s="143"/>
      <c r="BH2665" s="143"/>
      <c r="BI2665" s="143"/>
      <c r="BJ2665" s="143"/>
      <c r="BK2665" s="143"/>
      <c r="BL2665" s="143"/>
      <c r="BM2665" s="143"/>
      <c r="BN2665" s="143"/>
      <c r="BO2665" s="143"/>
      <c r="BP2665" s="143"/>
      <c r="BT2665" s="143"/>
      <c r="BU2665" s="143"/>
      <c r="BV2665" s="143"/>
    </row>
    <row r="2666" spans="1:74" s="142" customFormat="1" x14ac:dyDescent="0.25">
      <c r="A2666" s="206"/>
      <c r="B2666" s="160"/>
      <c r="C2666" s="161"/>
      <c r="D2666" s="206"/>
      <c r="E2666" s="206"/>
      <c r="F2666" s="206"/>
      <c r="G2666" s="206"/>
      <c r="H2666" s="161"/>
      <c r="I2666" s="206"/>
      <c r="J2666" s="206"/>
      <c r="L2666" s="206"/>
      <c r="M2666" s="153"/>
      <c r="N2666" s="126"/>
      <c r="O2666" s="153"/>
      <c r="P2666" s="153"/>
      <c r="Q2666" s="153"/>
      <c r="R2666" s="153"/>
      <c r="AG2666" s="162"/>
      <c r="AH2666" s="162"/>
      <c r="AI2666" s="162"/>
      <c r="AM2666" s="143"/>
      <c r="AN2666" s="143"/>
      <c r="AO2666" s="143"/>
      <c r="AP2666" s="143"/>
      <c r="AQ2666" s="143"/>
      <c r="AR2666" s="143"/>
      <c r="AS2666" s="143"/>
      <c r="AT2666" s="143"/>
      <c r="AU2666" s="143"/>
      <c r="AV2666" s="143"/>
      <c r="AW2666" s="143"/>
      <c r="AX2666" s="143"/>
      <c r="AY2666" s="143"/>
      <c r="AZ2666" s="143"/>
      <c r="BA2666" s="143"/>
      <c r="BB2666" s="143"/>
      <c r="BC2666" s="143"/>
      <c r="BD2666" s="143"/>
      <c r="BE2666" s="143"/>
      <c r="BF2666" s="143"/>
      <c r="BG2666" s="143"/>
      <c r="BH2666" s="143"/>
      <c r="BI2666" s="143"/>
      <c r="BJ2666" s="143"/>
      <c r="BK2666" s="143"/>
      <c r="BL2666" s="143"/>
      <c r="BM2666" s="143"/>
      <c r="BN2666" s="143"/>
      <c r="BO2666" s="143"/>
      <c r="BP2666" s="143"/>
      <c r="BT2666" s="143"/>
      <c r="BU2666" s="143"/>
      <c r="BV2666" s="143"/>
    </row>
    <row r="2667" spans="1:74" s="142" customFormat="1" x14ac:dyDescent="0.25">
      <c r="A2667" s="206"/>
      <c r="B2667" s="160"/>
      <c r="C2667" s="161"/>
      <c r="D2667" s="206"/>
      <c r="E2667" s="206"/>
      <c r="F2667" s="206"/>
      <c r="G2667" s="206"/>
      <c r="H2667" s="161"/>
      <c r="I2667" s="206"/>
      <c r="J2667" s="206"/>
      <c r="L2667" s="206"/>
      <c r="M2667" s="153"/>
      <c r="N2667" s="126"/>
      <c r="O2667" s="153"/>
      <c r="P2667" s="153"/>
      <c r="Q2667" s="153"/>
      <c r="R2667" s="153"/>
      <c r="AG2667" s="162"/>
      <c r="AH2667" s="162"/>
      <c r="AI2667" s="162"/>
      <c r="AM2667" s="143"/>
      <c r="AN2667" s="143"/>
      <c r="AO2667" s="143"/>
      <c r="AP2667" s="143"/>
      <c r="AQ2667" s="143"/>
      <c r="AR2667" s="143"/>
      <c r="AS2667" s="143"/>
      <c r="AT2667" s="143"/>
      <c r="AU2667" s="143"/>
      <c r="AV2667" s="143"/>
      <c r="AW2667" s="143"/>
      <c r="AX2667" s="143"/>
      <c r="AY2667" s="143"/>
      <c r="AZ2667" s="143"/>
      <c r="BA2667" s="143"/>
      <c r="BB2667" s="143"/>
      <c r="BC2667" s="143"/>
      <c r="BD2667" s="143"/>
      <c r="BE2667" s="143"/>
      <c r="BF2667" s="143"/>
      <c r="BG2667" s="143"/>
      <c r="BH2667" s="143"/>
      <c r="BI2667" s="143"/>
      <c r="BJ2667" s="143"/>
      <c r="BK2667" s="143"/>
      <c r="BL2667" s="143"/>
      <c r="BM2667" s="143"/>
      <c r="BN2667" s="143"/>
      <c r="BO2667" s="143"/>
      <c r="BP2667" s="143"/>
      <c r="BT2667" s="143"/>
      <c r="BU2667" s="143"/>
      <c r="BV2667" s="143"/>
    </row>
    <row r="2668" spans="1:74" s="142" customFormat="1" x14ac:dyDescent="0.25">
      <c r="A2668" s="206"/>
      <c r="B2668" s="160"/>
      <c r="C2668" s="161"/>
      <c r="D2668" s="206"/>
      <c r="E2668" s="206"/>
      <c r="F2668" s="206"/>
      <c r="G2668" s="206"/>
      <c r="H2668" s="161"/>
      <c r="I2668" s="206"/>
      <c r="J2668" s="206"/>
      <c r="L2668" s="206"/>
      <c r="M2668" s="153"/>
      <c r="N2668" s="126"/>
      <c r="O2668" s="153"/>
      <c r="P2668" s="153"/>
      <c r="Q2668" s="153"/>
      <c r="R2668" s="153"/>
      <c r="AG2668" s="162"/>
      <c r="AH2668" s="162"/>
      <c r="AI2668" s="162"/>
      <c r="AM2668" s="143"/>
      <c r="AN2668" s="143"/>
      <c r="AO2668" s="143"/>
      <c r="AP2668" s="143"/>
      <c r="AQ2668" s="143"/>
      <c r="AR2668" s="143"/>
      <c r="AS2668" s="143"/>
      <c r="AT2668" s="143"/>
      <c r="AU2668" s="143"/>
      <c r="AV2668" s="143"/>
      <c r="AW2668" s="143"/>
      <c r="AX2668" s="143"/>
      <c r="AY2668" s="143"/>
      <c r="AZ2668" s="143"/>
      <c r="BA2668" s="143"/>
      <c r="BB2668" s="143"/>
      <c r="BC2668" s="143"/>
      <c r="BD2668" s="143"/>
      <c r="BE2668" s="143"/>
      <c r="BF2668" s="143"/>
      <c r="BG2668" s="143"/>
      <c r="BH2668" s="143"/>
      <c r="BI2668" s="143"/>
      <c r="BJ2668" s="143"/>
      <c r="BK2668" s="143"/>
      <c r="BL2668" s="143"/>
      <c r="BM2668" s="143"/>
      <c r="BN2668" s="143"/>
      <c r="BO2668" s="143"/>
      <c r="BP2668" s="143"/>
      <c r="BT2668" s="143"/>
      <c r="BU2668" s="143"/>
      <c r="BV2668" s="143"/>
    </row>
    <row r="2669" spans="1:74" s="142" customFormat="1" x14ac:dyDescent="0.25">
      <c r="A2669" s="206"/>
      <c r="B2669" s="160"/>
      <c r="C2669" s="161"/>
      <c r="D2669" s="206"/>
      <c r="E2669" s="206"/>
      <c r="F2669" s="206"/>
      <c r="G2669" s="206"/>
      <c r="H2669" s="161"/>
      <c r="I2669" s="206"/>
      <c r="J2669" s="206"/>
      <c r="L2669" s="206"/>
      <c r="M2669" s="153"/>
      <c r="N2669" s="126"/>
      <c r="O2669" s="153"/>
      <c r="P2669" s="153"/>
      <c r="Q2669" s="153"/>
      <c r="R2669" s="153"/>
      <c r="AG2669" s="162"/>
      <c r="AH2669" s="162"/>
      <c r="AI2669" s="162"/>
      <c r="AM2669" s="143"/>
      <c r="AN2669" s="143"/>
      <c r="AO2669" s="143"/>
      <c r="AP2669" s="143"/>
      <c r="AQ2669" s="143"/>
      <c r="AR2669" s="143"/>
      <c r="AS2669" s="143"/>
      <c r="AT2669" s="143"/>
      <c r="AU2669" s="143"/>
      <c r="AV2669" s="143"/>
      <c r="AW2669" s="143"/>
      <c r="AX2669" s="143"/>
      <c r="AY2669" s="143"/>
      <c r="AZ2669" s="143"/>
      <c r="BA2669" s="143"/>
      <c r="BB2669" s="143"/>
      <c r="BC2669" s="143"/>
      <c r="BD2669" s="143"/>
      <c r="BE2669" s="143"/>
      <c r="BF2669" s="143"/>
      <c r="BG2669" s="143"/>
      <c r="BH2669" s="143"/>
      <c r="BI2669" s="143"/>
      <c r="BJ2669" s="143"/>
      <c r="BK2669" s="143"/>
      <c r="BL2669" s="143"/>
      <c r="BM2669" s="143"/>
      <c r="BN2669" s="143"/>
      <c r="BO2669" s="143"/>
      <c r="BP2669" s="143"/>
      <c r="BT2669" s="143"/>
      <c r="BU2669" s="143"/>
      <c r="BV2669" s="143"/>
    </row>
    <row r="2670" spans="1:74" s="142" customFormat="1" x14ac:dyDescent="0.25">
      <c r="A2670" s="206"/>
      <c r="B2670" s="160"/>
      <c r="C2670" s="161"/>
      <c r="D2670" s="206"/>
      <c r="E2670" s="206"/>
      <c r="F2670" s="206"/>
      <c r="G2670" s="206"/>
      <c r="H2670" s="161"/>
      <c r="I2670" s="206"/>
      <c r="J2670" s="206"/>
      <c r="L2670" s="206"/>
      <c r="M2670" s="153"/>
      <c r="N2670" s="126"/>
      <c r="O2670" s="153"/>
      <c r="P2670" s="153"/>
      <c r="Q2670" s="153"/>
      <c r="R2670" s="153"/>
      <c r="AG2670" s="162"/>
      <c r="AH2670" s="162"/>
      <c r="AI2670" s="162"/>
      <c r="AM2670" s="143"/>
      <c r="AN2670" s="143"/>
      <c r="AO2670" s="143"/>
      <c r="AP2670" s="143"/>
      <c r="AQ2670" s="143"/>
      <c r="AR2670" s="143"/>
      <c r="AS2670" s="143"/>
      <c r="AT2670" s="143"/>
      <c r="AU2670" s="143"/>
      <c r="AV2670" s="143"/>
      <c r="AW2670" s="143"/>
      <c r="AX2670" s="143"/>
      <c r="AY2670" s="143"/>
      <c r="AZ2670" s="143"/>
      <c r="BA2670" s="143"/>
      <c r="BB2670" s="143"/>
      <c r="BC2670" s="143"/>
      <c r="BD2670" s="143"/>
      <c r="BE2670" s="143"/>
      <c r="BF2670" s="143"/>
      <c r="BG2670" s="143"/>
      <c r="BH2670" s="143"/>
      <c r="BI2670" s="143"/>
      <c r="BJ2670" s="143"/>
      <c r="BK2670" s="143"/>
      <c r="BL2670" s="143"/>
      <c r="BM2670" s="143"/>
      <c r="BN2670" s="143"/>
      <c r="BO2670" s="143"/>
      <c r="BP2670" s="143"/>
      <c r="BT2670" s="143"/>
      <c r="BU2670" s="143"/>
      <c r="BV2670" s="143"/>
    </row>
    <row r="2671" spans="1:74" s="142" customFormat="1" x14ac:dyDescent="0.25">
      <c r="A2671" s="206"/>
      <c r="B2671" s="160"/>
      <c r="C2671" s="161"/>
      <c r="D2671" s="206"/>
      <c r="E2671" s="206"/>
      <c r="F2671" s="206"/>
      <c r="G2671" s="206"/>
      <c r="H2671" s="161"/>
      <c r="I2671" s="206"/>
      <c r="J2671" s="206"/>
      <c r="L2671" s="206"/>
      <c r="M2671" s="153"/>
      <c r="N2671" s="126"/>
      <c r="O2671" s="153"/>
      <c r="P2671" s="153"/>
      <c r="Q2671" s="153"/>
      <c r="R2671" s="153"/>
      <c r="AG2671" s="162"/>
      <c r="AH2671" s="162"/>
      <c r="AI2671" s="162"/>
      <c r="AM2671" s="143"/>
      <c r="AN2671" s="143"/>
      <c r="AO2671" s="143"/>
      <c r="AP2671" s="143"/>
      <c r="AQ2671" s="143"/>
      <c r="AR2671" s="143"/>
      <c r="AS2671" s="143"/>
      <c r="AT2671" s="143"/>
      <c r="AU2671" s="143"/>
      <c r="AV2671" s="143"/>
      <c r="AW2671" s="143"/>
      <c r="AX2671" s="143"/>
      <c r="AY2671" s="143"/>
      <c r="AZ2671" s="143"/>
      <c r="BA2671" s="143"/>
      <c r="BB2671" s="143"/>
      <c r="BC2671" s="143"/>
      <c r="BD2671" s="143"/>
      <c r="BE2671" s="143"/>
      <c r="BF2671" s="143"/>
      <c r="BG2671" s="143"/>
      <c r="BH2671" s="143"/>
      <c r="BI2671" s="143"/>
      <c r="BJ2671" s="143"/>
      <c r="BK2671" s="143"/>
      <c r="BL2671" s="143"/>
      <c r="BM2671" s="143"/>
      <c r="BN2671" s="143"/>
      <c r="BO2671" s="143"/>
      <c r="BP2671" s="143"/>
      <c r="BT2671" s="143"/>
      <c r="BU2671" s="143"/>
      <c r="BV2671" s="143"/>
    </row>
    <row r="2672" spans="1:74" s="142" customFormat="1" x14ac:dyDescent="0.25">
      <c r="A2672" s="206"/>
      <c r="B2672" s="160"/>
      <c r="C2672" s="161"/>
      <c r="D2672" s="206"/>
      <c r="E2672" s="206"/>
      <c r="F2672" s="206"/>
      <c r="G2672" s="206"/>
      <c r="H2672" s="161"/>
      <c r="I2672" s="206"/>
      <c r="J2672" s="206"/>
      <c r="L2672" s="206"/>
      <c r="M2672" s="153"/>
      <c r="N2672" s="126"/>
      <c r="O2672" s="153"/>
      <c r="P2672" s="153"/>
      <c r="Q2672" s="153"/>
      <c r="R2672" s="153"/>
      <c r="AG2672" s="162"/>
      <c r="AH2672" s="162"/>
      <c r="AI2672" s="162"/>
      <c r="AM2672" s="143"/>
      <c r="AN2672" s="143"/>
      <c r="AO2672" s="143"/>
      <c r="AP2672" s="143"/>
      <c r="AQ2672" s="143"/>
      <c r="AR2672" s="143"/>
      <c r="AS2672" s="143"/>
      <c r="AT2672" s="143"/>
      <c r="AU2672" s="143"/>
      <c r="AV2672" s="143"/>
      <c r="AW2672" s="143"/>
      <c r="AX2672" s="143"/>
      <c r="AY2672" s="143"/>
      <c r="AZ2672" s="143"/>
      <c r="BA2672" s="143"/>
      <c r="BB2672" s="143"/>
      <c r="BC2672" s="143"/>
      <c r="BD2672" s="143"/>
      <c r="BE2672" s="143"/>
      <c r="BF2672" s="143"/>
      <c r="BG2672" s="143"/>
      <c r="BH2672" s="143"/>
      <c r="BI2672" s="143"/>
      <c r="BJ2672" s="143"/>
      <c r="BK2672" s="143"/>
      <c r="BL2672" s="143"/>
      <c r="BM2672" s="143"/>
      <c r="BN2672" s="143"/>
      <c r="BO2672" s="143"/>
      <c r="BP2672" s="143"/>
      <c r="BT2672" s="143"/>
      <c r="BU2672" s="143"/>
      <c r="BV2672" s="143"/>
    </row>
    <row r="2673" spans="1:74" s="142" customFormat="1" x14ac:dyDescent="0.25">
      <c r="A2673" s="206"/>
      <c r="B2673" s="160"/>
      <c r="C2673" s="161"/>
      <c r="D2673" s="206"/>
      <c r="E2673" s="206"/>
      <c r="F2673" s="206"/>
      <c r="G2673" s="206"/>
      <c r="H2673" s="161"/>
      <c r="I2673" s="206"/>
      <c r="J2673" s="206"/>
      <c r="L2673" s="206"/>
      <c r="M2673" s="153"/>
      <c r="N2673" s="126"/>
      <c r="O2673" s="153"/>
      <c r="P2673" s="153"/>
      <c r="Q2673" s="153"/>
      <c r="R2673" s="153"/>
      <c r="AG2673" s="162"/>
      <c r="AH2673" s="162"/>
      <c r="AI2673" s="162"/>
      <c r="AM2673" s="143"/>
      <c r="AN2673" s="143"/>
      <c r="AO2673" s="143"/>
      <c r="AP2673" s="143"/>
      <c r="AQ2673" s="143"/>
      <c r="AR2673" s="143"/>
      <c r="AS2673" s="143"/>
      <c r="AT2673" s="143"/>
      <c r="AU2673" s="143"/>
      <c r="AV2673" s="143"/>
      <c r="AW2673" s="143"/>
      <c r="AX2673" s="143"/>
      <c r="AY2673" s="143"/>
      <c r="AZ2673" s="143"/>
      <c r="BA2673" s="143"/>
      <c r="BB2673" s="143"/>
      <c r="BC2673" s="143"/>
      <c r="BD2673" s="143"/>
      <c r="BE2673" s="143"/>
      <c r="BF2673" s="143"/>
      <c r="BG2673" s="143"/>
      <c r="BH2673" s="143"/>
      <c r="BI2673" s="143"/>
      <c r="BJ2673" s="143"/>
      <c r="BK2673" s="143"/>
      <c r="BL2673" s="143"/>
      <c r="BM2673" s="143"/>
      <c r="BN2673" s="143"/>
      <c r="BO2673" s="143"/>
      <c r="BP2673" s="143"/>
      <c r="BT2673" s="143"/>
      <c r="BU2673" s="143"/>
      <c r="BV2673" s="143"/>
    </row>
    <row r="2674" spans="1:74" s="142" customFormat="1" x14ac:dyDescent="0.25">
      <c r="A2674" s="206"/>
      <c r="B2674" s="160"/>
      <c r="C2674" s="161"/>
      <c r="D2674" s="206"/>
      <c r="E2674" s="206"/>
      <c r="F2674" s="206"/>
      <c r="G2674" s="206"/>
      <c r="H2674" s="161"/>
      <c r="I2674" s="206"/>
      <c r="J2674" s="206"/>
      <c r="L2674" s="206"/>
      <c r="M2674" s="153"/>
      <c r="N2674" s="126"/>
      <c r="O2674" s="153"/>
      <c r="P2674" s="153"/>
      <c r="Q2674" s="153"/>
      <c r="R2674" s="153"/>
      <c r="AG2674" s="162"/>
      <c r="AH2674" s="162"/>
      <c r="AI2674" s="162"/>
      <c r="AM2674" s="143"/>
      <c r="AN2674" s="143"/>
      <c r="AO2674" s="143"/>
      <c r="AP2674" s="143"/>
      <c r="AQ2674" s="143"/>
      <c r="AR2674" s="143"/>
      <c r="AS2674" s="143"/>
      <c r="AT2674" s="143"/>
      <c r="AU2674" s="143"/>
      <c r="AV2674" s="143"/>
      <c r="AW2674" s="143"/>
      <c r="AX2674" s="143"/>
      <c r="AY2674" s="143"/>
      <c r="AZ2674" s="143"/>
      <c r="BA2674" s="143"/>
      <c r="BB2674" s="143"/>
      <c r="BC2674" s="143"/>
      <c r="BD2674" s="143"/>
      <c r="BE2674" s="143"/>
      <c r="BF2674" s="143"/>
      <c r="BG2674" s="143"/>
      <c r="BH2674" s="143"/>
      <c r="BI2674" s="143"/>
      <c r="BJ2674" s="143"/>
      <c r="BK2674" s="143"/>
      <c r="BL2674" s="143"/>
      <c r="BM2674" s="143"/>
      <c r="BN2674" s="143"/>
      <c r="BO2674" s="143"/>
      <c r="BP2674" s="143"/>
      <c r="BT2674" s="143"/>
      <c r="BU2674" s="143"/>
      <c r="BV2674" s="143"/>
    </row>
    <row r="2675" spans="1:74" s="142" customFormat="1" x14ac:dyDescent="0.25">
      <c r="A2675" s="206"/>
      <c r="B2675" s="160"/>
      <c r="C2675" s="161"/>
      <c r="D2675" s="206"/>
      <c r="E2675" s="206"/>
      <c r="F2675" s="206"/>
      <c r="G2675" s="206"/>
      <c r="H2675" s="161"/>
      <c r="I2675" s="206"/>
      <c r="J2675" s="206"/>
      <c r="L2675" s="206"/>
      <c r="M2675" s="153"/>
      <c r="N2675" s="126"/>
      <c r="O2675" s="153"/>
      <c r="P2675" s="153"/>
      <c r="Q2675" s="153"/>
      <c r="R2675" s="153"/>
      <c r="AG2675" s="162"/>
      <c r="AH2675" s="162"/>
      <c r="AI2675" s="162"/>
      <c r="AM2675" s="143"/>
      <c r="AN2675" s="143"/>
      <c r="AO2675" s="143"/>
      <c r="AP2675" s="143"/>
      <c r="AQ2675" s="143"/>
      <c r="AR2675" s="143"/>
      <c r="AS2675" s="143"/>
      <c r="AT2675" s="143"/>
      <c r="AU2675" s="143"/>
      <c r="AV2675" s="143"/>
      <c r="AW2675" s="143"/>
      <c r="AX2675" s="143"/>
      <c r="AY2675" s="143"/>
      <c r="AZ2675" s="143"/>
      <c r="BA2675" s="143"/>
      <c r="BB2675" s="143"/>
      <c r="BC2675" s="143"/>
      <c r="BD2675" s="143"/>
      <c r="BE2675" s="143"/>
      <c r="BF2675" s="143"/>
      <c r="BG2675" s="143"/>
      <c r="BH2675" s="143"/>
      <c r="BI2675" s="143"/>
      <c r="BJ2675" s="143"/>
      <c r="BK2675" s="143"/>
      <c r="BL2675" s="143"/>
      <c r="BM2675" s="143"/>
      <c r="BN2675" s="143"/>
      <c r="BO2675" s="143"/>
      <c r="BP2675" s="143"/>
      <c r="BT2675" s="143"/>
      <c r="BU2675" s="143"/>
      <c r="BV2675" s="143"/>
    </row>
    <row r="2676" spans="1:74" s="142" customFormat="1" x14ac:dyDescent="0.25">
      <c r="A2676" s="206"/>
      <c r="B2676" s="160"/>
      <c r="C2676" s="161"/>
      <c r="D2676" s="206"/>
      <c r="E2676" s="206"/>
      <c r="F2676" s="206"/>
      <c r="G2676" s="206"/>
      <c r="H2676" s="161"/>
      <c r="I2676" s="206"/>
      <c r="J2676" s="206"/>
      <c r="L2676" s="206"/>
      <c r="M2676" s="153"/>
      <c r="N2676" s="126"/>
      <c r="O2676" s="153"/>
      <c r="P2676" s="153"/>
      <c r="Q2676" s="153"/>
      <c r="R2676" s="153"/>
      <c r="AG2676" s="162"/>
      <c r="AH2676" s="162"/>
      <c r="AI2676" s="162"/>
      <c r="AM2676" s="143"/>
      <c r="AN2676" s="143"/>
      <c r="AO2676" s="143"/>
      <c r="AP2676" s="143"/>
      <c r="AQ2676" s="143"/>
      <c r="AR2676" s="143"/>
      <c r="AS2676" s="143"/>
      <c r="AT2676" s="143"/>
      <c r="AU2676" s="143"/>
      <c r="AV2676" s="143"/>
      <c r="AW2676" s="143"/>
      <c r="AX2676" s="143"/>
      <c r="AY2676" s="143"/>
      <c r="AZ2676" s="143"/>
      <c r="BA2676" s="143"/>
      <c r="BB2676" s="143"/>
      <c r="BC2676" s="143"/>
      <c r="BD2676" s="143"/>
      <c r="BE2676" s="143"/>
      <c r="BF2676" s="143"/>
      <c r="BG2676" s="143"/>
      <c r="BH2676" s="143"/>
      <c r="BI2676" s="143"/>
      <c r="BJ2676" s="143"/>
      <c r="BK2676" s="143"/>
      <c r="BL2676" s="143"/>
      <c r="BM2676" s="143"/>
      <c r="BN2676" s="143"/>
      <c r="BO2676" s="143"/>
      <c r="BP2676" s="143"/>
      <c r="BT2676" s="143"/>
      <c r="BU2676" s="143"/>
      <c r="BV2676" s="143"/>
    </row>
    <row r="2677" spans="1:74" s="142" customFormat="1" x14ac:dyDescent="0.25">
      <c r="A2677" s="206"/>
      <c r="B2677" s="160"/>
      <c r="C2677" s="161"/>
      <c r="D2677" s="206"/>
      <c r="E2677" s="206"/>
      <c r="F2677" s="206"/>
      <c r="G2677" s="206"/>
      <c r="H2677" s="161"/>
      <c r="I2677" s="206"/>
      <c r="J2677" s="206"/>
      <c r="L2677" s="206"/>
      <c r="M2677" s="153"/>
      <c r="N2677" s="126"/>
      <c r="O2677" s="153"/>
      <c r="P2677" s="153"/>
      <c r="Q2677" s="153"/>
      <c r="R2677" s="153"/>
      <c r="AG2677" s="162"/>
      <c r="AH2677" s="162"/>
      <c r="AI2677" s="162"/>
      <c r="AM2677" s="143"/>
      <c r="AN2677" s="143"/>
      <c r="AO2677" s="143"/>
      <c r="AP2677" s="143"/>
      <c r="AQ2677" s="143"/>
      <c r="AR2677" s="143"/>
      <c r="AS2677" s="143"/>
      <c r="AT2677" s="143"/>
      <c r="AU2677" s="143"/>
      <c r="AV2677" s="143"/>
      <c r="AW2677" s="143"/>
      <c r="AX2677" s="143"/>
      <c r="AY2677" s="143"/>
      <c r="AZ2677" s="143"/>
      <c r="BA2677" s="143"/>
      <c r="BB2677" s="143"/>
      <c r="BC2677" s="143"/>
      <c r="BD2677" s="143"/>
      <c r="BE2677" s="143"/>
      <c r="BF2677" s="143"/>
      <c r="BG2677" s="143"/>
      <c r="BH2677" s="143"/>
      <c r="BI2677" s="143"/>
      <c r="BJ2677" s="143"/>
      <c r="BK2677" s="143"/>
      <c r="BL2677" s="143"/>
      <c r="BM2677" s="143"/>
      <c r="BN2677" s="143"/>
      <c r="BO2677" s="143"/>
      <c r="BP2677" s="143"/>
      <c r="BT2677" s="143"/>
      <c r="BU2677" s="143"/>
      <c r="BV2677" s="143"/>
    </row>
    <row r="2678" spans="1:74" s="142" customFormat="1" x14ac:dyDescent="0.25">
      <c r="A2678" s="206"/>
      <c r="B2678" s="160"/>
      <c r="C2678" s="161"/>
      <c r="D2678" s="206"/>
      <c r="E2678" s="206"/>
      <c r="F2678" s="206"/>
      <c r="G2678" s="206"/>
      <c r="H2678" s="161"/>
      <c r="I2678" s="206"/>
      <c r="J2678" s="206"/>
      <c r="L2678" s="206"/>
      <c r="M2678" s="153"/>
      <c r="N2678" s="126"/>
      <c r="O2678" s="153"/>
      <c r="P2678" s="153"/>
      <c r="Q2678" s="153"/>
      <c r="R2678" s="153"/>
      <c r="AG2678" s="162"/>
      <c r="AH2678" s="162"/>
      <c r="AI2678" s="162"/>
      <c r="AM2678" s="143"/>
      <c r="AN2678" s="143"/>
      <c r="AO2678" s="143"/>
      <c r="AP2678" s="143"/>
      <c r="AQ2678" s="143"/>
      <c r="AR2678" s="143"/>
      <c r="AS2678" s="143"/>
      <c r="AT2678" s="143"/>
      <c r="AU2678" s="143"/>
      <c r="AV2678" s="143"/>
      <c r="AW2678" s="143"/>
      <c r="AX2678" s="143"/>
      <c r="AY2678" s="143"/>
      <c r="AZ2678" s="143"/>
      <c r="BA2678" s="143"/>
      <c r="BB2678" s="143"/>
      <c r="BC2678" s="143"/>
      <c r="BD2678" s="143"/>
      <c r="BE2678" s="143"/>
      <c r="BF2678" s="143"/>
      <c r="BG2678" s="143"/>
      <c r="BH2678" s="143"/>
      <c r="BI2678" s="143"/>
      <c r="BJ2678" s="143"/>
      <c r="BK2678" s="143"/>
      <c r="BL2678" s="143"/>
      <c r="BM2678" s="143"/>
      <c r="BN2678" s="143"/>
      <c r="BO2678" s="143"/>
      <c r="BP2678" s="143"/>
      <c r="BT2678" s="143"/>
      <c r="BU2678" s="143"/>
      <c r="BV2678" s="143"/>
    </row>
    <row r="2679" spans="1:74" s="142" customFormat="1" x14ac:dyDescent="0.25">
      <c r="A2679" s="206"/>
      <c r="B2679" s="160"/>
      <c r="C2679" s="161"/>
      <c r="D2679" s="206"/>
      <c r="E2679" s="206"/>
      <c r="F2679" s="206"/>
      <c r="G2679" s="206"/>
      <c r="H2679" s="161"/>
      <c r="I2679" s="206"/>
      <c r="J2679" s="206"/>
      <c r="L2679" s="206"/>
      <c r="M2679" s="153"/>
      <c r="N2679" s="126"/>
      <c r="O2679" s="153"/>
      <c r="P2679" s="153"/>
      <c r="Q2679" s="153"/>
      <c r="R2679" s="153"/>
      <c r="AG2679" s="162"/>
      <c r="AH2679" s="162"/>
      <c r="AI2679" s="162"/>
      <c r="AM2679" s="143"/>
      <c r="AN2679" s="143"/>
      <c r="AO2679" s="143"/>
      <c r="AP2679" s="143"/>
      <c r="AQ2679" s="143"/>
      <c r="AR2679" s="143"/>
      <c r="AS2679" s="143"/>
      <c r="AT2679" s="143"/>
      <c r="AU2679" s="143"/>
      <c r="AV2679" s="143"/>
      <c r="AW2679" s="143"/>
      <c r="AX2679" s="143"/>
      <c r="AY2679" s="143"/>
      <c r="AZ2679" s="143"/>
      <c r="BA2679" s="143"/>
      <c r="BB2679" s="143"/>
      <c r="BC2679" s="143"/>
      <c r="BD2679" s="143"/>
      <c r="BE2679" s="143"/>
      <c r="BF2679" s="143"/>
      <c r="BG2679" s="143"/>
      <c r="BH2679" s="143"/>
      <c r="BI2679" s="143"/>
      <c r="BJ2679" s="143"/>
      <c r="BK2679" s="143"/>
      <c r="BL2679" s="143"/>
      <c r="BM2679" s="143"/>
      <c r="BN2679" s="143"/>
      <c r="BO2679" s="143"/>
      <c r="BP2679" s="143"/>
      <c r="BT2679" s="143"/>
      <c r="BU2679" s="143"/>
      <c r="BV2679" s="143"/>
    </row>
    <row r="2680" spans="1:74" s="142" customFormat="1" x14ac:dyDescent="0.25">
      <c r="A2680" s="206"/>
      <c r="B2680" s="160"/>
      <c r="C2680" s="161"/>
      <c r="D2680" s="206"/>
      <c r="E2680" s="206"/>
      <c r="F2680" s="206"/>
      <c r="G2680" s="206"/>
      <c r="H2680" s="161"/>
      <c r="I2680" s="206"/>
      <c r="J2680" s="206"/>
      <c r="L2680" s="206"/>
      <c r="M2680" s="153"/>
      <c r="N2680" s="126"/>
      <c r="O2680" s="153"/>
      <c r="P2680" s="153"/>
      <c r="Q2680" s="153"/>
      <c r="R2680" s="153"/>
      <c r="AG2680" s="162"/>
      <c r="AH2680" s="162"/>
      <c r="AI2680" s="162"/>
      <c r="AM2680" s="143"/>
      <c r="AN2680" s="143"/>
      <c r="AO2680" s="143"/>
      <c r="AP2680" s="143"/>
      <c r="AQ2680" s="143"/>
      <c r="AR2680" s="143"/>
      <c r="AS2680" s="143"/>
      <c r="AT2680" s="143"/>
      <c r="AU2680" s="143"/>
      <c r="AV2680" s="143"/>
      <c r="AW2680" s="143"/>
      <c r="AX2680" s="143"/>
      <c r="AY2680" s="143"/>
      <c r="AZ2680" s="143"/>
      <c r="BA2680" s="143"/>
      <c r="BB2680" s="143"/>
      <c r="BC2680" s="143"/>
      <c r="BD2680" s="143"/>
      <c r="BE2680" s="143"/>
      <c r="BF2680" s="143"/>
      <c r="BG2680" s="143"/>
      <c r="BH2680" s="143"/>
      <c r="BI2680" s="143"/>
      <c r="BJ2680" s="143"/>
      <c r="BK2680" s="143"/>
      <c r="BL2680" s="143"/>
      <c r="BM2680" s="143"/>
      <c r="BN2680" s="143"/>
      <c r="BO2680" s="143"/>
      <c r="BP2680" s="143"/>
      <c r="BT2680" s="143"/>
      <c r="BU2680" s="143"/>
      <c r="BV2680" s="143"/>
    </row>
    <row r="2681" spans="1:74" s="142" customFormat="1" x14ac:dyDescent="0.25">
      <c r="A2681" s="206"/>
      <c r="B2681" s="160"/>
      <c r="C2681" s="161"/>
      <c r="D2681" s="206"/>
      <c r="E2681" s="206"/>
      <c r="F2681" s="206"/>
      <c r="G2681" s="206"/>
      <c r="H2681" s="161"/>
      <c r="I2681" s="206"/>
      <c r="J2681" s="206"/>
      <c r="L2681" s="206"/>
      <c r="M2681" s="153"/>
      <c r="N2681" s="126"/>
      <c r="O2681" s="153"/>
      <c r="P2681" s="153"/>
      <c r="Q2681" s="153"/>
      <c r="R2681" s="153"/>
      <c r="AG2681" s="162"/>
      <c r="AH2681" s="162"/>
      <c r="AI2681" s="162"/>
      <c r="AM2681" s="143"/>
      <c r="AN2681" s="143"/>
      <c r="AO2681" s="143"/>
      <c r="AP2681" s="143"/>
      <c r="AQ2681" s="143"/>
      <c r="AR2681" s="143"/>
      <c r="AS2681" s="143"/>
      <c r="AT2681" s="143"/>
      <c r="AU2681" s="143"/>
      <c r="AV2681" s="143"/>
      <c r="AW2681" s="143"/>
      <c r="AX2681" s="143"/>
      <c r="AY2681" s="143"/>
      <c r="AZ2681" s="143"/>
      <c r="BA2681" s="143"/>
      <c r="BB2681" s="143"/>
      <c r="BC2681" s="143"/>
      <c r="BD2681" s="143"/>
      <c r="BE2681" s="143"/>
      <c r="BF2681" s="143"/>
      <c r="BG2681" s="143"/>
      <c r="BH2681" s="143"/>
      <c r="BI2681" s="143"/>
      <c r="BJ2681" s="143"/>
      <c r="BK2681" s="143"/>
      <c r="BL2681" s="143"/>
      <c r="BM2681" s="143"/>
      <c r="BN2681" s="143"/>
      <c r="BO2681" s="143"/>
      <c r="BP2681" s="143"/>
      <c r="BT2681" s="143"/>
      <c r="BU2681" s="143"/>
      <c r="BV2681" s="143"/>
    </row>
    <row r="2682" spans="1:74" s="142" customFormat="1" x14ac:dyDescent="0.25">
      <c r="A2682" s="206"/>
      <c r="B2682" s="160"/>
      <c r="C2682" s="161"/>
      <c r="D2682" s="206"/>
      <c r="E2682" s="206"/>
      <c r="F2682" s="206"/>
      <c r="G2682" s="206"/>
      <c r="H2682" s="161"/>
      <c r="I2682" s="206"/>
      <c r="J2682" s="206"/>
      <c r="L2682" s="206"/>
      <c r="M2682" s="153"/>
      <c r="N2682" s="126"/>
      <c r="O2682" s="153"/>
      <c r="P2682" s="153"/>
      <c r="Q2682" s="153"/>
      <c r="R2682" s="153"/>
      <c r="AG2682" s="162"/>
      <c r="AH2682" s="162"/>
      <c r="AI2682" s="162"/>
      <c r="AM2682" s="143"/>
      <c r="AN2682" s="143"/>
      <c r="AO2682" s="143"/>
      <c r="AP2682" s="143"/>
      <c r="AQ2682" s="143"/>
      <c r="AR2682" s="143"/>
      <c r="AS2682" s="143"/>
      <c r="AT2682" s="143"/>
      <c r="AU2682" s="143"/>
      <c r="AV2682" s="143"/>
      <c r="AW2682" s="143"/>
      <c r="AX2682" s="143"/>
      <c r="AY2682" s="143"/>
      <c r="AZ2682" s="143"/>
      <c r="BA2682" s="143"/>
      <c r="BB2682" s="143"/>
      <c r="BC2682" s="143"/>
      <c r="BD2682" s="143"/>
      <c r="BE2682" s="143"/>
      <c r="BF2682" s="143"/>
      <c r="BG2682" s="143"/>
      <c r="BH2682" s="143"/>
      <c r="BI2682" s="143"/>
      <c r="BJ2682" s="143"/>
      <c r="BK2682" s="143"/>
      <c r="BL2682" s="143"/>
      <c r="BM2682" s="143"/>
      <c r="BN2682" s="143"/>
      <c r="BO2682" s="143"/>
      <c r="BP2682" s="143"/>
      <c r="BT2682" s="143"/>
      <c r="BU2682" s="143"/>
      <c r="BV2682" s="143"/>
    </row>
    <row r="2683" spans="1:74" s="142" customFormat="1" x14ac:dyDescent="0.25">
      <c r="A2683" s="206"/>
      <c r="B2683" s="160"/>
      <c r="C2683" s="161"/>
      <c r="D2683" s="206"/>
      <c r="E2683" s="206"/>
      <c r="F2683" s="206"/>
      <c r="G2683" s="206"/>
      <c r="H2683" s="161"/>
      <c r="I2683" s="206"/>
      <c r="J2683" s="206"/>
      <c r="L2683" s="206"/>
      <c r="M2683" s="153"/>
      <c r="N2683" s="126"/>
      <c r="O2683" s="153"/>
      <c r="P2683" s="153"/>
      <c r="Q2683" s="153"/>
      <c r="R2683" s="153"/>
      <c r="AG2683" s="162"/>
      <c r="AH2683" s="162"/>
      <c r="AI2683" s="162"/>
      <c r="AM2683" s="143"/>
      <c r="AN2683" s="143"/>
      <c r="AO2683" s="143"/>
      <c r="AP2683" s="143"/>
      <c r="AQ2683" s="143"/>
      <c r="AR2683" s="143"/>
      <c r="AS2683" s="143"/>
      <c r="AT2683" s="143"/>
      <c r="AU2683" s="143"/>
      <c r="AV2683" s="143"/>
      <c r="AW2683" s="143"/>
      <c r="AX2683" s="143"/>
      <c r="AY2683" s="143"/>
      <c r="AZ2683" s="143"/>
      <c r="BA2683" s="143"/>
      <c r="BB2683" s="143"/>
      <c r="BC2683" s="143"/>
      <c r="BD2683" s="143"/>
      <c r="BE2683" s="143"/>
      <c r="BF2683" s="143"/>
      <c r="BG2683" s="143"/>
      <c r="BH2683" s="143"/>
      <c r="BI2683" s="143"/>
      <c r="BJ2683" s="143"/>
      <c r="BK2683" s="143"/>
      <c r="BL2683" s="143"/>
      <c r="BM2683" s="143"/>
      <c r="BN2683" s="143"/>
      <c r="BO2683" s="143"/>
      <c r="BP2683" s="143"/>
      <c r="BT2683" s="143"/>
      <c r="BU2683" s="143"/>
      <c r="BV2683" s="143"/>
    </row>
    <row r="2684" spans="1:74" s="142" customFormat="1" x14ac:dyDescent="0.25">
      <c r="A2684" s="206"/>
      <c r="B2684" s="160"/>
      <c r="C2684" s="161"/>
      <c r="D2684" s="206"/>
      <c r="E2684" s="206"/>
      <c r="F2684" s="206"/>
      <c r="G2684" s="206"/>
      <c r="H2684" s="161"/>
      <c r="I2684" s="206"/>
      <c r="J2684" s="206"/>
      <c r="L2684" s="206"/>
      <c r="M2684" s="153"/>
      <c r="N2684" s="126"/>
      <c r="O2684" s="153"/>
      <c r="P2684" s="153"/>
      <c r="Q2684" s="153"/>
      <c r="R2684" s="153"/>
      <c r="AG2684" s="162"/>
      <c r="AH2684" s="162"/>
      <c r="AI2684" s="162"/>
      <c r="AM2684" s="143"/>
      <c r="AN2684" s="143"/>
      <c r="AO2684" s="143"/>
      <c r="AP2684" s="143"/>
      <c r="AQ2684" s="143"/>
      <c r="AR2684" s="143"/>
      <c r="AS2684" s="143"/>
      <c r="AT2684" s="143"/>
      <c r="AU2684" s="143"/>
      <c r="AV2684" s="143"/>
      <c r="AW2684" s="143"/>
      <c r="AX2684" s="143"/>
      <c r="AY2684" s="143"/>
      <c r="AZ2684" s="143"/>
      <c r="BA2684" s="143"/>
      <c r="BB2684" s="143"/>
      <c r="BC2684" s="143"/>
      <c r="BD2684" s="143"/>
      <c r="BE2684" s="143"/>
      <c r="BF2684" s="143"/>
      <c r="BG2684" s="143"/>
      <c r="BH2684" s="143"/>
      <c r="BI2684" s="143"/>
      <c r="BJ2684" s="143"/>
      <c r="BK2684" s="143"/>
      <c r="BL2684" s="143"/>
      <c r="BM2684" s="143"/>
      <c r="BN2684" s="143"/>
      <c r="BO2684" s="143"/>
      <c r="BP2684" s="143"/>
      <c r="BT2684" s="143"/>
      <c r="BU2684" s="143"/>
      <c r="BV2684" s="143"/>
    </row>
    <row r="2685" spans="1:74" s="142" customFormat="1" x14ac:dyDescent="0.25">
      <c r="A2685" s="206"/>
      <c r="B2685" s="160"/>
      <c r="C2685" s="161"/>
      <c r="D2685" s="206"/>
      <c r="E2685" s="206"/>
      <c r="F2685" s="206"/>
      <c r="G2685" s="206"/>
      <c r="H2685" s="161"/>
      <c r="I2685" s="206"/>
      <c r="J2685" s="206"/>
      <c r="L2685" s="206"/>
      <c r="M2685" s="153"/>
      <c r="N2685" s="126"/>
      <c r="O2685" s="153"/>
      <c r="P2685" s="153"/>
      <c r="Q2685" s="153"/>
      <c r="R2685" s="153"/>
      <c r="AG2685" s="162"/>
      <c r="AH2685" s="162"/>
      <c r="AI2685" s="162"/>
      <c r="AM2685" s="143"/>
      <c r="AN2685" s="143"/>
      <c r="AO2685" s="143"/>
      <c r="AP2685" s="143"/>
      <c r="AQ2685" s="143"/>
      <c r="AR2685" s="143"/>
      <c r="AS2685" s="143"/>
      <c r="AT2685" s="143"/>
      <c r="AU2685" s="143"/>
      <c r="AV2685" s="143"/>
      <c r="AW2685" s="143"/>
      <c r="AX2685" s="143"/>
      <c r="AY2685" s="143"/>
      <c r="AZ2685" s="143"/>
      <c r="BA2685" s="143"/>
      <c r="BB2685" s="143"/>
      <c r="BC2685" s="143"/>
      <c r="BD2685" s="143"/>
      <c r="BE2685" s="143"/>
      <c r="BF2685" s="143"/>
      <c r="BG2685" s="143"/>
      <c r="BH2685" s="143"/>
      <c r="BI2685" s="143"/>
      <c r="BJ2685" s="143"/>
      <c r="BK2685" s="143"/>
      <c r="BL2685" s="143"/>
      <c r="BM2685" s="143"/>
      <c r="BN2685" s="143"/>
      <c r="BO2685" s="143"/>
      <c r="BP2685" s="143"/>
      <c r="BT2685" s="143"/>
      <c r="BU2685" s="143"/>
      <c r="BV2685" s="143"/>
    </row>
    <row r="2686" spans="1:74" s="142" customFormat="1" x14ac:dyDescent="0.25">
      <c r="A2686" s="206"/>
      <c r="B2686" s="160"/>
      <c r="C2686" s="161"/>
      <c r="D2686" s="206"/>
      <c r="E2686" s="206"/>
      <c r="F2686" s="206"/>
      <c r="G2686" s="206"/>
      <c r="H2686" s="161"/>
      <c r="I2686" s="206"/>
      <c r="J2686" s="206"/>
      <c r="L2686" s="206"/>
      <c r="M2686" s="153"/>
      <c r="N2686" s="126"/>
      <c r="O2686" s="153"/>
      <c r="P2686" s="153"/>
      <c r="Q2686" s="153"/>
      <c r="R2686" s="153"/>
      <c r="AG2686" s="162"/>
      <c r="AH2686" s="162"/>
      <c r="AI2686" s="162"/>
      <c r="AM2686" s="143"/>
      <c r="AN2686" s="143"/>
      <c r="AO2686" s="143"/>
      <c r="AP2686" s="143"/>
      <c r="AQ2686" s="143"/>
      <c r="AR2686" s="143"/>
      <c r="AS2686" s="143"/>
      <c r="AT2686" s="143"/>
      <c r="AU2686" s="143"/>
      <c r="AV2686" s="143"/>
      <c r="AW2686" s="143"/>
      <c r="AX2686" s="143"/>
      <c r="AY2686" s="143"/>
      <c r="AZ2686" s="143"/>
      <c r="BA2686" s="143"/>
      <c r="BB2686" s="143"/>
      <c r="BC2686" s="143"/>
      <c r="BD2686" s="143"/>
      <c r="BE2686" s="143"/>
      <c r="BF2686" s="143"/>
      <c r="BG2686" s="143"/>
      <c r="BH2686" s="143"/>
      <c r="BI2686" s="143"/>
      <c r="BJ2686" s="143"/>
      <c r="BK2686" s="143"/>
      <c r="BL2686" s="143"/>
      <c r="BM2686" s="143"/>
      <c r="BN2686" s="143"/>
      <c r="BO2686" s="143"/>
      <c r="BP2686" s="143"/>
      <c r="BT2686" s="143"/>
      <c r="BU2686" s="143"/>
      <c r="BV2686" s="143"/>
    </row>
    <row r="2687" spans="1:74" s="142" customFormat="1" x14ac:dyDescent="0.25">
      <c r="A2687" s="206"/>
      <c r="B2687" s="160"/>
      <c r="C2687" s="161"/>
      <c r="D2687" s="206"/>
      <c r="E2687" s="206"/>
      <c r="F2687" s="206"/>
      <c r="G2687" s="206"/>
      <c r="H2687" s="161"/>
      <c r="I2687" s="206"/>
      <c r="J2687" s="206"/>
      <c r="L2687" s="206"/>
      <c r="M2687" s="153"/>
      <c r="N2687" s="126"/>
      <c r="O2687" s="153"/>
      <c r="P2687" s="153"/>
      <c r="Q2687" s="153"/>
      <c r="R2687" s="153"/>
      <c r="AG2687" s="162"/>
      <c r="AH2687" s="162"/>
      <c r="AI2687" s="162"/>
      <c r="AM2687" s="143"/>
      <c r="AN2687" s="143"/>
      <c r="AO2687" s="143"/>
      <c r="AP2687" s="143"/>
      <c r="AQ2687" s="143"/>
      <c r="AR2687" s="143"/>
      <c r="AS2687" s="143"/>
      <c r="AT2687" s="143"/>
      <c r="AU2687" s="143"/>
      <c r="AV2687" s="143"/>
      <c r="AW2687" s="143"/>
      <c r="AX2687" s="143"/>
      <c r="AY2687" s="143"/>
      <c r="AZ2687" s="143"/>
      <c r="BA2687" s="143"/>
      <c r="BB2687" s="143"/>
      <c r="BC2687" s="143"/>
      <c r="BD2687" s="143"/>
      <c r="BE2687" s="143"/>
      <c r="BF2687" s="143"/>
      <c r="BG2687" s="143"/>
      <c r="BH2687" s="143"/>
      <c r="BI2687" s="143"/>
      <c r="BJ2687" s="143"/>
      <c r="BK2687" s="143"/>
      <c r="BL2687" s="143"/>
      <c r="BM2687" s="143"/>
      <c r="BN2687" s="143"/>
      <c r="BO2687" s="143"/>
      <c r="BP2687" s="143"/>
      <c r="BT2687" s="143"/>
      <c r="BU2687" s="143"/>
      <c r="BV2687" s="143"/>
    </row>
    <row r="2688" spans="1:74" s="142" customFormat="1" x14ac:dyDescent="0.25">
      <c r="A2688" s="206"/>
      <c r="B2688" s="160"/>
      <c r="C2688" s="161"/>
      <c r="D2688" s="206"/>
      <c r="E2688" s="206"/>
      <c r="F2688" s="206"/>
      <c r="G2688" s="206"/>
      <c r="H2688" s="161"/>
      <c r="I2688" s="206"/>
      <c r="J2688" s="206"/>
      <c r="L2688" s="206"/>
      <c r="M2688" s="153"/>
      <c r="N2688" s="126"/>
      <c r="O2688" s="153"/>
      <c r="P2688" s="153"/>
      <c r="Q2688" s="153"/>
      <c r="R2688" s="153"/>
      <c r="AG2688" s="162"/>
      <c r="AH2688" s="162"/>
      <c r="AI2688" s="162"/>
      <c r="AM2688" s="143"/>
      <c r="AN2688" s="143"/>
      <c r="AO2688" s="143"/>
      <c r="AP2688" s="143"/>
      <c r="AQ2688" s="143"/>
      <c r="AR2688" s="143"/>
      <c r="AS2688" s="143"/>
      <c r="AT2688" s="143"/>
      <c r="AU2688" s="143"/>
      <c r="AV2688" s="143"/>
      <c r="AW2688" s="143"/>
      <c r="AX2688" s="143"/>
      <c r="AY2688" s="143"/>
      <c r="AZ2688" s="143"/>
      <c r="BA2688" s="143"/>
      <c r="BB2688" s="143"/>
      <c r="BC2688" s="143"/>
      <c r="BD2688" s="143"/>
      <c r="BE2688" s="143"/>
      <c r="BF2688" s="143"/>
      <c r="BG2688" s="143"/>
      <c r="BH2688" s="143"/>
      <c r="BI2688" s="143"/>
      <c r="BJ2688" s="143"/>
      <c r="BK2688" s="143"/>
      <c r="BL2688" s="143"/>
      <c r="BM2688" s="143"/>
      <c r="BN2688" s="143"/>
      <c r="BO2688" s="143"/>
      <c r="BP2688" s="143"/>
      <c r="BT2688" s="143"/>
      <c r="BU2688" s="143"/>
      <c r="BV2688" s="143"/>
    </row>
    <row r="2689" spans="1:74" s="142" customFormat="1" x14ac:dyDescent="0.25">
      <c r="A2689" s="206"/>
      <c r="B2689" s="160"/>
      <c r="C2689" s="161"/>
      <c r="D2689" s="206"/>
      <c r="E2689" s="206"/>
      <c r="F2689" s="206"/>
      <c r="G2689" s="206"/>
      <c r="H2689" s="161"/>
      <c r="I2689" s="206"/>
      <c r="J2689" s="206"/>
      <c r="L2689" s="206"/>
      <c r="M2689" s="153"/>
      <c r="N2689" s="126"/>
      <c r="O2689" s="153"/>
      <c r="P2689" s="153"/>
      <c r="Q2689" s="153"/>
      <c r="R2689" s="153"/>
      <c r="AG2689" s="162"/>
      <c r="AH2689" s="162"/>
      <c r="AI2689" s="162"/>
      <c r="AM2689" s="143"/>
      <c r="AN2689" s="143"/>
      <c r="AO2689" s="143"/>
      <c r="AP2689" s="143"/>
      <c r="AQ2689" s="143"/>
      <c r="AR2689" s="143"/>
      <c r="AS2689" s="143"/>
      <c r="AT2689" s="143"/>
      <c r="AU2689" s="143"/>
      <c r="AV2689" s="143"/>
      <c r="AW2689" s="143"/>
      <c r="AX2689" s="143"/>
      <c r="AY2689" s="143"/>
      <c r="AZ2689" s="143"/>
      <c r="BA2689" s="143"/>
      <c r="BB2689" s="143"/>
      <c r="BC2689" s="143"/>
      <c r="BD2689" s="143"/>
      <c r="BE2689" s="143"/>
      <c r="BF2689" s="143"/>
      <c r="BG2689" s="143"/>
      <c r="BH2689" s="143"/>
      <c r="BI2689" s="143"/>
      <c r="BJ2689" s="143"/>
      <c r="BK2689" s="143"/>
      <c r="BL2689" s="143"/>
      <c r="BM2689" s="143"/>
      <c r="BN2689" s="143"/>
      <c r="BO2689" s="143"/>
      <c r="BP2689" s="143"/>
      <c r="BT2689" s="143"/>
      <c r="BU2689" s="143"/>
      <c r="BV2689" s="143"/>
    </row>
    <row r="2690" spans="1:74" s="142" customFormat="1" x14ac:dyDescent="0.25">
      <c r="A2690" s="206"/>
      <c r="B2690" s="160"/>
      <c r="C2690" s="161"/>
      <c r="D2690" s="206"/>
      <c r="E2690" s="206"/>
      <c r="F2690" s="206"/>
      <c r="G2690" s="206"/>
      <c r="H2690" s="161"/>
      <c r="I2690" s="206"/>
      <c r="J2690" s="206"/>
      <c r="L2690" s="206"/>
      <c r="M2690" s="153"/>
      <c r="N2690" s="126"/>
      <c r="O2690" s="153"/>
      <c r="P2690" s="153"/>
      <c r="Q2690" s="153"/>
      <c r="R2690" s="153"/>
      <c r="AG2690" s="162"/>
      <c r="AH2690" s="162"/>
      <c r="AI2690" s="162"/>
      <c r="AM2690" s="143"/>
      <c r="AN2690" s="143"/>
      <c r="AO2690" s="143"/>
      <c r="AP2690" s="143"/>
      <c r="AQ2690" s="143"/>
      <c r="AR2690" s="143"/>
      <c r="AS2690" s="143"/>
      <c r="AT2690" s="143"/>
      <c r="AU2690" s="143"/>
      <c r="AV2690" s="143"/>
      <c r="AW2690" s="143"/>
      <c r="AX2690" s="143"/>
      <c r="AY2690" s="143"/>
      <c r="AZ2690" s="143"/>
      <c r="BA2690" s="143"/>
      <c r="BB2690" s="143"/>
      <c r="BC2690" s="143"/>
      <c r="BD2690" s="143"/>
      <c r="BE2690" s="143"/>
      <c r="BF2690" s="143"/>
      <c r="BG2690" s="143"/>
      <c r="BH2690" s="143"/>
      <c r="BI2690" s="143"/>
      <c r="BJ2690" s="143"/>
      <c r="BK2690" s="143"/>
      <c r="BL2690" s="143"/>
      <c r="BM2690" s="143"/>
      <c r="BN2690" s="143"/>
      <c r="BO2690" s="143"/>
      <c r="BP2690" s="143"/>
      <c r="BT2690" s="143"/>
      <c r="BU2690" s="143"/>
      <c r="BV2690" s="143"/>
    </row>
    <row r="2691" spans="1:74" s="142" customFormat="1" x14ac:dyDescent="0.25">
      <c r="A2691" s="206"/>
      <c r="B2691" s="160"/>
      <c r="C2691" s="161"/>
      <c r="D2691" s="206"/>
      <c r="E2691" s="206"/>
      <c r="F2691" s="206"/>
      <c r="G2691" s="206"/>
      <c r="H2691" s="161"/>
      <c r="I2691" s="206"/>
      <c r="J2691" s="206"/>
      <c r="L2691" s="206"/>
      <c r="M2691" s="153"/>
      <c r="N2691" s="126"/>
      <c r="O2691" s="153"/>
      <c r="P2691" s="153"/>
      <c r="Q2691" s="153"/>
      <c r="R2691" s="153"/>
      <c r="AG2691" s="162"/>
      <c r="AH2691" s="162"/>
      <c r="AI2691" s="162"/>
      <c r="AM2691" s="143"/>
      <c r="AN2691" s="143"/>
      <c r="AO2691" s="143"/>
      <c r="AP2691" s="143"/>
      <c r="AQ2691" s="143"/>
      <c r="AR2691" s="143"/>
      <c r="AS2691" s="143"/>
      <c r="AT2691" s="143"/>
      <c r="AU2691" s="143"/>
      <c r="AV2691" s="143"/>
      <c r="AW2691" s="143"/>
      <c r="AX2691" s="143"/>
      <c r="AY2691" s="143"/>
      <c r="AZ2691" s="143"/>
      <c r="BA2691" s="143"/>
      <c r="BB2691" s="143"/>
      <c r="BC2691" s="143"/>
      <c r="BD2691" s="143"/>
      <c r="BE2691" s="143"/>
      <c r="BF2691" s="143"/>
      <c r="BG2691" s="143"/>
      <c r="BH2691" s="143"/>
      <c r="BI2691" s="143"/>
      <c r="BJ2691" s="143"/>
      <c r="BK2691" s="143"/>
      <c r="BL2691" s="143"/>
      <c r="BM2691" s="143"/>
      <c r="BN2691" s="143"/>
      <c r="BO2691" s="143"/>
      <c r="BP2691" s="143"/>
      <c r="BT2691" s="143"/>
      <c r="BU2691" s="143"/>
      <c r="BV2691" s="143"/>
    </row>
    <row r="2692" spans="1:74" s="142" customFormat="1" x14ac:dyDescent="0.25">
      <c r="A2692" s="206"/>
      <c r="B2692" s="160"/>
      <c r="C2692" s="161"/>
      <c r="D2692" s="206"/>
      <c r="E2692" s="206"/>
      <c r="F2692" s="206"/>
      <c r="G2692" s="206"/>
      <c r="H2692" s="161"/>
      <c r="I2692" s="206"/>
      <c r="J2692" s="206"/>
      <c r="L2692" s="206"/>
      <c r="M2692" s="153"/>
      <c r="N2692" s="126"/>
      <c r="O2692" s="153"/>
      <c r="P2692" s="153"/>
      <c r="Q2692" s="153"/>
      <c r="R2692" s="153"/>
      <c r="AG2692" s="162"/>
      <c r="AH2692" s="162"/>
      <c r="AI2692" s="162"/>
      <c r="AM2692" s="143"/>
      <c r="AN2692" s="143"/>
      <c r="AO2692" s="143"/>
      <c r="AP2692" s="143"/>
      <c r="AQ2692" s="143"/>
      <c r="AR2692" s="143"/>
      <c r="AS2692" s="143"/>
      <c r="AT2692" s="143"/>
      <c r="AU2692" s="143"/>
      <c r="AV2692" s="143"/>
      <c r="AW2692" s="143"/>
      <c r="AX2692" s="143"/>
      <c r="AY2692" s="143"/>
      <c r="AZ2692" s="143"/>
      <c r="BA2692" s="143"/>
      <c r="BB2692" s="143"/>
      <c r="BC2692" s="143"/>
      <c r="BD2692" s="143"/>
      <c r="BE2692" s="143"/>
      <c r="BF2692" s="143"/>
      <c r="BG2692" s="143"/>
      <c r="BH2692" s="143"/>
      <c r="BI2692" s="143"/>
      <c r="BJ2692" s="143"/>
      <c r="BK2692" s="143"/>
      <c r="BL2692" s="143"/>
      <c r="BM2692" s="143"/>
      <c r="BN2692" s="143"/>
      <c r="BO2692" s="143"/>
      <c r="BP2692" s="143"/>
      <c r="BT2692" s="143"/>
      <c r="BU2692" s="143"/>
      <c r="BV2692" s="143"/>
    </row>
    <row r="2693" spans="1:74" s="142" customFormat="1" x14ac:dyDescent="0.25">
      <c r="A2693" s="206"/>
      <c r="B2693" s="160"/>
      <c r="C2693" s="161"/>
      <c r="D2693" s="206"/>
      <c r="E2693" s="206"/>
      <c r="F2693" s="206"/>
      <c r="G2693" s="206"/>
      <c r="H2693" s="161"/>
      <c r="I2693" s="206"/>
      <c r="J2693" s="206"/>
      <c r="L2693" s="206"/>
      <c r="M2693" s="153"/>
      <c r="N2693" s="126"/>
      <c r="O2693" s="153"/>
      <c r="P2693" s="153"/>
      <c r="Q2693" s="153"/>
      <c r="R2693" s="153"/>
      <c r="AG2693" s="162"/>
      <c r="AH2693" s="162"/>
      <c r="AI2693" s="162"/>
      <c r="AM2693" s="143"/>
      <c r="AN2693" s="143"/>
      <c r="AO2693" s="143"/>
      <c r="AP2693" s="143"/>
      <c r="AQ2693" s="143"/>
      <c r="AR2693" s="143"/>
      <c r="AS2693" s="143"/>
      <c r="AT2693" s="143"/>
      <c r="AU2693" s="143"/>
      <c r="AV2693" s="143"/>
      <c r="AW2693" s="143"/>
      <c r="AX2693" s="143"/>
      <c r="AY2693" s="143"/>
      <c r="AZ2693" s="143"/>
      <c r="BA2693" s="143"/>
      <c r="BB2693" s="143"/>
      <c r="BC2693" s="143"/>
      <c r="BD2693" s="143"/>
      <c r="BE2693" s="143"/>
      <c r="BF2693" s="143"/>
      <c r="BG2693" s="143"/>
      <c r="BH2693" s="143"/>
      <c r="BI2693" s="143"/>
      <c r="BJ2693" s="143"/>
      <c r="BK2693" s="143"/>
      <c r="BL2693" s="143"/>
      <c r="BM2693" s="143"/>
      <c r="BN2693" s="143"/>
      <c r="BO2693" s="143"/>
      <c r="BP2693" s="143"/>
      <c r="BT2693" s="143"/>
      <c r="BU2693" s="143"/>
      <c r="BV2693" s="143"/>
    </row>
    <row r="2694" spans="1:74" s="142" customFormat="1" x14ac:dyDescent="0.25">
      <c r="A2694" s="206"/>
      <c r="B2694" s="160"/>
      <c r="C2694" s="161"/>
      <c r="D2694" s="206"/>
      <c r="E2694" s="206"/>
      <c r="F2694" s="206"/>
      <c r="G2694" s="206"/>
      <c r="H2694" s="161"/>
      <c r="I2694" s="206"/>
      <c r="J2694" s="206"/>
      <c r="L2694" s="206"/>
      <c r="M2694" s="153"/>
      <c r="N2694" s="126"/>
      <c r="O2694" s="153"/>
      <c r="P2694" s="153"/>
      <c r="Q2694" s="153"/>
      <c r="R2694" s="153"/>
      <c r="AG2694" s="162"/>
      <c r="AH2694" s="162"/>
      <c r="AI2694" s="162"/>
      <c r="AM2694" s="143"/>
      <c r="AN2694" s="143"/>
      <c r="AO2694" s="143"/>
      <c r="AP2694" s="143"/>
      <c r="AQ2694" s="143"/>
      <c r="AR2694" s="143"/>
      <c r="AS2694" s="143"/>
      <c r="AT2694" s="143"/>
      <c r="AU2694" s="143"/>
      <c r="AV2694" s="143"/>
      <c r="AW2694" s="143"/>
      <c r="AX2694" s="143"/>
      <c r="AY2694" s="143"/>
      <c r="AZ2694" s="143"/>
      <c r="BA2694" s="143"/>
      <c r="BB2694" s="143"/>
      <c r="BC2694" s="143"/>
      <c r="BD2694" s="143"/>
      <c r="BE2694" s="143"/>
      <c r="BF2694" s="143"/>
      <c r="BG2694" s="143"/>
      <c r="BH2694" s="143"/>
      <c r="BI2694" s="143"/>
      <c r="BJ2694" s="143"/>
      <c r="BK2694" s="143"/>
      <c r="BL2694" s="143"/>
      <c r="BM2694" s="143"/>
      <c r="BN2694" s="143"/>
      <c r="BO2694" s="143"/>
      <c r="BP2694" s="143"/>
      <c r="BT2694" s="143"/>
      <c r="BU2694" s="143"/>
      <c r="BV2694" s="143"/>
    </row>
    <row r="2695" spans="1:74" s="142" customFormat="1" x14ac:dyDescent="0.25">
      <c r="A2695" s="206"/>
      <c r="B2695" s="160"/>
      <c r="C2695" s="161"/>
      <c r="D2695" s="206"/>
      <c r="E2695" s="206"/>
      <c r="F2695" s="206"/>
      <c r="G2695" s="206"/>
      <c r="H2695" s="161"/>
      <c r="I2695" s="206"/>
      <c r="J2695" s="206"/>
      <c r="L2695" s="206"/>
      <c r="M2695" s="153"/>
      <c r="N2695" s="126"/>
      <c r="O2695" s="153"/>
      <c r="P2695" s="153"/>
      <c r="Q2695" s="153"/>
      <c r="R2695" s="153"/>
      <c r="AG2695" s="162"/>
      <c r="AH2695" s="162"/>
      <c r="AI2695" s="162"/>
      <c r="AM2695" s="143"/>
      <c r="AN2695" s="143"/>
      <c r="AO2695" s="143"/>
      <c r="AP2695" s="143"/>
      <c r="AQ2695" s="143"/>
      <c r="AR2695" s="143"/>
      <c r="AS2695" s="143"/>
      <c r="AT2695" s="143"/>
      <c r="AU2695" s="143"/>
      <c r="AV2695" s="143"/>
      <c r="AW2695" s="143"/>
      <c r="AX2695" s="143"/>
      <c r="AY2695" s="143"/>
      <c r="AZ2695" s="143"/>
      <c r="BA2695" s="143"/>
      <c r="BB2695" s="143"/>
      <c r="BC2695" s="143"/>
      <c r="BD2695" s="143"/>
      <c r="BE2695" s="143"/>
      <c r="BF2695" s="143"/>
      <c r="BG2695" s="143"/>
      <c r="BH2695" s="143"/>
      <c r="BI2695" s="143"/>
      <c r="BJ2695" s="143"/>
      <c r="BK2695" s="143"/>
      <c r="BL2695" s="143"/>
      <c r="BM2695" s="143"/>
      <c r="BN2695" s="143"/>
      <c r="BO2695" s="143"/>
      <c r="BP2695" s="143"/>
      <c r="BT2695" s="143"/>
      <c r="BU2695" s="143"/>
      <c r="BV2695" s="143"/>
    </row>
    <row r="2696" spans="1:74" s="142" customFormat="1" x14ac:dyDescent="0.25">
      <c r="A2696" s="206"/>
      <c r="B2696" s="160"/>
      <c r="C2696" s="161"/>
      <c r="D2696" s="206"/>
      <c r="E2696" s="206"/>
      <c r="F2696" s="206"/>
      <c r="G2696" s="206"/>
      <c r="H2696" s="161"/>
      <c r="I2696" s="206"/>
      <c r="J2696" s="206"/>
      <c r="L2696" s="206"/>
      <c r="M2696" s="153"/>
      <c r="N2696" s="126"/>
      <c r="O2696" s="153"/>
      <c r="P2696" s="153"/>
      <c r="Q2696" s="153"/>
      <c r="R2696" s="153"/>
      <c r="AG2696" s="162"/>
      <c r="AH2696" s="162"/>
      <c r="AI2696" s="162"/>
      <c r="AM2696" s="143"/>
      <c r="AN2696" s="143"/>
      <c r="AO2696" s="143"/>
      <c r="AP2696" s="143"/>
      <c r="AQ2696" s="143"/>
      <c r="AR2696" s="143"/>
      <c r="AS2696" s="143"/>
      <c r="AT2696" s="143"/>
      <c r="AU2696" s="143"/>
      <c r="AV2696" s="143"/>
      <c r="AW2696" s="143"/>
      <c r="AX2696" s="143"/>
      <c r="AY2696" s="143"/>
      <c r="AZ2696" s="143"/>
      <c r="BA2696" s="143"/>
      <c r="BB2696" s="143"/>
      <c r="BC2696" s="143"/>
      <c r="BD2696" s="143"/>
      <c r="BE2696" s="143"/>
      <c r="BF2696" s="143"/>
      <c r="BG2696" s="143"/>
      <c r="BH2696" s="143"/>
      <c r="BI2696" s="143"/>
      <c r="BJ2696" s="143"/>
      <c r="BK2696" s="143"/>
      <c r="BL2696" s="143"/>
      <c r="BM2696" s="143"/>
      <c r="BN2696" s="143"/>
      <c r="BO2696" s="143"/>
      <c r="BP2696" s="143"/>
      <c r="BT2696" s="143"/>
      <c r="BU2696" s="143"/>
      <c r="BV2696" s="143"/>
    </row>
    <row r="2697" spans="1:74" s="142" customFormat="1" x14ac:dyDescent="0.25">
      <c r="A2697" s="206"/>
      <c r="B2697" s="160"/>
      <c r="C2697" s="161"/>
      <c r="D2697" s="206"/>
      <c r="E2697" s="206"/>
      <c r="F2697" s="206"/>
      <c r="G2697" s="206"/>
      <c r="H2697" s="161"/>
      <c r="I2697" s="206"/>
      <c r="J2697" s="206"/>
      <c r="L2697" s="206"/>
      <c r="M2697" s="153"/>
      <c r="N2697" s="126"/>
      <c r="O2697" s="153"/>
      <c r="P2697" s="153"/>
      <c r="Q2697" s="153"/>
      <c r="R2697" s="153"/>
      <c r="AG2697" s="162"/>
      <c r="AH2697" s="162"/>
      <c r="AI2697" s="162"/>
      <c r="AM2697" s="143"/>
      <c r="AN2697" s="143"/>
      <c r="AO2697" s="143"/>
      <c r="AP2697" s="143"/>
      <c r="AQ2697" s="143"/>
      <c r="AR2697" s="143"/>
      <c r="AS2697" s="143"/>
      <c r="AT2697" s="143"/>
      <c r="AU2697" s="143"/>
      <c r="AV2697" s="143"/>
      <c r="AW2697" s="143"/>
      <c r="AX2697" s="143"/>
      <c r="AY2697" s="143"/>
      <c r="AZ2697" s="143"/>
      <c r="BA2697" s="143"/>
      <c r="BB2697" s="143"/>
      <c r="BC2697" s="143"/>
      <c r="BD2697" s="143"/>
      <c r="BE2697" s="143"/>
      <c r="BF2697" s="143"/>
      <c r="BG2697" s="143"/>
      <c r="BH2697" s="143"/>
      <c r="BI2697" s="143"/>
      <c r="BJ2697" s="143"/>
      <c r="BK2697" s="143"/>
      <c r="BL2697" s="143"/>
      <c r="BM2697" s="143"/>
      <c r="BN2697" s="143"/>
      <c r="BO2697" s="143"/>
      <c r="BP2697" s="143"/>
      <c r="BT2697" s="143"/>
      <c r="BU2697" s="143"/>
      <c r="BV2697" s="143"/>
    </row>
    <row r="2698" spans="1:74" s="142" customFormat="1" x14ac:dyDescent="0.25">
      <c r="A2698" s="206"/>
      <c r="B2698" s="160"/>
      <c r="C2698" s="161"/>
      <c r="D2698" s="206"/>
      <c r="E2698" s="206"/>
      <c r="F2698" s="206"/>
      <c r="G2698" s="206"/>
      <c r="H2698" s="161"/>
      <c r="I2698" s="206"/>
      <c r="J2698" s="206"/>
      <c r="L2698" s="206"/>
      <c r="M2698" s="153"/>
      <c r="N2698" s="126"/>
      <c r="O2698" s="153"/>
      <c r="P2698" s="153"/>
      <c r="Q2698" s="153"/>
      <c r="R2698" s="153"/>
      <c r="AG2698" s="162"/>
      <c r="AH2698" s="162"/>
      <c r="AI2698" s="162"/>
      <c r="AM2698" s="143"/>
      <c r="AN2698" s="143"/>
      <c r="AO2698" s="143"/>
      <c r="AP2698" s="143"/>
      <c r="AQ2698" s="143"/>
      <c r="AR2698" s="143"/>
      <c r="AS2698" s="143"/>
      <c r="AT2698" s="143"/>
      <c r="AU2698" s="143"/>
      <c r="AV2698" s="143"/>
      <c r="AW2698" s="143"/>
      <c r="AX2698" s="143"/>
      <c r="AY2698" s="143"/>
      <c r="AZ2698" s="143"/>
      <c r="BA2698" s="143"/>
      <c r="BB2698" s="143"/>
      <c r="BC2698" s="143"/>
      <c r="BD2698" s="143"/>
      <c r="BE2698" s="143"/>
      <c r="BF2698" s="143"/>
      <c r="BG2698" s="143"/>
      <c r="BH2698" s="143"/>
      <c r="BI2698" s="143"/>
      <c r="BJ2698" s="143"/>
      <c r="BK2698" s="143"/>
      <c r="BL2698" s="143"/>
      <c r="BM2698" s="143"/>
      <c r="BN2698" s="143"/>
      <c r="BO2698" s="143"/>
      <c r="BP2698" s="143"/>
      <c r="BT2698" s="143"/>
      <c r="BU2698" s="143"/>
      <c r="BV2698" s="143"/>
    </row>
    <row r="2699" spans="1:74" s="142" customFormat="1" x14ac:dyDescent="0.25">
      <c r="A2699" s="206"/>
      <c r="B2699" s="160"/>
      <c r="C2699" s="161"/>
      <c r="D2699" s="206"/>
      <c r="E2699" s="206"/>
      <c r="F2699" s="206"/>
      <c r="G2699" s="206"/>
      <c r="H2699" s="161"/>
      <c r="I2699" s="206"/>
      <c r="J2699" s="206"/>
      <c r="L2699" s="206"/>
      <c r="M2699" s="153"/>
      <c r="N2699" s="126"/>
      <c r="O2699" s="153"/>
      <c r="P2699" s="153"/>
      <c r="Q2699" s="153"/>
      <c r="R2699" s="153"/>
      <c r="AG2699" s="162"/>
      <c r="AH2699" s="162"/>
      <c r="AI2699" s="162"/>
      <c r="AM2699" s="143"/>
      <c r="AN2699" s="143"/>
      <c r="AO2699" s="143"/>
      <c r="AP2699" s="143"/>
      <c r="AQ2699" s="143"/>
      <c r="AR2699" s="143"/>
      <c r="AS2699" s="143"/>
      <c r="AT2699" s="143"/>
      <c r="AU2699" s="143"/>
      <c r="AV2699" s="143"/>
      <c r="AW2699" s="143"/>
      <c r="AX2699" s="143"/>
      <c r="AY2699" s="143"/>
      <c r="AZ2699" s="143"/>
      <c r="BA2699" s="143"/>
      <c r="BB2699" s="143"/>
      <c r="BC2699" s="143"/>
      <c r="BD2699" s="143"/>
      <c r="BE2699" s="143"/>
      <c r="BF2699" s="143"/>
      <c r="BG2699" s="143"/>
      <c r="BH2699" s="143"/>
      <c r="BI2699" s="143"/>
      <c r="BJ2699" s="143"/>
      <c r="BK2699" s="143"/>
      <c r="BL2699" s="143"/>
      <c r="BM2699" s="143"/>
      <c r="BN2699" s="143"/>
      <c r="BO2699" s="143"/>
      <c r="BP2699" s="143"/>
      <c r="BT2699" s="143"/>
      <c r="BU2699" s="143"/>
      <c r="BV2699" s="143"/>
    </row>
    <row r="2700" spans="1:74" s="142" customFormat="1" x14ac:dyDescent="0.25">
      <c r="A2700" s="206"/>
      <c r="B2700" s="160"/>
      <c r="C2700" s="161"/>
      <c r="D2700" s="206"/>
      <c r="E2700" s="206"/>
      <c r="F2700" s="206"/>
      <c r="G2700" s="206"/>
      <c r="H2700" s="161"/>
      <c r="I2700" s="206"/>
      <c r="J2700" s="206"/>
      <c r="L2700" s="206"/>
      <c r="M2700" s="153"/>
      <c r="N2700" s="126"/>
      <c r="O2700" s="153"/>
      <c r="P2700" s="153"/>
      <c r="Q2700" s="153"/>
      <c r="R2700" s="153"/>
      <c r="AG2700" s="162"/>
      <c r="AH2700" s="162"/>
      <c r="AI2700" s="162"/>
      <c r="AM2700" s="143"/>
      <c r="AN2700" s="143"/>
      <c r="AO2700" s="143"/>
      <c r="AP2700" s="143"/>
      <c r="AQ2700" s="143"/>
      <c r="AR2700" s="143"/>
      <c r="AS2700" s="143"/>
      <c r="AT2700" s="143"/>
      <c r="AU2700" s="143"/>
      <c r="AV2700" s="143"/>
      <c r="AW2700" s="143"/>
      <c r="AX2700" s="143"/>
      <c r="AY2700" s="143"/>
      <c r="AZ2700" s="143"/>
      <c r="BA2700" s="143"/>
      <c r="BB2700" s="143"/>
      <c r="BC2700" s="143"/>
      <c r="BD2700" s="143"/>
      <c r="BE2700" s="143"/>
      <c r="BF2700" s="143"/>
      <c r="BG2700" s="143"/>
      <c r="BH2700" s="143"/>
      <c r="BI2700" s="143"/>
      <c r="BJ2700" s="143"/>
      <c r="BK2700" s="143"/>
      <c r="BL2700" s="143"/>
      <c r="BM2700" s="143"/>
      <c r="BN2700" s="143"/>
      <c r="BO2700" s="143"/>
      <c r="BP2700" s="143"/>
      <c r="BT2700" s="143"/>
      <c r="BU2700" s="143"/>
      <c r="BV2700" s="143"/>
    </row>
    <row r="2701" spans="1:74" s="142" customFormat="1" x14ac:dyDescent="0.25">
      <c r="A2701" s="206"/>
      <c r="B2701" s="160"/>
      <c r="C2701" s="161"/>
      <c r="D2701" s="206"/>
      <c r="E2701" s="206"/>
      <c r="F2701" s="206"/>
      <c r="G2701" s="206"/>
      <c r="H2701" s="161"/>
      <c r="I2701" s="206"/>
      <c r="J2701" s="206"/>
      <c r="L2701" s="206"/>
      <c r="M2701" s="153"/>
      <c r="N2701" s="126"/>
      <c r="O2701" s="153"/>
      <c r="P2701" s="153"/>
      <c r="Q2701" s="153"/>
      <c r="R2701" s="153"/>
      <c r="AG2701" s="162"/>
      <c r="AH2701" s="162"/>
      <c r="AI2701" s="162"/>
      <c r="AM2701" s="143"/>
      <c r="AN2701" s="143"/>
      <c r="AO2701" s="143"/>
      <c r="AP2701" s="143"/>
      <c r="AQ2701" s="143"/>
      <c r="AR2701" s="143"/>
      <c r="AS2701" s="143"/>
      <c r="AT2701" s="143"/>
      <c r="AU2701" s="143"/>
      <c r="AV2701" s="143"/>
      <c r="AW2701" s="143"/>
      <c r="AX2701" s="143"/>
      <c r="AY2701" s="143"/>
      <c r="AZ2701" s="143"/>
      <c r="BA2701" s="143"/>
      <c r="BB2701" s="143"/>
      <c r="BC2701" s="143"/>
      <c r="BD2701" s="143"/>
      <c r="BE2701" s="143"/>
      <c r="BF2701" s="143"/>
      <c r="BG2701" s="143"/>
      <c r="BH2701" s="143"/>
      <c r="BI2701" s="143"/>
      <c r="BJ2701" s="143"/>
      <c r="BK2701" s="143"/>
      <c r="BL2701" s="143"/>
      <c r="BM2701" s="143"/>
      <c r="BN2701" s="143"/>
      <c r="BO2701" s="143"/>
      <c r="BP2701" s="143"/>
      <c r="BT2701" s="143"/>
      <c r="BU2701" s="143"/>
      <c r="BV2701" s="143"/>
    </row>
    <row r="2702" spans="1:74" s="142" customFormat="1" x14ac:dyDescent="0.25">
      <c r="A2702" s="206"/>
      <c r="B2702" s="160"/>
      <c r="C2702" s="161"/>
      <c r="D2702" s="206"/>
      <c r="E2702" s="206"/>
      <c r="F2702" s="206"/>
      <c r="G2702" s="206"/>
      <c r="H2702" s="161"/>
      <c r="I2702" s="206"/>
      <c r="J2702" s="206"/>
      <c r="L2702" s="206"/>
      <c r="M2702" s="153"/>
      <c r="N2702" s="126"/>
      <c r="O2702" s="153"/>
      <c r="P2702" s="153"/>
      <c r="Q2702" s="153"/>
      <c r="R2702" s="153"/>
      <c r="AG2702" s="162"/>
      <c r="AH2702" s="162"/>
      <c r="AI2702" s="162"/>
      <c r="AM2702" s="143"/>
      <c r="AN2702" s="143"/>
      <c r="AO2702" s="143"/>
      <c r="AP2702" s="143"/>
      <c r="AQ2702" s="143"/>
      <c r="AR2702" s="143"/>
      <c r="AS2702" s="143"/>
      <c r="AT2702" s="143"/>
      <c r="AU2702" s="143"/>
      <c r="AV2702" s="143"/>
      <c r="AW2702" s="143"/>
      <c r="AX2702" s="143"/>
      <c r="AY2702" s="143"/>
      <c r="AZ2702" s="143"/>
      <c r="BA2702" s="143"/>
      <c r="BB2702" s="143"/>
      <c r="BC2702" s="143"/>
      <c r="BD2702" s="143"/>
      <c r="BE2702" s="143"/>
      <c r="BF2702" s="143"/>
      <c r="BG2702" s="143"/>
      <c r="BH2702" s="143"/>
      <c r="BI2702" s="143"/>
      <c r="BJ2702" s="143"/>
      <c r="BK2702" s="143"/>
      <c r="BL2702" s="143"/>
      <c r="BM2702" s="143"/>
      <c r="BN2702" s="143"/>
      <c r="BO2702" s="143"/>
      <c r="BP2702" s="143"/>
      <c r="BT2702" s="143"/>
      <c r="BU2702" s="143"/>
      <c r="BV2702" s="143"/>
    </row>
    <row r="2703" spans="1:74" s="142" customFormat="1" x14ac:dyDescent="0.25">
      <c r="A2703" s="206"/>
      <c r="B2703" s="160"/>
      <c r="C2703" s="161"/>
      <c r="D2703" s="206"/>
      <c r="E2703" s="206"/>
      <c r="F2703" s="206"/>
      <c r="G2703" s="206"/>
      <c r="H2703" s="161"/>
      <c r="I2703" s="206"/>
      <c r="J2703" s="206"/>
      <c r="L2703" s="206"/>
      <c r="M2703" s="153"/>
      <c r="N2703" s="126"/>
      <c r="O2703" s="153"/>
      <c r="P2703" s="153"/>
      <c r="Q2703" s="153"/>
      <c r="R2703" s="153"/>
      <c r="AG2703" s="162"/>
      <c r="AH2703" s="162"/>
      <c r="AI2703" s="162"/>
      <c r="AM2703" s="143"/>
      <c r="AN2703" s="143"/>
      <c r="AO2703" s="143"/>
      <c r="AP2703" s="143"/>
      <c r="AQ2703" s="143"/>
      <c r="AR2703" s="143"/>
      <c r="AS2703" s="143"/>
      <c r="AT2703" s="143"/>
      <c r="AU2703" s="143"/>
      <c r="AV2703" s="143"/>
      <c r="AW2703" s="143"/>
      <c r="AX2703" s="143"/>
      <c r="AY2703" s="143"/>
      <c r="AZ2703" s="143"/>
      <c r="BA2703" s="143"/>
      <c r="BB2703" s="143"/>
      <c r="BC2703" s="143"/>
      <c r="BD2703" s="143"/>
      <c r="BE2703" s="143"/>
      <c r="BF2703" s="143"/>
      <c r="BG2703" s="143"/>
      <c r="BH2703" s="143"/>
      <c r="BI2703" s="143"/>
      <c r="BJ2703" s="143"/>
      <c r="BK2703" s="143"/>
      <c r="BL2703" s="143"/>
      <c r="BM2703" s="143"/>
      <c r="BN2703" s="143"/>
      <c r="BO2703" s="143"/>
      <c r="BP2703" s="143"/>
      <c r="BT2703" s="143"/>
      <c r="BU2703" s="143"/>
      <c r="BV2703" s="143"/>
    </row>
    <row r="2704" spans="1:74" s="142" customFormat="1" x14ac:dyDescent="0.25">
      <c r="A2704" s="206"/>
      <c r="B2704" s="160"/>
      <c r="C2704" s="161"/>
      <c r="D2704" s="206"/>
      <c r="E2704" s="206"/>
      <c r="F2704" s="206"/>
      <c r="G2704" s="206"/>
      <c r="H2704" s="161"/>
      <c r="I2704" s="206"/>
      <c r="J2704" s="206"/>
      <c r="L2704" s="206"/>
      <c r="M2704" s="153"/>
      <c r="N2704" s="126"/>
      <c r="O2704" s="153"/>
      <c r="P2704" s="153"/>
      <c r="Q2704" s="153"/>
      <c r="R2704" s="153"/>
      <c r="AG2704" s="162"/>
      <c r="AH2704" s="162"/>
      <c r="AI2704" s="162"/>
      <c r="AM2704" s="143"/>
      <c r="AN2704" s="143"/>
      <c r="AO2704" s="143"/>
      <c r="AP2704" s="143"/>
      <c r="AQ2704" s="143"/>
      <c r="AR2704" s="143"/>
      <c r="AS2704" s="143"/>
      <c r="AT2704" s="143"/>
      <c r="AU2704" s="143"/>
      <c r="AV2704" s="143"/>
      <c r="AW2704" s="143"/>
      <c r="AX2704" s="143"/>
      <c r="AY2704" s="143"/>
      <c r="AZ2704" s="143"/>
      <c r="BA2704" s="143"/>
      <c r="BB2704" s="143"/>
      <c r="BC2704" s="143"/>
      <c r="BD2704" s="143"/>
      <c r="BE2704" s="143"/>
      <c r="BF2704" s="143"/>
      <c r="BG2704" s="143"/>
      <c r="BH2704" s="143"/>
      <c r="BI2704" s="143"/>
      <c r="BJ2704" s="143"/>
      <c r="BK2704" s="143"/>
      <c r="BL2704" s="143"/>
      <c r="BM2704" s="143"/>
      <c r="BN2704" s="143"/>
      <c r="BO2704" s="143"/>
      <c r="BP2704" s="143"/>
      <c r="BT2704" s="143"/>
      <c r="BU2704" s="143"/>
      <c r="BV2704" s="143"/>
    </row>
    <row r="2705" spans="1:74" s="142" customFormat="1" x14ac:dyDescent="0.25">
      <c r="A2705" s="206"/>
      <c r="B2705" s="160"/>
      <c r="C2705" s="161"/>
      <c r="D2705" s="206"/>
      <c r="E2705" s="206"/>
      <c r="F2705" s="206"/>
      <c r="G2705" s="206"/>
      <c r="H2705" s="161"/>
      <c r="I2705" s="206"/>
      <c r="J2705" s="206"/>
      <c r="L2705" s="206"/>
      <c r="M2705" s="153"/>
      <c r="N2705" s="126"/>
      <c r="O2705" s="153"/>
      <c r="P2705" s="153"/>
      <c r="Q2705" s="153"/>
      <c r="R2705" s="153"/>
      <c r="AG2705" s="162"/>
      <c r="AH2705" s="162"/>
      <c r="AI2705" s="162"/>
      <c r="AM2705" s="143"/>
      <c r="AN2705" s="143"/>
      <c r="AO2705" s="143"/>
      <c r="AP2705" s="143"/>
      <c r="AQ2705" s="143"/>
      <c r="AR2705" s="143"/>
      <c r="AS2705" s="143"/>
      <c r="AT2705" s="143"/>
      <c r="AU2705" s="143"/>
      <c r="AV2705" s="143"/>
      <c r="AW2705" s="143"/>
      <c r="AX2705" s="143"/>
      <c r="AY2705" s="143"/>
      <c r="AZ2705" s="143"/>
      <c r="BA2705" s="143"/>
      <c r="BB2705" s="143"/>
      <c r="BC2705" s="143"/>
      <c r="BD2705" s="143"/>
      <c r="BE2705" s="143"/>
      <c r="BF2705" s="143"/>
      <c r="BG2705" s="143"/>
      <c r="BH2705" s="143"/>
      <c r="BI2705" s="143"/>
      <c r="BJ2705" s="143"/>
      <c r="BK2705" s="143"/>
      <c r="BL2705" s="143"/>
      <c r="BM2705" s="143"/>
      <c r="BN2705" s="143"/>
      <c r="BO2705" s="143"/>
      <c r="BP2705" s="143"/>
      <c r="BT2705" s="143"/>
      <c r="BU2705" s="143"/>
      <c r="BV2705" s="143"/>
    </row>
    <row r="2706" spans="1:74" s="142" customFormat="1" x14ac:dyDescent="0.25">
      <c r="A2706" s="206"/>
      <c r="B2706" s="160"/>
      <c r="C2706" s="161"/>
      <c r="D2706" s="206"/>
      <c r="E2706" s="206"/>
      <c r="F2706" s="206"/>
      <c r="G2706" s="206"/>
      <c r="H2706" s="161"/>
      <c r="I2706" s="206"/>
      <c r="J2706" s="206"/>
      <c r="L2706" s="206"/>
      <c r="M2706" s="153"/>
      <c r="N2706" s="126"/>
      <c r="O2706" s="153"/>
      <c r="P2706" s="153"/>
      <c r="Q2706" s="153"/>
      <c r="R2706" s="153"/>
      <c r="AG2706" s="162"/>
      <c r="AH2706" s="162"/>
      <c r="AI2706" s="162"/>
      <c r="AM2706" s="143"/>
      <c r="AN2706" s="143"/>
      <c r="AO2706" s="143"/>
      <c r="AP2706" s="143"/>
      <c r="AQ2706" s="143"/>
      <c r="AR2706" s="143"/>
      <c r="AS2706" s="143"/>
      <c r="AT2706" s="143"/>
      <c r="AU2706" s="143"/>
      <c r="AV2706" s="143"/>
      <c r="AW2706" s="143"/>
      <c r="AX2706" s="143"/>
      <c r="AY2706" s="143"/>
      <c r="AZ2706" s="143"/>
      <c r="BA2706" s="143"/>
      <c r="BB2706" s="143"/>
      <c r="BC2706" s="143"/>
      <c r="BD2706" s="143"/>
      <c r="BE2706" s="143"/>
      <c r="BF2706" s="143"/>
      <c r="BG2706" s="143"/>
      <c r="BH2706" s="143"/>
      <c r="BI2706" s="143"/>
      <c r="BJ2706" s="143"/>
      <c r="BK2706" s="143"/>
      <c r="BL2706" s="143"/>
      <c r="BM2706" s="143"/>
      <c r="BN2706" s="143"/>
      <c r="BO2706" s="143"/>
      <c r="BP2706" s="143"/>
      <c r="BT2706" s="143"/>
      <c r="BU2706" s="143"/>
      <c r="BV2706" s="143"/>
    </row>
    <row r="2707" spans="1:74" s="142" customFormat="1" x14ac:dyDescent="0.25">
      <c r="A2707" s="206"/>
      <c r="B2707" s="160"/>
      <c r="C2707" s="161"/>
      <c r="D2707" s="206"/>
      <c r="E2707" s="206"/>
      <c r="F2707" s="206"/>
      <c r="G2707" s="206"/>
      <c r="H2707" s="161"/>
      <c r="I2707" s="206"/>
      <c r="J2707" s="206"/>
      <c r="L2707" s="206"/>
      <c r="M2707" s="153"/>
      <c r="N2707" s="126"/>
      <c r="O2707" s="153"/>
      <c r="P2707" s="153"/>
      <c r="Q2707" s="153"/>
      <c r="R2707" s="153"/>
      <c r="AG2707" s="162"/>
      <c r="AH2707" s="162"/>
      <c r="AI2707" s="162"/>
      <c r="AM2707" s="143"/>
      <c r="AN2707" s="143"/>
      <c r="AO2707" s="143"/>
      <c r="AP2707" s="143"/>
      <c r="AQ2707" s="143"/>
      <c r="AR2707" s="143"/>
      <c r="AS2707" s="143"/>
      <c r="AT2707" s="143"/>
      <c r="AU2707" s="143"/>
      <c r="AV2707" s="143"/>
      <c r="AW2707" s="143"/>
      <c r="AX2707" s="143"/>
      <c r="AY2707" s="143"/>
      <c r="AZ2707" s="143"/>
      <c r="BA2707" s="143"/>
      <c r="BB2707" s="143"/>
      <c r="BC2707" s="143"/>
      <c r="BD2707" s="143"/>
      <c r="BE2707" s="143"/>
      <c r="BF2707" s="143"/>
      <c r="BG2707" s="143"/>
      <c r="BH2707" s="143"/>
      <c r="BI2707" s="143"/>
      <c r="BJ2707" s="143"/>
      <c r="BK2707" s="143"/>
      <c r="BL2707" s="143"/>
      <c r="BM2707" s="143"/>
      <c r="BN2707" s="143"/>
      <c r="BO2707" s="143"/>
      <c r="BP2707" s="143"/>
      <c r="BT2707" s="143"/>
      <c r="BU2707" s="143"/>
      <c r="BV2707" s="143"/>
    </row>
    <row r="2708" spans="1:74" s="142" customFormat="1" x14ac:dyDescent="0.25">
      <c r="A2708" s="206"/>
      <c r="B2708" s="160"/>
      <c r="C2708" s="161"/>
      <c r="D2708" s="206"/>
      <c r="E2708" s="206"/>
      <c r="F2708" s="206"/>
      <c r="G2708" s="206"/>
      <c r="H2708" s="161"/>
      <c r="I2708" s="206"/>
      <c r="J2708" s="206"/>
      <c r="L2708" s="206"/>
      <c r="M2708" s="153"/>
      <c r="N2708" s="126"/>
      <c r="O2708" s="153"/>
      <c r="P2708" s="153"/>
      <c r="Q2708" s="153"/>
      <c r="R2708" s="153"/>
      <c r="AG2708" s="162"/>
      <c r="AH2708" s="162"/>
      <c r="AI2708" s="162"/>
      <c r="AM2708" s="143"/>
      <c r="AN2708" s="143"/>
      <c r="AO2708" s="143"/>
      <c r="AP2708" s="143"/>
      <c r="AQ2708" s="143"/>
      <c r="AR2708" s="143"/>
      <c r="AS2708" s="143"/>
      <c r="AT2708" s="143"/>
      <c r="AU2708" s="143"/>
      <c r="AV2708" s="143"/>
      <c r="AW2708" s="143"/>
      <c r="AX2708" s="143"/>
      <c r="AY2708" s="143"/>
      <c r="AZ2708" s="143"/>
      <c r="BA2708" s="143"/>
      <c r="BB2708" s="143"/>
      <c r="BC2708" s="143"/>
      <c r="BD2708" s="143"/>
      <c r="BE2708" s="143"/>
      <c r="BF2708" s="143"/>
      <c r="BG2708" s="143"/>
      <c r="BH2708" s="143"/>
      <c r="BI2708" s="143"/>
      <c r="BJ2708" s="143"/>
      <c r="BK2708" s="143"/>
      <c r="BL2708" s="143"/>
      <c r="BM2708" s="143"/>
      <c r="BN2708" s="143"/>
      <c r="BO2708" s="143"/>
      <c r="BP2708" s="143"/>
      <c r="BT2708" s="143"/>
      <c r="BU2708" s="143"/>
      <c r="BV2708" s="143"/>
    </row>
    <row r="2709" spans="1:74" s="142" customFormat="1" x14ac:dyDescent="0.25">
      <c r="A2709" s="206"/>
      <c r="B2709" s="160"/>
      <c r="C2709" s="161"/>
      <c r="D2709" s="206"/>
      <c r="E2709" s="206"/>
      <c r="F2709" s="206"/>
      <c r="G2709" s="206"/>
      <c r="H2709" s="161"/>
      <c r="I2709" s="206"/>
      <c r="J2709" s="206"/>
      <c r="L2709" s="206"/>
      <c r="M2709" s="153"/>
      <c r="N2709" s="126"/>
      <c r="O2709" s="153"/>
      <c r="P2709" s="153"/>
      <c r="Q2709" s="153"/>
      <c r="R2709" s="153"/>
      <c r="AG2709" s="162"/>
      <c r="AH2709" s="162"/>
      <c r="AI2709" s="162"/>
      <c r="AM2709" s="143"/>
      <c r="AN2709" s="143"/>
      <c r="AO2709" s="143"/>
      <c r="AP2709" s="143"/>
      <c r="AQ2709" s="143"/>
      <c r="AR2709" s="143"/>
      <c r="AS2709" s="143"/>
      <c r="AT2709" s="143"/>
      <c r="AU2709" s="143"/>
      <c r="AV2709" s="143"/>
      <c r="AW2709" s="143"/>
      <c r="AX2709" s="143"/>
      <c r="AY2709" s="143"/>
      <c r="AZ2709" s="143"/>
      <c r="BA2709" s="143"/>
      <c r="BB2709" s="143"/>
      <c r="BC2709" s="143"/>
      <c r="BD2709" s="143"/>
      <c r="BE2709" s="143"/>
      <c r="BF2709" s="143"/>
      <c r="BG2709" s="143"/>
      <c r="BH2709" s="143"/>
      <c r="BI2709" s="143"/>
      <c r="BJ2709" s="143"/>
      <c r="BK2709" s="143"/>
      <c r="BL2709" s="143"/>
      <c r="BM2709" s="143"/>
      <c r="BN2709" s="143"/>
      <c r="BO2709" s="143"/>
      <c r="BP2709" s="143"/>
      <c r="BT2709" s="143"/>
      <c r="BU2709" s="143"/>
      <c r="BV2709" s="143"/>
    </row>
    <row r="2710" spans="1:74" s="142" customFormat="1" x14ac:dyDescent="0.25">
      <c r="A2710" s="206"/>
      <c r="B2710" s="160"/>
      <c r="C2710" s="161"/>
      <c r="D2710" s="206"/>
      <c r="E2710" s="206"/>
      <c r="F2710" s="206"/>
      <c r="G2710" s="206"/>
      <c r="H2710" s="161"/>
      <c r="I2710" s="206"/>
      <c r="J2710" s="206"/>
      <c r="L2710" s="206"/>
      <c r="M2710" s="153"/>
      <c r="N2710" s="126"/>
      <c r="O2710" s="153"/>
      <c r="P2710" s="153"/>
      <c r="Q2710" s="153"/>
      <c r="R2710" s="153"/>
      <c r="AG2710" s="162"/>
      <c r="AH2710" s="162"/>
      <c r="AI2710" s="162"/>
      <c r="AM2710" s="143"/>
      <c r="AN2710" s="143"/>
      <c r="AO2710" s="143"/>
      <c r="AP2710" s="143"/>
      <c r="AQ2710" s="143"/>
      <c r="AR2710" s="143"/>
      <c r="AS2710" s="143"/>
      <c r="AT2710" s="143"/>
      <c r="AU2710" s="143"/>
      <c r="AV2710" s="143"/>
      <c r="AW2710" s="143"/>
      <c r="AX2710" s="143"/>
      <c r="AY2710" s="143"/>
      <c r="AZ2710" s="143"/>
      <c r="BA2710" s="143"/>
      <c r="BB2710" s="143"/>
      <c r="BC2710" s="143"/>
      <c r="BD2710" s="143"/>
      <c r="BE2710" s="143"/>
      <c r="BF2710" s="143"/>
      <c r="BG2710" s="143"/>
      <c r="BH2710" s="143"/>
      <c r="BI2710" s="143"/>
      <c r="BJ2710" s="143"/>
      <c r="BK2710" s="143"/>
      <c r="BL2710" s="143"/>
      <c r="BM2710" s="143"/>
      <c r="BN2710" s="143"/>
      <c r="BO2710" s="143"/>
      <c r="BP2710" s="143"/>
      <c r="BT2710" s="143"/>
      <c r="BU2710" s="143"/>
      <c r="BV2710" s="143"/>
    </row>
    <row r="2711" spans="1:74" s="142" customFormat="1" x14ac:dyDescent="0.25">
      <c r="A2711" s="206"/>
      <c r="B2711" s="160"/>
      <c r="C2711" s="161"/>
      <c r="D2711" s="206"/>
      <c r="E2711" s="206"/>
      <c r="F2711" s="206"/>
      <c r="G2711" s="206"/>
      <c r="H2711" s="161"/>
      <c r="I2711" s="206"/>
      <c r="J2711" s="206"/>
      <c r="L2711" s="206"/>
      <c r="M2711" s="153"/>
      <c r="N2711" s="126"/>
      <c r="O2711" s="153"/>
      <c r="P2711" s="153"/>
      <c r="Q2711" s="153"/>
      <c r="R2711" s="153"/>
      <c r="AG2711" s="162"/>
      <c r="AH2711" s="162"/>
      <c r="AI2711" s="162"/>
      <c r="AM2711" s="143"/>
      <c r="AN2711" s="143"/>
      <c r="AO2711" s="143"/>
      <c r="AP2711" s="143"/>
      <c r="AQ2711" s="143"/>
      <c r="AR2711" s="143"/>
      <c r="AS2711" s="143"/>
      <c r="AT2711" s="143"/>
      <c r="AU2711" s="143"/>
      <c r="AV2711" s="143"/>
      <c r="AW2711" s="143"/>
      <c r="AX2711" s="143"/>
      <c r="AY2711" s="143"/>
      <c r="AZ2711" s="143"/>
      <c r="BA2711" s="143"/>
      <c r="BB2711" s="143"/>
      <c r="BC2711" s="143"/>
      <c r="BD2711" s="143"/>
      <c r="BE2711" s="143"/>
      <c r="BF2711" s="143"/>
      <c r="BG2711" s="143"/>
      <c r="BH2711" s="143"/>
      <c r="BI2711" s="143"/>
      <c r="BJ2711" s="143"/>
      <c r="BK2711" s="143"/>
      <c r="BL2711" s="143"/>
      <c r="BM2711" s="143"/>
      <c r="BN2711" s="143"/>
      <c r="BO2711" s="143"/>
      <c r="BP2711" s="143"/>
      <c r="BT2711" s="143"/>
      <c r="BU2711" s="143"/>
      <c r="BV2711" s="143"/>
    </row>
    <row r="2712" spans="1:74" s="142" customFormat="1" x14ac:dyDescent="0.25">
      <c r="A2712" s="206"/>
      <c r="B2712" s="160"/>
      <c r="C2712" s="161"/>
      <c r="D2712" s="206"/>
      <c r="E2712" s="206"/>
      <c r="F2712" s="206"/>
      <c r="G2712" s="206"/>
      <c r="H2712" s="161"/>
      <c r="I2712" s="206"/>
      <c r="J2712" s="206"/>
      <c r="L2712" s="206"/>
      <c r="M2712" s="153"/>
      <c r="N2712" s="126"/>
      <c r="O2712" s="153"/>
      <c r="P2712" s="153"/>
      <c r="Q2712" s="153"/>
      <c r="R2712" s="153"/>
      <c r="AG2712" s="162"/>
      <c r="AH2712" s="162"/>
      <c r="AI2712" s="162"/>
      <c r="AM2712" s="143"/>
      <c r="AN2712" s="143"/>
      <c r="AO2712" s="143"/>
      <c r="AP2712" s="143"/>
      <c r="AQ2712" s="143"/>
      <c r="AR2712" s="143"/>
      <c r="AS2712" s="143"/>
      <c r="AT2712" s="143"/>
      <c r="AU2712" s="143"/>
      <c r="AV2712" s="143"/>
      <c r="AW2712" s="143"/>
      <c r="AX2712" s="143"/>
      <c r="AY2712" s="143"/>
      <c r="AZ2712" s="143"/>
      <c r="BA2712" s="143"/>
      <c r="BB2712" s="143"/>
      <c r="BC2712" s="143"/>
      <c r="BD2712" s="143"/>
      <c r="BE2712" s="143"/>
      <c r="BF2712" s="143"/>
      <c r="BG2712" s="143"/>
      <c r="BH2712" s="143"/>
      <c r="BI2712" s="143"/>
      <c r="BJ2712" s="143"/>
      <c r="BK2712" s="143"/>
      <c r="BL2712" s="143"/>
      <c r="BM2712" s="143"/>
      <c r="BN2712" s="143"/>
      <c r="BO2712" s="143"/>
      <c r="BP2712" s="143"/>
      <c r="BT2712" s="143"/>
      <c r="BU2712" s="143"/>
      <c r="BV2712" s="143"/>
    </row>
    <row r="2713" spans="1:74" s="142" customFormat="1" x14ac:dyDescent="0.25">
      <c r="A2713" s="206"/>
      <c r="B2713" s="160"/>
      <c r="C2713" s="161"/>
      <c r="D2713" s="206"/>
      <c r="E2713" s="206"/>
      <c r="F2713" s="206"/>
      <c r="G2713" s="206"/>
      <c r="H2713" s="161"/>
      <c r="I2713" s="206"/>
      <c r="J2713" s="206"/>
      <c r="L2713" s="206"/>
      <c r="M2713" s="153"/>
      <c r="N2713" s="126"/>
      <c r="O2713" s="153"/>
      <c r="P2713" s="153"/>
      <c r="Q2713" s="153"/>
      <c r="R2713" s="153"/>
      <c r="AG2713" s="162"/>
      <c r="AH2713" s="162"/>
      <c r="AI2713" s="162"/>
      <c r="AM2713" s="143"/>
      <c r="AN2713" s="143"/>
      <c r="AO2713" s="143"/>
      <c r="AP2713" s="143"/>
      <c r="AQ2713" s="143"/>
      <c r="AR2713" s="143"/>
      <c r="AS2713" s="143"/>
      <c r="AT2713" s="143"/>
      <c r="AU2713" s="143"/>
      <c r="AV2713" s="143"/>
      <c r="AW2713" s="143"/>
      <c r="AX2713" s="143"/>
      <c r="AY2713" s="143"/>
      <c r="AZ2713" s="143"/>
      <c r="BA2713" s="143"/>
      <c r="BB2713" s="143"/>
      <c r="BC2713" s="143"/>
      <c r="BD2713" s="143"/>
      <c r="BE2713" s="143"/>
      <c r="BF2713" s="143"/>
      <c r="BG2713" s="143"/>
      <c r="BH2713" s="143"/>
      <c r="BI2713" s="143"/>
      <c r="BJ2713" s="143"/>
      <c r="BK2713" s="143"/>
      <c r="BL2713" s="143"/>
      <c r="BM2713" s="143"/>
      <c r="BN2713" s="143"/>
      <c r="BO2713" s="143"/>
      <c r="BP2713" s="143"/>
      <c r="BT2713" s="143"/>
      <c r="BU2713" s="143"/>
      <c r="BV2713" s="143"/>
    </row>
    <row r="2714" spans="1:74" s="142" customFormat="1" x14ac:dyDescent="0.25">
      <c r="A2714" s="206"/>
      <c r="B2714" s="160"/>
      <c r="C2714" s="161"/>
      <c r="D2714" s="206"/>
      <c r="E2714" s="206"/>
      <c r="F2714" s="206"/>
      <c r="G2714" s="206"/>
      <c r="H2714" s="161"/>
      <c r="I2714" s="206"/>
      <c r="J2714" s="206"/>
      <c r="L2714" s="206"/>
      <c r="M2714" s="153"/>
      <c r="N2714" s="126"/>
      <c r="O2714" s="153"/>
      <c r="P2714" s="153"/>
      <c r="Q2714" s="153"/>
      <c r="R2714" s="153"/>
      <c r="AG2714" s="162"/>
      <c r="AH2714" s="162"/>
      <c r="AI2714" s="162"/>
      <c r="AM2714" s="143"/>
      <c r="AN2714" s="143"/>
      <c r="AO2714" s="143"/>
      <c r="AP2714" s="143"/>
      <c r="AQ2714" s="143"/>
      <c r="AR2714" s="143"/>
      <c r="AS2714" s="143"/>
      <c r="AT2714" s="143"/>
      <c r="AU2714" s="143"/>
      <c r="AV2714" s="143"/>
      <c r="AW2714" s="143"/>
      <c r="AX2714" s="143"/>
      <c r="AY2714" s="143"/>
      <c r="AZ2714" s="143"/>
      <c r="BA2714" s="143"/>
      <c r="BB2714" s="143"/>
      <c r="BC2714" s="143"/>
      <c r="BD2714" s="143"/>
      <c r="BE2714" s="143"/>
      <c r="BF2714" s="143"/>
      <c r="BG2714" s="143"/>
      <c r="BH2714" s="143"/>
      <c r="BI2714" s="143"/>
      <c r="BJ2714" s="143"/>
      <c r="BK2714" s="143"/>
      <c r="BL2714" s="143"/>
      <c r="BM2714" s="143"/>
      <c r="BN2714" s="143"/>
      <c r="BO2714" s="143"/>
      <c r="BP2714" s="143"/>
      <c r="BT2714" s="143"/>
      <c r="BU2714" s="143"/>
      <c r="BV2714" s="143"/>
    </row>
    <row r="2715" spans="1:74" s="142" customFormat="1" x14ac:dyDescent="0.25">
      <c r="A2715" s="206"/>
      <c r="B2715" s="160"/>
      <c r="C2715" s="161"/>
      <c r="D2715" s="206"/>
      <c r="E2715" s="206"/>
      <c r="F2715" s="206"/>
      <c r="G2715" s="206"/>
      <c r="H2715" s="161"/>
      <c r="I2715" s="206"/>
      <c r="J2715" s="206"/>
      <c r="L2715" s="206"/>
      <c r="M2715" s="153"/>
      <c r="N2715" s="126"/>
      <c r="O2715" s="153"/>
      <c r="P2715" s="153"/>
      <c r="Q2715" s="153"/>
      <c r="R2715" s="153"/>
      <c r="AG2715" s="162"/>
      <c r="AH2715" s="162"/>
      <c r="AI2715" s="162"/>
      <c r="AM2715" s="143"/>
      <c r="AN2715" s="143"/>
      <c r="AO2715" s="143"/>
      <c r="AP2715" s="143"/>
      <c r="AQ2715" s="143"/>
      <c r="AR2715" s="143"/>
      <c r="AS2715" s="143"/>
      <c r="AT2715" s="143"/>
      <c r="AU2715" s="143"/>
      <c r="AV2715" s="143"/>
      <c r="AW2715" s="143"/>
      <c r="AX2715" s="143"/>
      <c r="AY2715" s="143"/>
      <c r="AZ2715" s="143"/>
      <c r="BA2715" s="143"/>
      <c r="BB2715" s="143"/>
      <c r="BC2715" s="143"/>
      <c r="BD2715" s="143"/>
      <c r="BE2715" s="143"/>
      <c r="BF2715" s="143"/>
      <c r="BG2715" s="143"/>
      <c r="BH2715" s="143"/>
      <c r="BI2715" s="143"/>
      <c r="BJ2715" s="143"/>
      <c r="BK2715" s="143"/>
      <c r="BL2715" s="143"/>
      <c r="BM2715" s="143"/>
      <c r="BN2715" s="143"/>
      <c r="BO2715" s="143"/>
      <c r="BP2715" s="143"/>
      <c r="BT2715" s="143"/>
      <c r="BU2715" s="143"/>
      <c r="BV2715" s="143"/>
    </row>
    <row r="2716" spans="1:74" s="142" customFormat="1" x14ac:dyDescent="0.25">
      <c r="A2716" s="206"/>
      <c r="B2716" s="160"/>
      <c r="C2716" s="161"/>
      <c r="D2716" s="206"/>
      <c r="E2716" s="206"/>
      <c r="F2716" s="206"/>
      <c r="G2716" s="206"/>
      <c r="H2716" s="161"/>
      <c r="I2716" s="206"/>
      <c r="J2716" s="206"/>
      <c r="L2716" s="206"/>
      <c r="M2716" s="153"/>
      <c r="N2716" s="126"/>
      <c r="O2716" s="153"/>
      <c r="P2716" s="153"/>
      <c r="Q2716" s="153"/>
      <c r="R2716" s="153"/>
      <c r="AG2716" s="162"/>
      <c r="AH2716" s="162"/>
      <c r="AI2716" s="162"/>
      <c r="AM2716" s="143"/>
      <c r="AN2716" s="143"/>
      <c r="AO2716" s="143"/>
      <c r="AP2716" s="143"/>
      <c r="AQ2716" s="143"/>
      <c r="AR2716" s="143"/>
      <c r="AS2716" s="143"/>
      <c r="AT2716" s="143"/>
      <c r="AU2716" s="143"/>
      <c r="AV2716" s="143"/>
      <c r="AW2716" s="143"/>
      <c r="AX2716" s="143"/>
      <c r="AY2716" s="143"/>
      <c r="AZ2716" s="143"/>
      <c r="BA2716" s="143"/>
      <c r="BB2716" s="143"/>
      <c r="BC2716" s="143"/>
      <c r="BD2716" s="143"/>
      <c r="BE2716" s="143"/>
      <c r="BF2716" s="143"/>
      <c r="BG2716" s="143"/>
      <c r="BH2716" s="143"/>
      <c r="BI2716" s="143"/>
      <c r="BJ2716" s="143"/>
      <c r="BK2716" s="143"/>
      <c r="BL2716" s="143"/>
      <c r="BM2716" s="143"/>
      <c r="BN2716" s="143"/>
      <c r="BO2716" s="143"/>
      <c r="BP2716" s="143"/>
      <c r="BT2716" s="143"/>
      <c r="BU2716" s="143"/>
      <c r="BV2716" s="143"/>
    </row>
    <row r="2717" spans="1:74" s="142" customFormat="1" x14ac:dyDescent="0.25">
      <c r="A2717" s="206"/>
      <c r="B2717" s="160"/>
      <c r="C2717" s="161"/>
      <c r="D2717" s="206"/>
      <c r="E2717" s="206"/>
      <c r="F2717" s="206"/>
      <c r="G2717" s="206"/>
      <c r="H2717" s="161"/>
      <c r="I2717" s="206"/>
      <c r="J2717" s="206"/>
      <c r="L2717" s="206"/>
      <c r="M2717" s="153"/>
      <c r="N2717" s="126"/>
      <c r="O2717" s="153"/>
      <c r="P2717" s="153"/>
      <c r="Q2717" s="153"/>
      <c r="R2717" s="153"/>
      <c r="AG2717" s="162"/>
      <c r="AH2717" s="162"/>
      <c r="AI2717" s="162"/>
      <c r="AM2717" s="143"/>
      <c r="AN2717" s="143"/>
      <c r="AO2717" s="143"/>
      <c r="AP2717" s="143"/>
      <c r="AQ2717" s="143"/>
      <c r="AR2717" s="143"/>
      <c r="AS2717" s="143"/>
      <c r="AT2717" s="143"/>
      <c r="AU2717" s="143"/>
      <c r="AV2717" s="143"/>
      <c r="AW2717" s="143"/>
      <c r="AX2717" s="143"/>
      <c r="AY2717" s="143"/>
      <c r="AZ2717" s="143"/>
      <c r="BA2717" s="143"/>
      <c r="BB2717" s="143"/>
      <c r="BC2717" s="143"/>
      <c r="BD2717" s="143"/>
      <c r="BE2717" s="143"/>
      <c r="BF2717" s="143"/>
      <c r="BG2717" s="143"/>
      <c r="BH2717" s="143"/>
      <c r="BI2717" s="143"/>
      <c r="BJ2717" s="143"/>
      <c r="BK2717" s="143"/>
      <c r="BL2717" s="143"/>
      <c r="BM2717" s="143"/>
      <c r="BN2717" s="143"/>
      <c r="BO2717" s="143"/>
      <c r="BP2717" s="143"/>
      <c r="BT2717" s="143"/>
      <c r="BU2717" s="143"/>
      <c r="BV2717" s="143"/>
    </row>
    <row r="2718" spans="1:74" s="142" customFormat="1" x14ac:dyDescent="0.25">
      <c r="A2718" s="206"/>
      <c r="B2718" s="160"/>
      <c r="C2718" s="161"/>
      <c r="D2718" s="206"/>
      <c r="E2718" s="206"/>
      <c r="F2718" s="206"/>
      <c r="G2718" s="206"/>
      <c r="H2718" s="161"/>
      <c r="I2718" s="206"/>
      <c r="J2718" s="206"/>
      <c r="L2718" s="206"/>
      <c r="M2718" s="153"/>
      <c r="N2718" s="126"/>
      <c r="O2718" s="153"/>
      <c r="P2718" s="153"/>
      <c r="Q2718" s="153"/>
      <c r="R2718" s="153"/>
      <c r="AG2718" s="162"/>
      <c r="AH2718" s="162"/>
      <c r="AI2718" s="162"/>
      <c r="AM2718" s="143"/>
      <c r="AN2718" s="143"/>
      <c r="AO2718" s="143"/>
      <c r="AP2718" s="143"/>
      <c r="AQ2718" s="143"/>
      <c r="AR2718" s="143"/>
      <c r="AS2718" s="143"/>
      <c r="AT2718" s="143"/>
      <c r="AU2718" s="143"/>
      <c r="AV2718" s="143"/>
      <c r="AW2718" s="143"/>
      <c r="AX2718" s="143"/>
      <c r="AY2718" s="143"/>
      <c r="AZ2718" s="143"/>
      <c r="BA2718" s="143"/>
      <c r="BB2718" s="143"/>
      <c r="BC2718" s="143"/>
      <c r="BD2718" s="143"/>
      <c r="BE2718" s="143"/>
      <c r="BF2718" s="143"/>
      <c r="BG2718" s="143"/>
      <c r="BH2718" s="143"/>
      <c r="BI2718" s="143"/>
      <c r="BJ2718" s="143"/>
      <c r="BK2718" s="143"/>
      <c r="BL2718" s="143"/>
      <c r="BM2718" s="143"/>
      <c r="BN2718" s="143"/>
      <c r="BO2718" s="143"/>
      <c r="BP2718" s="143"/>
      <c r="BT2718" s="143"/>
      <c r="BU2718" s="143"/>
      <c r="BV2718" s="143"/>
    </row>
    <row r="2719" spans="1:74" s="142" customFormat="1" x14ac:dyDescent="0.25">
      <c r="A2719" s="206"/>
      <c r="B2719" s="160"/>
      <c r="C2719" s="161"/>
      <c r="D2719" s="206"/>
      <c r="E2719" s="206"/>
      <c r="F2719" s="206"/>
      <c r="G2719" s="206"/>
      <c r="H2719" s="161"/>
      <c r="I2719" s="206"/>
      <c r="J2719" s="206"/>
      <c r="L2719" s="206"/>
      <c r="M2719" s="153"/>
      <c r="N2719" s="126"/>
      <c r="O2719" s="153"/>
      <c r="P2719" s="153"/>
      <c r="Q2719" s="153"/>
      <c r="R2719" s="153"/>
      <c r="AG2719" s="162"/>
      <c r="AH2719" s="162"/>
      <c r="AI2719" s="162"/>
      <c r="AM2719" s="143"/>
      <c r="AN2719" s="143"/>
      <c r="AO2719" s="143"/>
      <c r="AP2719" s="143"/>
      <c r="AQ2719" s="143"/>
      <c r="AR2719" s="143"/>
      <c r="AS2719" s="143"/>
      <c r="AT2719" s="143"/>
      <c r="AU2719" s="143"/>
      <c r="AV2719" s="143"/>
      <c r="AW2719" s="143"/>
      <c r="AX2719" s="143"/>
      <c r="AY2719" s="143"/>
      <c r="AZ2719" s="143"/>
      <c r="BA2719" s="143"/>
      <c r="BB2719" s="143"/>
      <c r="BC2719" s="143"/>
      <c r="BD2719" s="143"/>
      <c r="BE2719" s="143"/>
      <c r="BF2719" s="143"/>
      <c r="BG2719" s="143"/>
      <c r="BH2719" s="143"/>
      <c r="BI2719" s="143"/>
      <c r="BJ2719" s="143"/>
      <c r="BK2719" s="143"/>
      <c r="BL2719" s="143"/>
      <c r="BM2719" s="143"/>
      <c r="BN2719" s="143"/>
      <c r="BO2719" s="143"/>
      <c r="BP2719" s="143"/>
      <c r="BT2719" s="143"/>
      <c r="BU2719" s="143"/>
      <c r="BV2719" s="143"/>
    </row>
    <row r="2720" spans="1:74" s="142" customFormat="1" x14ac:dyDescent="0.25">
      <c r="A2720" s="206"/>
      <c r="B2720" s="160"/>
      <c r="C2720" s="161"/>
      <c r="D2720" s="206"/>
      <c r="E2720" s="206"/>
      <c r="F2720" s="206"/>
      <c r="G2720" s="206"/>
      <c r="H2720" s="161"/>
      <c r="I2720" s="206"/>
      <c r="J2720" s="206"/>
      <c r="L2720" s="206"/>
      <c r="M2720" s="153"/>
      <c r="N2720" s="126"/>
      <c r="O2720" s="153"/>
      <c r="P2720" s="153"/>
      <c r="Q2720" s="153"/>
      <c r="R2720" s="153"/>
      <c r="AG2720" s="162"/>
      <c r="AH2720" s="162"/>
      <c r="AI2720" s="162"/>
      <c r="AM2720" s="143"/>
      <c r="AN2720" s="143"/>
      <c r="AO2720" s="143"/>
      <c r="AP2720" s="143"/>
      <c r="AQ2720" s="143"/>
      <c r="AR2720" s="143"/>
      <c r="AS2720" s="143"/>
      <c r="AT2720" s="143"/>
      <c r="AU2720" s="143"/>
      <c r="AV2720" s="143"/>
      <c r="AW2720" s="143"/>
      <c r="AX2720" s="143"/>
      <c r="AY2720" s="143"/>
      <c r="AZ2720" s="143"/>
      <c r="BA2720" s="143"/>
      <c r="BB2720" s="143"/>
      <c r="BC2720" s="143"/>
      <c r="BD2720" s="143"/>
      <c r="BE2720" s="143"/>
      <c r="BF2720" s="143"/>
      <c r="BG2720" s="143"/>
      <c r="BH2720" s="143"/>
      <c r="BI2720" s="143"/>
      <c r="BJ2720" s="143"/>
      <c r="BK2720" s="143"/>
      <c r="BL2720" s="143"/>
      <c r="BM2720" s="143"/>
      <c r="BN2720" s="143"/>
      <c r="BO2720" s="143"/>
      <c r="BP2720" s="143"/>
      <c r="BT2720" s="143"/>
      <c r="BU2720" s="143"/>
      <c r="BV2720" s="143"/>
    </row>
    <row r="2721" spans="1:74" s="142" customFormat="1" x14ac:dyDescent="0.25">
      <c r="A2721" s="206"/>
      <c r="B2721" s="160"/>
      <c r="C2721" s="161"/>
      <c r="D2721" s="206"/>
      <c r="E2721" s="206"/>
      <c r="F2721" s="206"/>
      <c r="G2721" s="206"/>
      <c r="H2721" s="161"/>
      <c r="I2721" s="206"/>
      <c r="J2721" s="206"/>
      <c r="L2721" s="206"/>
      <c r="M2721" s="153"/>
      <c r="N2721" s="126"/>
      <c r="O2721" s="153"/>
      <c r="P2721" s="153"/>
      <c r="Q2721" s="153"/>
      <c r="R2721" s="153"/>
      <c r="AG2721" s="162"/>
      <c r="AH2721" s="162"/>
      <c r="AI2721" s="162"/>
      <c r="AM2721" s="143"/>
      <c r="AN2721" s="143"/>
      <c r="AO2721" s="143"/>
      <c r="AP2721" s="143"/>
      <c r="AQ2721" s="143"/>
      <c r="AR2721" s="143"/>
      <c r="AS2721" s="143"/>
      <c r="AT2721" s="143"/>
      <c r="AU2721" s="143"/>
      <c r="AV2721" s="143"/>
      <c r="AW2721" s="143"/>
      <c r="AX2721" s="143"/>
      <c r="AY2721" s="143"/>
      <c r="AZ2721" s="143"/>
      <c r="BA2721" s="143"/>
      <c r="BB2721" s="143"/>
      <c r="BC2721" s="143"/>
      <c r="BD2721" s="143"/>
      <c r="BE2721" s="143"/>
      <c r="BF2721" s="143"/>
      <c r="BG2721" s="143"/>
      <c r="BH2721" s="143"/>
      <c r="BI2721" s="143"/>
      <c r="BJ2721" s="143"/>
      <c r="BK2721" s="143"/>
      <c r="BL2721" s="143"/>
      <c r="BM2721" s="143"/>
      <c r="BN2721" s="143"/>
      <c r="BO2721" s="143"/>
      <c r="BP2721" s="143"/>
      <c r="BT2721" s="143"/>
      <c r="BU2721" s="143"/>
      <c r="BV2721" s="143"/>
    </row>
    <row r="2722" spans="1:74" s="142" customFormat="1" x14ac:dyDescent="0.25">
      <c r="A2722" s="206"/>
      <c r="B2722" s="160"/>
      <c r="C2722" s="161"/>
      <c r="D2722" s="206"/>
      <c r="E2722" s="206"/>
      <c r="F2722" s="206"/>
      <c r="G2722" s="206"/>
      <c r="H2722" s="161"/>
      <c r="I2722" s="206"/>
      <c r="J2722" s="206"/>
      <c r="L2722" s="206"/>
      <c r="M2722" s="153"/>
      <c r="N2722" s="126"/>
      <c r="O2722" s="153"/>
      <c r="P2722" s="153"/>
      <c r="Q2722" s="153"/>
      <c r="R2722" s="153"/>
      <c r="AG2722" s="162"/>
      <c r="AH2722" s="162"/>
      <c r="AI2722" s="162"/>
      <c r="AM2722" s="143"/>
      <c r="AN2722" s="143"/>
      <c r="AO2722" s="143"/>
      <c r="AP2722" s="143"/>
      <c r="AQ2722" s="143"/>
      <c r="AR2722" s="143"/>
      <c r="AS2722" s="143"/>
      <c r="AT2722" s="143"/>
      <c r="AU2722" s="143"/>
      <c r="AV2722" s="143"/>
      <c r="AW2722" s="143"/>
      <c r="AX2722" s="143"/>
      <c r="AY2722" s="143"/>
      <c r="AZ2722" s="143"/>
      <c r="BA2722" s="143"/>
      <c r="BB2722" s="143"/>
      <c r="BC2722" s="143"/>
      <c r="BD2722" s="143"/>
      <c r="BE2722" s="143"/>
      <c r="BF2722" s="143"/>
      <c r="BG2722" s="143"/>
      <c r="BH2722" s="143"/>
      <c r="BI2722" s="143"/>
      <c r="BJ2722" s="143"/>
      <c r="BK2722" s="143"/>
      <c r="BL2722" s="143"/>
      <c r="BM2722" s="143"/>
      <c r="BN2722" s="143"/>
      <c r="BO2722" s="143"/>
      <c r="BP2722" s="143"/>
      <c r="BT2722" s="143"/>
      <c r="BU2722" s="143"/>
      <c r="BV2722" s="143"/>
    </row>
    <row r="2723" spans="1:74" s="142" customFormat="1" x14ac:dyDescent="0.25">
      <c r="A2723" s="206"/>
      <c r="B2723" s="160"/>
      <c r="C2723" s="161"/>
      <c r="D2723" s="206"/>
      <c r="E2723" s="206"/>
      <c r="F2723" s="206"/>
      <c r="G2723" s="206"/>
      <c r="H2723" s="161"/>
      <c r="I2723" s="206"/>
      <c r="J2723" s="206"/>
      <c r="L2723" s="206"/>
      <c r="M2723" s="153"/>
      <c r="N2723" s="126"/>
      <c r="O2723" s="153"/>
      <c r="P2723" s="153"/>
      <c r="Q2723" s="153"/>
      <c r="R2723" s="153"/>
      <c r="AG2723" s="162"/>
      <c r="AH2723" s="162"/>
      <c r="AI2723" s="162"/>
      <c r="AM2723" s="143"/>
      <c r="AN2723" s="143"/>
      <c r="AO2723" s="143"/>
      <c r="AP2723" s="143"/>
      <c r="AQ2723" s="143"/>
      <c r="AR2723" s="143"/>
      <c r="AS2723" s="143"/>
      <c r="AT2723" s="143"/>
      <c r="AU2723" s="143"/>
      <c r="AV2723" s="143"/>
      <c r="AW2723" s="143"/>
      <c r="AX2723" s="143"/>
      <c r="AY2723" s="143"/>
      <c r="AZ2723" s="143"/>
      <c r="BA2723" s="143"/>
      <c r="BB2723" s="143"/>
      <c r="BC2723" s="143"/>
      <c r="BD2723" s="143"/>
      <c r="BE2723" s="143"/>
      <c r="BF2723" s="143"/>
      <c r="BG2723" s="143"/>
      <c r="BH2723" s="143"/>
      <c r="BI2723" s="143"/>
      <c r="BJ2723" s="143"/>
      <c r="BK2723" s="143"/>
      <c r="BL2723" s="143"/>
      <c r="BM2723" s="143"/>
      <c r="BN2723" s="143"/>
      <c r="BO2723" s="143"/>
      <c r="BP2723" s="143"/>
      <c r="BT2723" s="143"/>
      <c r="BU2723" s="143"/>
      <c r="BV2723" s="143"/>
    </row>
    <row r="2724" spans="1:74" s="142" customFormat="1" x14ac:dyDescent="0.25">
      <c r="A2724" s="206"/>
      <c r="B2724" s="160"/>
      <c r="C2724" s="161"/>
      <c r="D2724" s="206"/>
      <c r="E2724" s="206"/>
      <c r="F2724" s="206"/>
      <c r="G2724" s="206"/>
      <c r="H2724" s="161"/>
      <c r="I2724" s="206"/>
      <c r="J2724" s="206"/>
      <c r="L2724" s="206"/>
      <c r="M2724" s="153"/>
      <c r="N2724" s="126"/>
      <c r="O2724" s="153"/>
      <c r="P2724" s="153"/>
      <c r="Q2724" s="153"/>
      <c r="R2724" s="153"/>
      <c r="AG2724" s="162"/>
      <c r="AH2724" s="162"/>
      <c r="AI2724" s="162"/>
      <c r="AM2724" s="143"/>
      <c r="AN2724" s="143"/>
      <c r="AO2724" s="143"/>
      <c r="AP2724" s="143"/>
      <c r="AQ2724" s="143"/>
      <c r="AR2724" s="143"/>
      <c r="AS2724" s="143"/>
      <c r="AT2724" s="143"/>
      <c r="AU2724" s="143"/>
      <c r="AV2724" s="143"/>
      <c r="AW2724" s="143"/>
      <c r="AX2724" s="143"/>
      <c r="AY2724" s="143"/>
      <c r="AZ2724" s="143"/>
      <c r="BA2724" s="143"/>
      <c r="BB2724" s="143"/>
      <c r="BC2724" s="143"/>
      <c r="BD2724" s="143"/>
      <c r="BE2724" s="143"/>
      <c r="BF2724" s="143"/>
      <c r="BG2724" s="143"/>
      <c r="BH2724" s="143"/>
      <c r="BI2724" s="143"/>
      <c r="BJ2724" s="143"/>
      <c r="BK2724" s="143"/>
      <c r="BL2724" s="143"/>
      <c r="BM2724" s="143"/>
      <c r="BN2724" s="143"/>
      <c r="BO2724" s="143"/>
      <c r="BP2724" s="143"/>
      <c r="BT2724" s="143"/>
      <c r="BU2724" s="143"/>
      <c r="BV2724" s="143"/>
    </row>
    <row r="2725" spans="1:74" s="142" customFormat="1" x14ac:dyDescent="0.25">
      <c r="A2725" s="206"/>
      <c r="B2725" s="160"/>
      <c r="C2725" s="161"/>
      <c r="D2725" s="206"/>
      <c r="E2725" s="206"/>
      <c r="F2725" s="206"/>
      <c r="G2725" s="206"/>
      <c r="H2725" s="161"/>
      <c r="I2725" s="206"/>
      <c r="J2725" s="206"/>
      <c r="L2725" s="206"/>
      <c r="M2725" s="153"/>
      <c r="N2725" s="126"/>
      <c r="O2725" s="153"/>
      <c r="P2725" s="153"/>
      <c r="Q2725" s="153"/>
      <c r="R2725" s="153"/>
      <c r="AG2725" s="162"/>
      <c r="AH2725" s="162"/>
      <c r="AI2725" s="162"/>
      <c r="AM2725" s="143"/>
      <c r="AN2725" s="143"/>
      <c r="AO2725" s="143"/>
      <c r="AP2725" s="143"/>
      <c r="AQ2725" s="143"/>
      <c r="AR2725" s="143"/>
      <c r="AS2725" s="143"/>
      <c r="AT2725" s="143"/>
      <c r="AU2725" s="143"/>
      <c r="AV2725" s="143"/>
      <c r="AW2725" s="143"/>
      <c r="AX2725" s="143"/>
      <c r="AY2725" s="143"/>
      <c r="AZ2725" s="143"/>
      <c r="BA2725" s="143"/>
      <c r="BB2725" s="143"/>
      <c r="BC2725" s="143"/>
      <c r="BD2725" s="143"/>
      <c r="BE2725" s="143"/>
      <c r="BF2725" s="143"/>
      <c r="BG2725" s="143"/>
      <c r="BH2725" s="143"/>
      <c r="BI2725" s="143"/>
      <c r="BJ2725" s="143"/>
      <c r="BK2725" s="143"/>
      <c r="BL2725" s="143"/>
      <c r="BM2725" s="143"/>
      <c r="BN2725" s="143"/>
      <c r="BO2725" s="143"/>
      <c r="BP2725" s="143"/>
      <c r="BT2725" s="143"/>
      <c r="BU2725" s="143"/>
      <c r="BV2725" s="143"/>
    </row>
    <row r="2726" spans="1:74" s="142" customFormat="1" x14ac:dyDescent="0.25">
      <c r="A2726" s="206"/>
      <c r="B2726" s="160"/>
      <c r="C2726" s="161"/>
      <c r="D2726" s="206"/>
      <c r="E2726" s="206"/>
      <c r="F2726" s="206"/>
      <c r="G2726" s="206"/>
      <c r="H2726" s="161"/>
      <c r="I2726" s="206"/>
      <c r="J2726" s="206"/>
      <c r="L2726" s="206"/>
      <c r="M2726" s="153"/>
      <c r="N2726" s="126"/>
      <c r="O2726" s="153"/>
      <c r="P2726" s="153"/>
      <c r="Q2726" s="153"/>
      <c r="R2726" s="153"/>
      <c r="AG2726" s="162"/>
      <c r="AH2726" s="162"/>
      <c r="AI2726" s="162"/>
      <c r="AM2726" s="143"/>
      <c r="AN2726" s="143"/>
      <c r="AO2726" s="143"/>
      <c r="AP2726" s="143"/>
      <c r="AQ2726" s="143"/>
      <c r="AR2726" s="143"/>
      <c r="AS2726" s="143"/>
      <c r="AT2726" s="143"/>
      <c r="AU2726" s="143"/>
      <c r="AV2726" s="143"/>
      <c r="AW2726" s="143"/>
      <c r="AX2726" s="143"/>
      <c r="AY2726" s="143"/>
      <c r="AZ2726" s="143"/>
      <c r="BA2726" s="143"/>
      <c r="BB2726" s="143"/>
      <c r="BC2726" s="143"/>
      <c r="BD2726" s="143"/>
      <c r="BE2726" s="143"/>
      <c r="BF2726" s="143"/>
      <c r="BG2726" s="143"/>
      <c r="BH2726" s="143"/>
      <c r="BI2726" s="143"/>
      <c r="BJ2726" s="143"/>
      <c r="BK2726" s="143"/>
      <c r="BL2726" s="143"/>
      <c r="BM2726" s="143"/>
      <c r="BN2726" s="143"/>
      <c r="BO2726" s="143"/>
      <c r="BP2726" s="143"/>
      <c r="BT2726" s="143"/>
      <c r="BU2726" s="143"/>
      <c r="BV2726" s="143"/>
    </row>
    <row r="2727" spans="1:74" s="142" customFormat="1" x14ac:dyDescent="0.25">
      <c r="A2727" s="206"/>
      <c r="B2727" s="160"/>
      <c r="C2727" s="161"/>
      <c r="D2727" s="206"/>
      <c r="E2727" s="206"/>
      <c r="F2727" s="206"/>
      <c r="G2727" s="206"/>
      <c r="H2727" s="161"/>
      <c r="I2727" s="206"/>
      <c r="J2727" s="206"/>
      <c r="L2727" s="206"/>
      <c r="M2727" s="153"/>
      <c r="N2727" s="126"/>
      <c r="O2727" s="153"/>
      <c r="P2727" s="153"/>
      <c r="Q2727" s="153"/>
      <c r="R2727" s="153"/>
      <c r="AG2727" s="162"/>
      <c r="AH2727" s="162"/>
      <c r="AI2727" s="162"/>
      <c r="AM2727" s="143"/>
      <c r="AN2727" s="143"/>
      <c r="AO2727" s="143"/>
      <c r="AP2727" s="143"/>
      <c r="AQ2727" s="143"/>
      <c r="AR2727" s="143"/>
      <c r="AS2727" s="143"/>
      <c r="AT2727" s="143"/>
      <c r="AU2727" s="143"/>
      <c r="AV2727" s="143"/>
      <c r="AW2727" s="143"/>
      <c r="AX2727" s="143"/>
      <c r="AY2727" s="143"/>
      <c r="AZ2727" s="143"/>
      <c r="BA2727" s="143"/>
      <c r="BB2727" s="143"/>
      <c r="BC2727" s="143"/>
      <c r="BD2727" s="143"/>
      <c r="BE2727" s="143"/>
      <c r="BF2727" s="143"/>
      <c r="BG2727" s="143"/>
      <c r="BH2727" s="143"/>
      <c r="BI2727" s="143"/>
      <c r="BJ2727" s="143"/>
      <c r="BK2727" s="143"/>
      <c r="BL2727" s="143"/>
      <c r="BM2727" s="143"/>
      <c r="BN2727" s="143"/>
      <c r="BO2727" s="143"/>
      <c r="BP2727" s="143"/>
      <c r="BT2727" s="143"/>
      <c r="BU2727" s="143"/>
      <c r="BV2727" s="143"/>
    </row>
    <row r="2728" spans="1:74" s="142" customFormat="1" x14ac:dyDescent="0.25">
      <c r="A2728" s="206"/>
      <c r="B2728" s="160"/>
      <c r="C2728" s="161"/>
      <c r="D2728" s="206"/>
      <c r="E2728" s="206"/>
      <c r="F2728" s="206"/>
      <c r="G2728" s="206"/>
      <c r="H2728" s="161"/>
      <c r="I2728" s="206"/>
      <c r="J2728" s="206"/>
      <c r="L2728" s="206"/>
      <c r="M2728" s="153"/>
      <c r="N2728" s="126"/>
      <c r="O2728" s="153"/>
      <c r="P2728" s="153"/>
      <c r="Q2728" s="153"/>
      <c r="R2728" s="153"/>
      <c r="AG2728" s="162"/>
      <c r="AH2728" s="162"/>
      <c r="AI2728" s="162"/>
      <c r="AM2728" s="143"/>
      <c r="AN2728" s="143"/>
      <c r="AO2728" s="143"/>
      <c r="AP2728" s="143"/>
      <c r="AQ2728" s="143"/>
      <c r="AR2728" s="143"/>
      <c r="AS2728" s="143"/>
      <c r="AT2728" s="143"/>
      <c r="AU2728" s="143"/>
      <c r="AV2728" s="143"/>
      <c r="AW2728" s="143"/>
      <c r="AX2728" s="143"/>
      <c r="AY2728" s="143"/>
      <c r="AZ2728" s="143"/>
      <c r="BA2728" s="143"/>
      <c r="BB2728" s="143"/>
      <c r="BC2728" s="143"/>
      <c r="BD2728" s="143"/>
      <c r="BE2728" s="143"/>
      <c r="BF2728" s="143"/>
      <c r="BG2728" s="143"/>
      <c r="BH2728" s="143"/>
      <c r="BI2728" s="143"/>
      <c r="BJ2728" s="143"/>
      <c r="BK2728" s="143"/>
      <c r="BL2728" s="143"/>
      <c r="BM2728" s="143"/>
      <c r="BN2728" s="143"/>
      <c r="BO2728" s="143"/>
      <c r="BP2728" s="143"/>
      <c r="BT2728" s="143"/>
      <c r="BU2728" s="143"/>
      <c r="BV2728" s="143"/>
    </row>
    <row r="2729" spans="1:74" s="142" customFormat="1" x14ac:dyDescent="0.25">
      <c r="A2729" s="206"/>
      <c r="B2729" s="160"/>
      <c r="C2729" s="161"/>
      <c r="D2729" s="206"/>
      <c r="E2729" s="206"/>
      <c r="F2729" s="206"/>
      <c r="G2729" s="206"/>
      <c r="H2729" s="161"/>
      <c r="I2729" s="206"/>
      <c r="J2729" s="206"/>
      <c r="L2729" s="206"/>
      <c r="M2729" s="153"/>
      <c r="N2729" s="126"/>
      <c r="O2729" s="153"/>
      <c r="P2729" s="153"/>
      <c r="Q2729" s="153"/>
      <c r="R2729" s="153"/>
      <c r="AG2729" s="162"/>
      <c r="AH2729" s="162"/>
      <c r="AI2729" s="162"/>
      <c r="AM2729" s="143"/>
      <c r="AN2729" s="143"/>
      <c r="AO2729" s="143"/>
      <c r="AP2729" s="143"/>
      <c r="AQ2729" s="143"/>
      <c r="AR2729" s="143"/>
      <c r="AS2729" s="143"/>
      <c r="AT2729" s="143"/>
      <c r="AU2729" s="143"/>
      <c r="AV2729" s="143"/>
      <c r="AW2729" s="143"/>
      <c r="AX2729" s="143"/>
      <c r="AY2729" s="143"/>
      <c r="AZ2729" s="143"/>
      <c r="BA2729" s="143"/>
      <c r="BB2729" s="143"/>
      <c r="BC2729" s="143"/>
      <c r="BD2729" s="143"/>
      <c r="BE2729" s="143"/>
      <c r="BF2729" s="143"/>
      <c r="BG2729" s="143"/>
      <c r="BH2729" s="143"/>
      <c r="BI2729" s="143"/>
      <c r="BJ2729" s="143"/>
      <c r="BK2729" s="143"/>
      <c r="BL2729" s="143"/>
      <c r="BM2729" s="143"/>
      <c r="BN2729" s="143"/>
      <c r="BO2729" s="143"/>
      <c r="BP2729" s="143"/>
      <c r="BT2729" s="143"/>
      <c r="BU2729" s="143"/>
      <c r="BV2729" s="143"/>
    </row>
    <row r="2730" spans="1:74" s="142" customFormat="1" x14ac:dyDescent="0.25">
      <c r="A2730" s="206"/>
      <c r="B2730" s="160"/>
      <c r="C2730" s="161"/>
      <c r="D2730" s="206"/>
      <c r="E2730" s="206"/>
      <c r="F2730" s="206"/>
      <c r="G2730" s="206"/>
      <c r="H2730" s="161"/>
      <c r="I2730" s="206"/>
      <c r="J2730" s="206"/>
      <c r="L2730" s="206"/>
      <c r="M2730" s="153"/>
      <c r="N2730" s="126"/>
      <c r="O2730" s="153"/>
      <c r="P2730" s="153"/>
      <c r="Q2730" s="153"/>
      <c r="R2730" s="153"/>
      <c r="AG2730" s="162"/>
      <c r="AH2730" s="162"/>
      <c r="AI2730" s="162"/>
      <c r="AM2730" s="143"/>
      <c r="AN2730" s="143"/>
      <c r="AO2730" s="143"/>
      <c r="AP2730" s="143"/>
      <c r="AQ2730" s="143"/>
      <c r="AR2730" s="143"/>
      <c r="AS2730" s="143"/>
      <c r="AT2730" s="143"/>
      <c r="AU2730" s="143"/>
      <c r="AV2730" s="143"/>
      <c r="AW2730" s="143"/>
      <c r="AX2730" s="143"/>
      <c r="AY2730" s="143"/>
      <c r="AZ2730" s="143"/>
      <c r="BA2730" s="143"/>
      <c r="BB2730" s="143"/>
      <c r="BC2730" s="143"/>
      <c r="BD2730" s="143"/>
      <c r="BE2730" s="143"/>
      <c r="BF2730" s="143"/>
      <c r="BG2730" s="143"/>
      <c r="BH2730" s="143"/>
      <c r="BI2730" s="143"/>
      <c r="BJ2730" s="143"/>
      <c r="BK2730" s="143"/>
      <c r="BL2730" s="143"/>
      <c r="BM2730" s="143"/>
      <c r="BN2730" s="143"/>
      <c r="BO2730" s="143"/>
      <c r="BP2730" s="143"/>
      <c r="BT2730" s="143"/>
      <c r="BU2730" s="143"/>
      <c r="BV2730" s="143"/>
    </row>
    <row r="2731" spans="1:74" s="142" customFormat="1" x14ac:dyDescent="0.25">
      <c r="A2731" s="206"/>
      <c r="B2731" s="160"/>
      <c r="C2731" s="161"/>
      <c r="D2731" s="206"/>
      <c r="E2731" s="206"/>
      <c r="F2731" s="206"/>
      <c r="G2731" s="206"/>
      <c r="H2731" s="161"/>
      <c r="I2731" s="206"/>
      <c r="J2731" s="206"/>
      <c r="L2731" s="206"/>
      <c r="M2731" s="153"/>
      <c r="N2731" s="126"/>
      <c r="O2731" s="153"/>
      <c r="P2731" s="153"/>
      <c r="Q2731" s="153"/>
      <c r="R2731" s="153"/>
      <c r="AG2731" s="162"/>
      <c r="AH2731" s="162"/>
      <c r="AI2731" s="162"/>
      <c r="AM2731" s="143"/>
      <c r="AN2731" s="143"/>
      <c r="AO2731" s="143"/>
      <c r="AP2731" s="143"/>
      <c r="AQ2731" s="143"/>
      <c r="AR2731" s="143"/>
      <c r="AS2731" s="143"/>
      <c r="AT2731" s="143"/>
      <c r="AU2731" s="143"/>
      <c r="AV2731" s="143"/>
      <c r="AW2731" s="143"/>
      <c r="AX2731" s="143"/>
      <c r="AY2731" s="143"/>
      <c r="AZ2731" s="143"/>
      <c r="BA2731" s="143"/>
      <c r="BB2731" s="143"/>
      <c r="BC2731" s="143"/>
      <c r="BD2731" s="143"/>
      <c r="BE2731" s="143"/>
      <c r="BF2731" s="143"/>
      <c r="BG2731" s="143"/>
      <c r="BH2731" s="143"/>
      <c r="BI2731" s="143"/>
      <c r="BJ2731" s="143"/>
      <c r="BK2731" s="143"/>
      <c r="BL2731" s="143"/>
      <c r="BM2731" s="143"/>
      <c r="BN2731" s="143"/>
      <c r="BO2731" s="143"/>
      <c r="BP2731" s="143"/>
      <c r="BT2731" s="143"/>
      <c r="BU2731" s="143"/>
      <c r="BV2731" s="143"/>
    </row>
    <row r="2732" spans="1:74" s="142" customFormat="1" x14ac:dyDescent="0.25">
      <c r="A2732" s="206"/>
      <c r="B2732" s="160"/>
      <c r="C2732" s="161"/>
      <c r="D2732" s="206"/>
      <c r="E2732" s="206"/>
      <c r="F2732" s="206"/>
      <c r="G2732" s="206"/>
      <c r="H2732" s="161"/>
      <c r="I2732" s="206"/>
      <c r="J2732" s="206"/>
      <c r="L2732" s="206"/>
      <c r="M2732" s="153"/>
      <c r="N2732" s="126"/>
      <c r="O2732" s="153"/>
      <c r="P2732" s="153"/>
      <c r="Q2732" s="153"/>
      <c r="R2732" s="153"/>
      <c r="AG2732" s="162"/>
      <c r="AH2732" s="162"/>
      <c r="AI2732" s="162"/>
      <c r="AM2732" s="143"/>
      <c r="AN2732" s="143"/>
      <c r="AO2732" s="143"/>
      <c r="AP2732" s="143"/>
      <c r="AQ2732" s="143"/>
      <c r="AR2732" s="143"/>
      <c r="AS2732" s="143"/>
      <c r="AT2732" s="143"/>
      <c r="AU2732" s="143"/>
      <c r="AV2732" s="143"/>
      <c r="AW2732" s="143"/>
      <c r="AX2732" s="143"/>
      <c r="AY2732" s="143"/>
      <c r="AZ2732" s="143"/>
      <c r="BA2732" s="143"/>
      <c r="BB2732" s="143"/>
      <c r="BC2732" s="143"/>
      <c r="BD2732" s="143"/>
      <c r="BE2732" s="143"/>
      <c r="BF2732" s="143"/>
      <c r="BG2732" s="143"/>
      <c r="BH2732" s="143"/>
      <c r="BI2732" s="143"/>
      <c r="BJ2732" s="143"/>
      <c r="BK2732" s="143"/>
      <c r="BL2732" s="143"/>
      <c r="BM2732" s="143"/>
      <c r="BN2732" s="143"/>
      <c r="BO2732" s="143"/>
      <c r="BP2732" s="143"/>
      <c r="BT2732" s="143"/>
      <c r="BU2732" s="143"/>
      <c r="BV2732" s="143"/>
    </row>
    <row r="2733" spans="1:74" s="142" customFormat="1" x14ac:dyDescent="0.25">
      <c r="A2733" s="206"/>
      <c r="B2733" s="160"/>
      <c r="C2733" s="161"/>
      <c r="D2733" s="206"/>
      <c r="E2733" s="206"/>
      <c r="F2733" s="206"/>
      <c r="G2733" s="206"/>
      <c r="H2733" s="161"/>
      <c r="I2733" s="206"/>
      <c r="J2733" s="206"/>
      <c r="L2733" s="206"/>
      <c r="M2733" s="153"/>
      <c r="N2733" s="126"/>
      <c r="O2733" s="153"/>
      <c r="P2733" s="153"/>
      <c r="Q2733" s="153"/>
      <c r="R2733" s="153"/>
      <c r="AG2733" s="162"/>
      <c r="AH2733" s="162"/>
      <c r="AI2733" s="162"/>
      <c r="AM2733" s="143"/>
      <c r="AN2733" s="143"/>
      <c r="AO2733" s="143"/>
      <c r="AP2733" s="143"/>
      <c r="AQ2733" s="143"/>
      <c r="AR2733" s="143"/>
      <c r="AS2733" s="143"/>
      <c r="AT2733" s="143"/>
      <c r="AU2733" s="143"/>
      <c r="AV2733" s="143"/>
      <c r="AW2733" s="143"/>
      <c r="AX2733" s="143"/>
      <c r="AY2733" s="143"/>
      <c r="AZ2733" s="143"/>
      <c r="BA2733" s="143"/>
      <c r="BB2733" s="143"/>
      <c r="BC2733" s="143"/>
      <c r="BD2733" s="143"/>
      <c r="BE2733" s="143"/>
      <c r="BF2733" s="143"/>
      <c r="BG2733" s="143"/>
      <c r="BH2733" s="143"/>
      <c r="BI2733" s="143"/>
      <c r="BJ2733" s="143"/>
      <c r="BK2733" s="143"/>
      <c r="BL2733" s="143"/>
      <c r="BM2733" s="143"/>
      <c r="BN2733" s="143"/>
      <c r="BO2733" s="143"/>
      <c r="BP2733" s="143"/>
      <c r="BT2733" s="143"/>
      <c r="BU2733" s="143"/>
      <c r="BV2733" s="143"/>
    </row>
    <row r="2734" spans="1:74" s="142" customFormat="1" x14ac:dyDescent="0.25">
      <c r="A2734" s="206"/>
      <c r="B2734" s="160"/>
      <c r="C2734" s="161"/>
      <c r="D2734" s="206"/>
      <c r="E2734" s="206"/>
      <c r="F2734" s="206"/>
      <c r="G2734" s="206"/>
      <c r="H2734" s="161"/>
      <c r="I2734" s="206"/>
      <c r="J2734" s="206"/>
      <c r="L2734" s="206"/>
      <c r="M2734" s="153"/>
      <c r="N2734" s="126"/>
      <c r="O2734" s="153"/>
      <c r="P2734" s="153"/>
      <c r="Q2734" s="153"/>
      <c r="R2734" s="153"/>
      <c r="AG2734" s="162"/>
      <c r="AH2734" s="162"/>
      <c r="AI2734" s="162"/>
      <c r="AM2734" s="143"/>
      <c r="AN2734" s="143"/>
      <c r="AO2734" s="143"/>
      <c r="AP2734" s="143"/>
      <c r="AQ2734" s="143"/>
      <c r="AR2734" s="143"/>
      <c r="AS2734" s="143"/>
      <c r="AT2734" s="143"/>
      <c r="AU2734" s="143"/>
      <c r="AV2734" s="143"/>
      <c r="AW2734" s="143"/>
      <c r="AX2734" s="143"/>
      <c r="AY2734" s="143"/>
      <c r="AZ2734" s="143"/>
      <c r="BA2734" s="143"/>
      <c r="BB2734" s="143"/>
      <c r="BC2734" s="143"/>
      <c r="BD2734" s="143"/>
      <c r="BE2734" s="143"/>
      <c r="BF2734" s="143"/>
      <c r="BG2734" s="143"/>
      <c r="BH2734" s="143"/>
      <c r="BI2734" s="143"/>
      <c r="BJ2734" s="143"/>
      <c r="BK2734" s="143"/>
      <c r="BL2734" s="143"/>
      <c r="BM2734" s="143"/>
      <c r="BN2734" s="143"/>
      <c r="BO2734" s="143"/>
      <c r="BP2734" s="143"/>
      <c r="BT2734" s="143"/>
      <c r="BU2734" s="143"/>
      <c r="BV2734" s="143"/>
    </row>
    <row r="2735" spans="1:74" s="142" customFormat="1" x14ac:dyDescent="0.25">
      <c r="A2735" s="206"/>
      <c r="B2735" s="160"/>
      <c r="C2735" s="161"/>
      <c r="D2735" s="206"/>
      <c r="E2735" s="206"/>
      <c r="F2735" s="206"/>
      <c r="G2735" s="206"/>
      <c r="H2735" s="161"/>
      <c r="I2735" s="206"/>
      <c r="J2735" s="206"/>
      <c r="L2735" s="206"/>
      <c r="M2735" s="153"/>
      <c r="N2735" s="126"/>
      <c r="O2735" s="153"/>
      <c r="P2735" s="153"/>
      <c r="Q2735" s="153"/>
      <c r="R2735" s="153"/>
      <c r="AG2735" s="162"/>
      <c r="AH2735" s="162"/>
      <c r="AI2735" s="162"/>
      <c r="AM2735" s="143"/>
      <c r="AN2735" s="143"/>
      <c r="AO2735" s="143"/>
      <c r="AP2735" s="143"/>
      <c r="AQ2735" s="143"/>
      <c r="AR2735" s="143"/>
      <c r="AS2735" s="143"/>
      <c r="AT2735" s="143"/>
      <c r="AU2735" s="143"/>
      <c r="AV2735" s="143"/>
      <c r="AW2735" s="143"/>
      <c r="AX2735" s="143"/>
      <c r="AY2735" s="143"/>
      <c r="AZ2735" s="143"/>
      <c r="BA2735" s="143"/>
      <c r="BB2735" s="143"/>
      <c r="BC2735" s="143"/>
      <c r="BD2735" s="143"/>
      <c r="BE2735" s="143"/>
      <c r="BF2735" s="143"/>
      <c r="BG2735" s="143"/>
      <c r="BH2735" s="143"/>
      <c r="BI2735" s="143"/>
      <c r="BJ2735" s="143"/>
      <c r="BK2735" s="143"/>
      <c r="BL2735" s="143"/>
      <c r="BM2735" s="143"/>
      <c r="BN2735" s="143"/>
      <c r="BO2735" s="143"/>
      <c r="BP2735" s="143"/>
      <c r="BT2735" s="143"/>
      <c r="BU2735" s="143"/>
      <c r="BV2735" s="143"/>
    </row>
    <row r="2736" spans="1:74" s="142" customFormat="1" x14ac:dyDescent="0.25">
      <c r="A2736" s="206"/>
      <c r="B2736" s="160"/>
      <c r="C2736" s="161"/>
      <c r="D2736" s="206"/>
      <c r="E2736" s="206"/>
      <c r="F2736" s="206"/>
      <c r="G2736" s="206"/>
      <c r="H2736" s="161"/>
      <c r="I2736" s="206"/>
      <c r="J2736" s="206"/>
      <c r="L2736" s="206"/>
      <c r="M2736" s="153"/>
      <c r="N2736" s="126"/>
      <c r="O2736" s="153"/>
      <c r="P2736" s="153"/>
      <c r="Q2736" s="153"/>
      <c r="R2736" s="153"/>
      <c r="AG2736" s="162"/>
      <c r="AH2736" s="162"/>
      <c r="AI2736" s="162"/>
      <c r="AM2736" s="143"/>
      <c r="AN2736" s="143"/>
      <c r="AO2736" s="143"/>
      <c r="AP2736" s="143"/>
      <c r="AQ2736" s="143"/>
      <c r="AR2736" s="143"/>
      <c r="AS2736" s="143"/>
      <c r="AT2736" s="143"/>
      <c r="AU2736" s="143"/>
      <c r="AV2736" s="143"/>
      <c r="AW2736" s="143"/>
      <c r="AX2736" s="143"/>
      <c r="AY2736" s="143"/>
      <c r="AZ2736" s="143"/>
      <c r="BA2736" s="143"/>
      <c r="BB2736" s="143"/>
      <c r="BC2736" s="143"/>
      <c r="BD2736" s="143"/>
      <c r="BE2736" s="143"/>
      <c r="BF2736" s="143"/>
      <c r="BG2736" s="143"/>
      <c r="BH2736" s="143"/>
      <c r="BI2736" s="143"/>
      <c r="BJ2736" s="143"/>
      <c r="BK2736" s="143"/>
      <c r="BL2736" s="143"/>
      <c r="BM2736" s="143"/>
      <c r="BN2736" s="143"/>
      <c r="BO2736" s="143"/>
      <c r="BP2736" s="143"/>
      <c r="BT2736" s="143"/>
      <c r="BU2736" s="143"/>
      <c r="BV2736" s="143"/>
    </row>
    <row r="2737" spans="1:74" s="142" customFormat="1" x14ac:dyDescent="0.25">
      <c r="A2737" s="206"/>
      <c r="B2737" s="160"/>
      <c r="C2737" s="161"/>
      <c r="D2737" s="206"/>
      <c r="E2737" s="206"/>
      <c r="F2737" s="206"/>
      <c r="G2737" s="206"/>
      <c r="H2737" s="161"/>
      <c r="I2737" s="206"/>
      <c r="J2737" s="206"/>
      <c r="L2737" s="206"/>
      <c r="M2737" s="153"/>
      <c r="N2737" s="126"/>
      <c r="O2737" s="153"/>
      <c r="P2737" s="153"/>
      <c r="Q2737" s="153"/>
      <c r="R2737" s="153"/>
      <c r="AG2737" s="162"/>
      <c r="AH2737" s="162"/>
      <c r="AI2737" s="162"/>
      <c r="AM2737" s="143"/>
      <c r="AN2737" s="143"/>
      <c r="AO2737" s="143"/>
      <c r="AP2737" s="143"/>
      <c r="AQ2737" s="143"/>
      <c r="AR2737" s="143"/>
      <c r="AS2737" s="143"/>
      <c r="AT2737" s="143"/>
      <c r="AU2737" s="143"/>
      <c r="AV2737" s="143"/>
      <c r="AW2737" s="143"/>
      <c r="AX2737" s="143"/>
      <c r="AY2737" s="143"/>
      <c r="AZ2737" s="143"/>
      <c r="BA2737" s="143"/>
      <c r="BB2737" s="143"/>
      <c r="BC2737" s="143"/>
      <c r="BD2737" s="143"/>
      <c r="BE2737" s="143"/>
      <c r="BF2737" s="143"/>
      <c r="BG2737" s="143"/>
      <c r="BH2737" s="143"/>
      <c r="BI2737" s="143"/>
      <c r="BJ2737" s="143"/>
      <c r="BK2737" s="143"/>
      <c r="BL2737" s="143"/>
      <c r="BM2737" s="143"/>
      <c r="BN2737" s="143"/>
      <c r="BO2737" s="143"/>
      <c r="BP2737" s="143"/>
      <c r="BT2737" s="143"/>
      <c r="BU2737" s="143"/>
      <c r="BV2737" s="143"/>
    </row>
    <row r="2738" spans="1:74" s="142" customFormat="1" x14ac:dyDescent="0.25">
      <c r="A2738" s="206"/>
      <c r="B2738" s="160"/>
      <c r="C2738" s="161"/>
      <c r="D2738" s="206"/>
      <c r="E2738" s="206"/>
      <c r="F2738" s="206"/>
      <c r="G2738" s="206"/>
      <c r="H2738" s="161"/>
      <c r="I2738" s="206"/>
      <c r="J2738" s="206"/>
      <c r="L2738" s="206"/>
      <c r="M2738" s="153"/>
      <c r="N2738" s="126"/>
      <c r="O2738" s="153"/>
      <c r="P2738" s="153"/>
      <c r="Q2738" s="153"/>
      <c r="R2738" s="153"/>
      <c r="AG2738" s="162"/>
      <c r="AH2738" s="162"/>
      <c r="AI2738" s="162"/>
      <c r="AM2738" s="143"/>
      <c r="AN2738" s="143"/>
      <c r="AO2738" s="143"/>
      <c r="AP2738" s="143"/>
      <c r="AQ2738" s="143"/>
      <c r="AR2738" s="143"/>
      <c r="AS2738" s="143"/>
      <c r="AT2738" s="143"/>
      <c r="AU2738" s="143"/>
      <c r="AV2738" s="143"/>
      <c r="AW2738" s="143"/>
      <c r="AX2738" s="143"/>
      <c r="AY2738" s="143"/>
      <c r="AZ2738" s="143"/>
      <c r="BA2738" s="143"/>
      <c r="BB2738" s="143"/>
      <c r="BC2738" s="143"/>
      <c r="BD2738" s="143"/>
      <c r="BE2738" s="143"/>
      <c r="BF2738" s="143"/>
      <c r="BG2738" s="143"/>
      <c r="BH2738" s="143"/>
      <c r="BI2738" s="143"/>
      <c r="BJ2738" s="143"/>
      <c r="BK2738" s="143"/>
      <c r="BL2738" s="143"/>
      <c r="BM2738" s="143"/>
      <c r="BN2738" s="143"/>
      <c r="BO2738" s="143"/>
      <c r="BP2738" s="143"/>
      <c r="BT2738" s="143"/>
      <c r="BU2738" s="143"/>
      <c r="BV2738" s="143"/>
    </row>
    <row r="2739" spans="1:74" s="142" customFormat="1" x14ac:dyDescent="0.25">
      <c r="A2739" s="206"/>
      <c r="B2739" s="160"/>
      <c r="C2739" s="161"/>
      <c r="D2739" s="206"/>
      <c r="E2739" s="206"/>
      <c r="F2739" s="206"/>
      <c r="G2739" s="206"/>
      <c r="H2739" s="161"/>
      <c r="I2739" s="206"/>
      <c r="J2739" s="206"/>
      <c r="L2739" s="206"/>
      <c r="M2739" s="153"/>
      <c r="N2739" s="126"/>
      <c r="O2739" s="153"/>
      <c r="P2739" s="153"/>
      <c r="Q2739" s="153"/>
      <c r="R2739" s="153"/>
      <c r="AG2739" s="162"/>
      <c r="AH2739" s="162"/>
      <c r="AI2739" s="162"/>
      <c r="AM2739" s="143"/>
      <c r="AN2739" s="143"/>
      <c r="AO2739" s="143"/>
      <c r="AP2739" s="143"/>
      <c r="AQ2739" s="143"/>
      <c r="AR2739" s="143"/>
      <c r="AS2739" s="143"/>
      <c r="AT2739" s="143"/>
      <c r="AU2739" s="143"/>
      <c r="AV2739" s="143"/>
      <c r="AW2739" s="143"/>
      <c r="AX2739" s="143"/>
      <c r="AY2739" s="143"/>
      <c r="AZ2739" s="143"/>
      <c r="BA2739" s="143"/>
      <c r="BB2739" s="143"/>
      <c r="BC2739" s="143"/>
      <c r="BD2739" s="143"/>
      <c r="BE2739" s="143"/>
      <c r="BF2739" s="143"/>
      <c r="BG2739" s="143"/>
      <c r="BH2739" s="143"/>
      <c r="BI2739" s="143"/>
      <c r="BJ2739" s="143"/>
      <c r="BK2739" s="143"/>
      <c r="BL2739" s="143"/>
      <c r="BM2739" s="143"/>
      <c r="BN2739" s="143"/>
      <c r="BO2739" s="143"/>
      <c r="BP2739" s="143"/>
      <c r="BT2739" s="143"/>
      <c r="BU2739" s="143"/>
      <c r="BV2739" s="143"/>
    </row>
    <row r="2740" spans="1:74" s="142" customFormat="1" x14ac:dyDescent="0.25">
      <c r="A2740" s="206"/>
      <c r="B2740" s="160"/>
      <c r="C2740" s="161"/>
      <c r="D2740" s="206"/>
      <c r="E2740" s="206"/>
      <c r="F2740" s="206"/>
      <c r="G2740" s="206"/>
      <c r="H2740" s="161"/>
      <c r="I2740" s="206"/>
      <c r="J2740" s="206"/>
      <c r="L2740" s="206"/>
      <c r="M2740" s="153"/>
      <c r="N2740" s="126"/>
      <c r="O2740" s="153"/>
      <c r="P2740" s="153"/>
      <c r="Q2740" s="153"/>
      <c r="R2740" s="153"/>
      <c r="AG2740" s="162"/>
      <c r="AH2740" s="162"/>
      <c r="AI2740" s="162"/>
      <c r="AM2740" s="143"/>
      <c r="AN2740" s="143"/>
      <c r="AO2740" s="143"/>
      <c r="AP2740" s="143"/>
      <c r="AQ2740" s="143"/>
      <c r="AR2740" s="143"/>
      <c r="AS2740" s="143"/>
      <c r="AT2740" s="143"/>
      <c r="AU2740" s="143"/>
      <c r="AV2740" s="143"/>
      <c r="AW2740" s="143"/>
      <c r="AX2740" s="143"/>
      <c r="AY2740" s="143"/>
      <c r="AZ2740" s="143"/>
      <c r="BA2740" s="143"/>
      <c r="BB2740" s="143"/>
      <c r="BC2740" s="143"/>
      <c r="BD2740" s="143"/>
      <c r="BE2740" s="143"/>
      <c r="BF2740" s="143"/>
      <c r="BG2740" s="143"/>
      <c r="BH2740" s="143"/>
      <c r="BI2740" s="143"/>
      <c r="BJ2740" s="143"/>
      <c r="BK2740" s="143"/>
      <c r="BL2740" s="143"/>
      <c r="BM2740" s="143"/>
      <c r="BN2740" s="143"/>
      <c r="BO2740" s="143"/>
      <c r="BP2740" s="143"/>
      <c r="BT2740" s="143"/>
      <c r="BU2740" s="143"/>
      <c r="BV2740" s="143"/>
    </row>
    <row r="2741" spans="1:74" s="142" customFormat="1" x14ac:dyDescent="0.25">
      <c r="A2741" s="206"/>
      <c r="B2741" s="160"/>
      <c r="C2741" s="161"/>
      <c r="D2741" s="206"/>
      <c r="E2741" s="206"/>
      <c r="F2741" s="206"/>
      <c r="G2741" s="206"/>
      <c r="H2741" s="161"/>
      <c r="I2741" s="206"/>
      <c r="J2741" s="206"/>
      <c r="L2741" s="206"/>
      <c r="M2741" s="153"/>
      <c r="N2741" s="126"/>
      <c r="O2741" s="153"/>
      <c r="P2741" s="153"/>
      <c r="Q2741" s="153"/>
      <c r="R2741" s="153"/>
      <c r="AG2741" s="162"/>
      <c r="AH2741" s="162"/>
      <c r="AI2741" s="162"/>
      <c r="AM2741" s="143"/>
      <c r="AN2741" s="143"/>
      <c r="AO2741" s="143"/>
      <c r="AP2741" s="143"/>
      <c r="AQ2741" s="143"/>
      <c r="AR2741" s="143"/>
      <c r="AS2741" s="143"/>
      <c r="AT2741" s="143"/>
      <c r="AU2741" s="143"/>
      <c r="AV2741" s="143"/>
      <c r="AW2741" s="143"/>
      <c r="AX2741" s="143"/>
      <c r="AY2741" s="143"/>
      <c r="AZ2741" s="143"/>
      <c r="BA2741" s="143"/>
      <c r="BB2741" s="143"/>
      <c r="BC2741" s="143"/>
      <c r="BD2741" s="143"/>
      <c r="BE2741" s="143"/>
      <c r="BF2741" s="143"/>
      <c r="BG2741" s="143"/>
      <c r="BH2741" s="143"/>
      <c r="BI2741" s="143"/>
      <c r="BJ2741" s="143"/>
      <c r="BK2741" s="143"/>
      <c r="BL2741" s="143"/>
      <c r="BM2741" s="143"/>
      <c r="BN2741" s="143"/>
      <c r="BO2741" s="143"/>
      <c r="BP2741" s="143"/>
      <c r="BT2741" s="143"/>
      <c r="BU2741" s="143"/>
      <c r="BV2741" s="143"/>
    </row>
    <row r="2742" spans="1:74" s="142" customFormat="1" x14ac:dyDescent="0.25">
      <c r="A2742" s="206"/>
      <c r="B2742" s="160"/>
      <c r="C2742" s="161"/>
      <c r="D2742" s="206"/>
      <c r="E2742" s="206"/>
      <c r="F2742" s="206"/>
      <c r="G2742" s="206"/>
      <c r="H2742" s="161"/>
      <c r="I2742" s="206"/>
      <c r="J2742" s="206"/>
      <c r="L2742" s="206"/>
      <c r="M2742" s="153"/>
      <c r="N2742" s="126"/>
      <c r="O2742" s="153"/>
      <c r="P2742" s="153"/>
      <c r="Q2742" s="153"/>
      <c r="R2742" s="153"/>
      <c r="AG2742" s="162"/>
      <c r="AH2742" s="162"/>
      <c r="AI2742" s="162"/>
      <c r="AM2742" s="143"/>
      <c r="AN2742" s="143"/>
      <c r="AO2742" s="143"/>
      <c r="AP2742" s="143"/>
      <c r="AQ2742" s="143"/>
      <c r="AR2742" s="143"/>
      <c r="AS2742" s="143"/>
      <c r="AT2742" s="143"/>
      <c r="AU2742" s="143"/>
      <c r="AV2742" s="143"/>
      <c r="AW2742" s="143"/>
      <c r="AX2742" s="143"/>
      <c r="AY2742" s="143"/>
      <c r="AZ2742" s="143"/>
      <c r="BA2742" s="143"/>
      <c r="BB2742" s="143"/>
      <c r="BC2742" s="143"/>
      <c r="BD2742" s="143"/>
      <c r="BE2742" s="143"/>
      <c r="BF2742" s="143"/>
      <c r="BG2742" s="143"/>
      <c r="BH2742" s="143"/>
      <c r="BI2742" s="143"/>
      <c r="BJ2742" s="143"/>
      <c r="BK2742" s="143"/>
      <c r="BL2742" s="143"/>
      <c r="BM2742" s="143"/>
      <c r="BN2742" s="143"/>
      <c r="BO2742" s="143"/>
      <c r="BP2742" s="143"/>
      <c r="BT2742" s="143"/>
      <c r="BU2742" s="143"/>
      <c r="BV2742" s="143"/>
    </row>
    <row r="2743" spans="1:74" s="142" customFormat="1" x14ac:dyDescent="0.25">
      <c r="A2743" s="206"/>
      <c r="B2743" s="160"/>
      <c r="C2743" s="161"/>
      <c r="D2743" s="206"/>
      <c r="E2743" s="206"/>
      <c r="F2743" s="206"/>
      <c r="G2743" s="206"/>
      <c r="H2743" s="161"/>
      <c r="I2743" s="206"/>
      <c r="J2743" s="206"/>
      <c r="L2743" s="206"/>
      <c r="M2743" s="153"/>
      <c r="N2743" s="126"/>
      <c r="O2743" s="153"/>
      <c r="P2743" s="153"/>
      <c r="Q2743" s="153"/>
      <c r="R2743" s="153"/>
      <c r="AG2743" s="162"/>
      <c r="AH2743" s="162"/>
      <c r="AI2743" s="162"/>
      <c r="AM2743" s="143"/>
      <c r="AN2743" s="143"/>
      <c r="AO2743" s="143"/>
      <c r="AP2743" s="143"/>
      <c r="AQ2743" s="143"/>
      <c r="AR2743" s="143"/>
      <c r="AS2743" s="143"/>
      <c r="AT2743" s="143"/>
      <c r="AU2743" s="143"/>
      <c r="AV2743" s="143"/>
      <c r="AW2743" s="143"/>
      <c r="AX2743" s="143"/>
      <c r="AY2743" s="143"/>
      <c r="AZ2743" s="143"/>
      <c r="BA2743" s="143"/>
      <c r="BB2743" s="143"/>
      <c r="BC2743" s="143"/>
      <c r="BD2743" s="143"/>
      <c r="BE2743" s="143"/>
      <c r="BF2743" s="143"/>
      <c r="BG2743" s="143"/>
      <c r="BH2743" s="143"/>
      <c r="BI2743" s="143"/>
      <c r="BJ2743" s="143"/>
      <c r="BK2743" s="143"/>
      <c r="BL2743" s="143"/>
      <c r="BM2743" s="143"/>
      <c r="BN2743" s="143"/>
      <c r="BO2743" s="143"/>
      <c r="BP2743" s="143"/>
      <c r="BT2743" s="143"/>
      <c r="BU2743" s="143"/>
      <c r="BV2743" s="143"/>
    </row>
    <row r="2744" spans="1:74" s="142" customFormat="1" x14ac:dyDescent="0.25">
      <c r="A2744" s="206"/>
      <c r="B2744" s="160"/>
      <c r="C2744" s="161"/>
      <c r="D2744" s="206"/>
      <c r="E2744" s="206"/>
      <c r="F2744" s="206"/>
      <c r="G2744" s="206"/>
      <c r="H2744" s="161"/>
      <c r="I2744" s="206"/>
      <c r="J2744" s="206"/>
      <c r="L2744" s="206"/>
      <c r="M2744" s="153"/>
      <c r="N2744" s="126"/>
      <c r="O2744" s="153"/>
      <c r="P2744" s="153"/>
      <c r="Q2744" s="153"/>
      <c r="R2744" s="153"/>
      <c r="AG2744" s="162"/>
      <c r="AH2744" s="162"/>
      <c r="AI2744" s="162"/>
      <c r="AM2744" s="143"/>
      <c r="AN2744" s="143"/>
      <c r="AO2744" s="143"/>
      <c r="AP2744" s="143"/>
      <c r="AQ2744" s="143"/>
      <c r="AR2744" s="143"/>
      <c r="AS2744" s="143"/>
      <c r="AT2744" s="143"/>
      <c r="AU2744" s="143"/>
      <c r="AV2744" s="143"/>
      <c r="AW2744" s="143"/>
      <c r="AX2744" s="143"/>
      <c r="AY2744" s="143"/>
      <c r="AZ2744" s="143"/>
      <c r="BA2744" s="143"/>
      <c r="BB2744" s="143"/>
      <c r="BC2744" s="143"/>
      <c r="BD2744" s="143"/>
      <c r="BE2744" s="143"/>
      <c r="BF2744" s="143"/>
      <c r="BG2744" s="143"/>
      <c r="BH2744" s="143"/>
      <c r="BI2744" s="143"/>
      <c r="BJ2744" s="143"/>
      <c r="BK2744" s="143"/>
      <c r="BL2744" s="143"/>
      <c r="BM2744" s="143"/>
      <c r="BN2744" s="143"/>
      <c r="BO2744" s="143"/>
      <c r="BP2744" s="143"/>
      <c r="BT2744" s="143"/>
      <c r="BU2744" s="143"/>
      <c r="BV2744" s="143"/>
    </row>
    <row r="2745" spans="1:74" s="142" customFormat="1" x14ac:dyDescent="0.25">
      <c r="A2745" s="206"/>
      <c r="B2745" s="160"/>
      <c r="C2745" s="161"/>
      <c r="D2745" s="206"/>
      <c r="E2745" s="206"/>
      <c r="F2745" s="206"/>
      <c r="G2745" s="206"/>
      <c r="H2745" s="161"/>
      <c r="I2745" s="206"/>
      <c r="J2745" s="206"/>
      <c r="L2745" s="206"/>
      <c r="M2745" s="153"/>
      <c r="N2745" s="126"/>
      <c r="O2745" s="153"/>
      <c r="P2745" s="153"/>
      <c r="Q2745" s="153"/>
      <c r="R2745" s="153"/>
      <c r="AG2745" s="162"/>
      <c r="AH2745" s="162"/>
      <c r="AI2745" s="162"/>
      <c r="AM2745" s="143"/>
      <c r="AN2745" s="143"/>
      <c r="AO2745" s="143"/>
      <c r="AP2745" s="143"/>
      <c r="AQ2745" s="143"/>
      <c r="AR2745" s="143"/>
      <c r="AS2745" s="143"/>
      <c r="AT2745" s="143"/>
      <c r="AU2745" s="143"/>
      <c r="AV2745" s="143"/>
      <c r="AW2745" s="143"/>
      <c r="AX2745" s="143"/>
      <c r="AY2745" s="143"/>
      <c r="AZ2745" s="143"/>
      <c r="BA2745" s="143"/>
      <c r="BB2745" s="143"/>
      <c r="BC2745" s="143"/>
      <c r="BD2745" s="143"/>
      <c r="BE2745" s="143"/>
      <c r="BF2745" s="143"/>
      <c r="BG2745" s="143"/>
      <c r="BH2745" s="143"/>
      <c r="BI2745" s="143"/>
      <c r="BJ2745" s="143"/>
      <c r="BK2745" s="143"/>
      <c r="BL2745" s="143"/>
      <c r="BM2745" s="143"/>
      <c r="BN2745" s="143"/>
      <c r="BO2745" s="143"/>
      <c r="BP2745" s="143"/>
      <c r="BT2745" s="143"/>
      <c r="BU2745" s="143"/>
      <c r="BV2745" s="143"/>
    </row>
    <row r="2746" spans="1:74" s="142" customFormat="1" x14ac:dyDescent="0.25">
      <c r="A2746" s="206"/>
      <c r="B2746" s="160"/>
      <c r="C2746" s="161"/>
      <c r="D2746" s="206"/>
      <c r="E2746" s="206"/>
      <c r="F2746" s="206"/>
      <c r="G2746" s="206"/>
      <c r="H2746" s="161"/>
      <c r="I2746" s="206"/>
      <c r="J2746" s="206"/>
      <c r="L2746" s="206"/>
      <c r="M2746" s="153"/>
      <c r="N2746" s="126"/>
      <c r="O2746" s="153"/>
      <c r="P2746" s="153"/>
      <c r="Q2746" s="153"/>
      <c r="R2746" s="153"/>
      <c r="AG2746" s="162"/>
      <c r="AH2746" s="162"/>
      <c r="AI2746" s="162"/>
      <c r="AM2746" s="143"/>
      <c r="AN2746" s="143"/>
      <c r="AO2746" s="143"/>
      <c r="AP2746" s="143"/>
      <c r="AQ2746" s="143"/>
      <c r="AR2746" s="143"/>
      <c r="AS2746" s="143"/>
      <c r="AT2746" s="143"/>
      <c r="AU2746" s="143"/>
      <c r="AV2746" s="143"/>
      <c r="AW2746" s="143"/>
      <c r="AX2746" s="143"/>
      <c r="AY2746" s="143"/>
      <c r="AZ2746" s="143"/>
      <c r="BA2746" s="143"/>
      <c r="BB2746" s="143"/>
      <c r="BC2746" s="143"/>
      <c r="BD2746" s="143"/>
      <c r="BE2746" s="143"/>
      <c r="BF2746" s="143"/>
      <c r="BG2746" s="143"/>
      <c r="BH2746" s="143"/>
      <c r="BI2746" s="143"/>
      <c r="BJ2746" s="143"/>
      <c r="BK2746" s="143"/>
      <c r="BL2746" s="143"/>
      <c r="BM2746" s="143"/>
      <c r="BN2746" s="143"/>
      <c r="BO2746" s="143"/>
      <c r="BP2746" s="143"/>
      <c r="BT2746" s="143"/>
      <c r="BU2746" s="143"/>
      <c r="BV2746" s="143"/>
    </row>
    <row r="2747" spans="1:74" s="142" customFormat="1" x14ac:dyDescent="0.25">
      <c r="A2747" s="206"/>
      <c r="B2747" s="160"/>
      <c r="C2747" s="161"/>
      <c r="D2747" s="206"/>
      <c r="E2747" s="206"/>
      <c r="F2747" s="206"/>
      <c r="G2747" s="206"/>
      <c r="H2747" s="161"/>
      <c r="I2747" s="206"/>
      <c r="J2747" s="206"/>
      <c r="L2747" s="206"/>
      <c r="M2747" s="153"/>
      <c r="N2747" s="126"/>
      <c r="O2747" s="153"/>
      <c r="P2747" s="153"/>
      <c r="Q2747" s="153"/>
      <c r="R2747" s="153"/>
      <c r="AG2747" s="162"/>
      <c r="AH2747" s="162"/>
      <c r="AI2747" s="162"/>
      <c r="AM2747" s="143"/>
      <c r="AN2747" s="143"/>
      <c r="AO2747" s="143"/>
      <c r="AP2747" s="143"/>
      <c r="AQ2747" s="143"/>
      <c r="AR2747" s="143"/>
      <c r="AS2747" s="143"/>
      <c r="AT2747" s="143"/>
      <c r="AU2747" s="143"/>
      <c r="AV2747" s="143"/>
      <c r="AW2747" s="143"/>
      <c r="AX2747" s="143"/>
      <c r="AY2747" s="143"/>
      <c r="AZ2747" s="143"/>
      <c r="BA2747" s="143"/>
      <c r="BB2747" s="143"/>
      <c r="BC2747" s="143"/>
      <c r="BD2747" s="143"/>
      <c r="BE2747" s="143"/>
      <c r="BF2747" s="143"/>
      <c r="BG2747" s="143"/>
      <c r="BH2747" s="143"/>
      <c r="BI2747" s="143"/>
      <c r="BJ2747" s="143"/>
      <c r="BK2747" s="143"/>
      <c r="BL2747" s="143"/>
      <c r="BM2747" s="143"/>
      <c r="BN2747" s="143"/>
      <c r="BO2747" s="143"/>
      <c r="BP2747" s="143"/>
      <c r="BT2747" s="143"/>
      <c r="BU2747" s="143"/>
      <c r="BV2747" s="143"/>
    </row>
    <row r="2748" spans="1:74" s="142" customFormat="1" x14ac:dyDescent="0.25">
      <c r="A2748" s="206"/>
      <c r="B2748" s="160"/>
      <c r="C2748" s="161"/>
      <c r="D2748" s="206"/>
      <c r="E2748" s="206"/>
      <c r="F2748" s="206"/>
      <c r="G2748" s="206"/>
      <c r="H2748" s="161"/>
      <c r="I2748" s="206"/>
      <c r="J2748" s="206"/>
      <c r="L2748" s="206"/>
      <c r="M2748" s="153"/>
      <c r="N2748" s="126"/>
      <c r="O2748" s="153"/>
      <c r="P2748" s="153"/>
      <c r="Q2748" s="153"/>
      <c r="R2748" s="153"/>
      <c r="AG2748" s="162"/>
      <c r="AH2748" s="162"/>
      <c r="AI2748" s="162"/>
      <c r="AM2748" s="143"/>
      <c r="AN2748" s="143"/>
      <c r="AO2748" s="143"/>
      <c r="AP2748" s="143"/>
      <c r="AQ2748" s="143"/>
      <c r="AR2748" s="143"/>
      <c r="AS2748" s="143"/>
      <c r="AT2748" s="143"/>
      <c r="AU2748" s="143"/>
      <c r="AV2748" s="143"/>
      <c r="AW2748" s="143"/>
      <c r="AX2748" s="143"/>
      <c r="AY2748" s="143"/>
      <c r="AZ2748" s="143"/>
      <c r="BA2748" s="143"/>
      <c r="BB2748" s="143"/>
      <c r="BC2748" s="143"/>
      <c r="BD2748" s="143"/>
      <c r="BE2748" s="143"/>
      <c r="BF2748" s="143"/>
      <c r="BG2748" s="143"/>
      <c r="BH2748" s="143"/>
      <c r="BI2748" s="143"/>
      <c r="BJ2748" s="143"/>
      <c r="BK2748" s="143"/>
      <c r="BL2748" s="143"/>
      <c r="BM2748" s="143"/>
      <c r="BN2748" s="143"/>
      <c r="BO2748" s="143"/>
      <c r="BP2748" s="143"/>
      <c r="BT2748" s="143"/>
      <c r="BU2748" s="143"/>
      <c r="BV2748" s="143"/>
    </row>
    <row r="2749" spans="1:74" s="142" customFormat="1" x14ac:dyDescent="0.25">
      <c r="A2749" s="206"/>
      <c r="B2749" s="160"/>
      <c r="C2749" s="161"/>
      <c r="D2749" s="206"/>
      <c r="E2749" s="206"/>
      <c r="F2749" s="206"/>
      <c r="G2749" s="206"/>
      <c r="H2749" s="161"/>
      <c r="I2749" s="206"/>
      <c r="J2749" s="206"/>
      <c r="L2749" s="206"/>
      <c r="M2749" s="153"/>
      <c r="N2749" s="126"/>
      <c r="O2749" s="153"/>
      <c r="P2749" s="153"/>
      <c r="Q2749" s="153"/>
      <c r="R2749" s="153"/>
      <c r="AG2749" s="162"/>
      <c r="AH2749" s="162"/>
      <c r="AI2749" s="162"/>
      <c r="AM2749" s="143"/>
      <c r="AN2749" s="143"/>
      <c r="AO2749" s="143"/>
      <c r="AP2749" s="143"/>
      <c r="AQ2749" s="143"/>
      <c r="AR2749" s="143"/>
      <c r="AS2749" s="143"/>
      <c r="AT2749" s="143"/>
      <c r="AU2749" s="143"/>
      <c r="AV2749" s="143"/>
      <c r="AW2749" s="143"/>
      <c r="AX2749" s="143"/>
      <c r="AY2749" s="143"/>
      <c r="AZ2749" s="143"/>
      <c r="BA2749" s="143"/>
      <c r="BB2749" s="143"/>
      <c r="BC2749" s="143"/>
      <c r="BD2749" s="143"/>
      <c r="BE2749" s="143"/>
      <c r="BF2749" s="143"/>
      <c r="BG2749" s="143"/>
      <c r="BH2749" s="143"/>
      <c r="BI2749" s="143"/>
      <c r="BJ2749" s="143"/>
      <c r="BK2749" s="143"/>
      <c r="BL2749" s="143"/>
      <c r="BM2749" s="143"/>
      <c r="BN2749" s="143"/>
      <c r="BO2749" s="143"/>
      <c r="BP2749" s="143"/>
      <c r="BT2749" s="143"/>
      <c r="BU2749" s="143"/>
      <c r="BV2749" s="143"/>
    </row>
    <row r="2750" spans="1:74" s="142" customFormat="1" x14ac:dyDescent="0.25">
      <c r="A2750" s="206"/>
      <c r="B2750" s="160"/>
      <c r="C2750" s="161"/>
      <c r="D2750" s="206"/>
      <c r="E2750" s="206"/>
      <c r="F2750" s="206"/>
      <c r="G2750" s="206"/>
      <c r="H2750" s="161"/>
      <c r="I2750" s="206"/>
      <c r="J2750" s="206"/>
      <c r="L2750" s="206"/>
      <c r="M2750" s="153"/>
      <c r="N2750" s="126"/>
      <c r="O2750" s="153"/>
      <c r="P2750" s="153"/>
      <c r="Q2750" s="153"/>
      <c r="R2750" s="153"/>
      <c r="AG2750" s="162"/>
      <c r="AH2750" s="162"/>
      <c r="AI2750" s="162"/>
      <c r="AM2750" s="143"/>
      <c r="AN2750" s="143"/>
      <c r="AO2750" s="143"/>
      <c r="AP2750" s="143"/>
      <c r="AQ2750" s="143"/>
      <c r="AR2750" s="143"/>
      <c r="AS2750" s="143"/>
      <c r="AT2750" s="143"/>
      <c r="AU2750" s="143"/>
      <c r="AV2750" s="143"/>
      <c r="AW2750" s="143"/>
      <c r="AX2750" s="143"/>
      <c r="AY2750" s="143"/>
      <c r="AZ2750" s="143"/>
      <c r="BA2750" s="143"/>
      <c r="BB2750" s="143"/>
      <c r="BC2750" s="143"/>
      <c r="BD2750" s="143"/>
      <c r="BE2750" s="143"/>
      <c r="BF2750" s="143"/>
      <c r="BG2750" s="143"/>
      <c r="BH2750" s="143"/>
      <c r="BI2750" s="143"/>
      <c r="BJ2750" s="143"/>
      <c r="BK2750" s="143"/>
      <c r="BL2750" s="143"/>
      <c r="BM2750" s="143"/>
      <c r="BN2750" s="143"/>
      <c r="BO2750" s="143"/>
      <c r="BP2750" s="143"/>
      <c r="BT2750" s="143"/>
      <c r="BU2750" s="143"/>
      <c r="BV2750" s="143"/>
    </row>
    <row r="2751" spans="1:74" s="142" customFormat="1" x14ac:dyDescent="0.25">
      <c r="A2751" s="206"/>
      <c r="B2751" s="160"/>
      <c r="C2751" s="161"/>
      <c r="D2751" s="206"/>
      <c r="E2751" s="206"/>
      <c r="F2751" s="206"/>
      <c r="G2751" s="206"/>
      <c r="H2751" s="161"/>
      <c r="I2751" s="206"/>
      <c r="J2751" s="206"/>
      <c r="L2751" s="206"/>
      <c r="M2751" s="153"/>
      <c r="N2751" s="126"/>
      <c r="O2751" s="153"/>
      <c r="P2751" s="153"/>
      <c r="Q2751" s="153"/>
      <c r="R2751" s="153"/>
      <c r="AG2751" s="162"/>
      <c r="AH2751" s="162"/>
      <c r="AI2751" s="162"/>
      <c r="AM2751" s="143"/>
      <c r="AN2751" s="143"/>
      <c r="AO2751" s="143"/>
      <c r="AP2751" s="143"/>
      <c r="AQ2751" s="143"/>
      <c r="AR2751" s="143"/>
      <c r="AS2751" s="143"/>
      <c r="AT2751" s="143"/>
      <c r="AU2751" s="143"/>
      <c r="AV2751" s="143"/>
      <c r="AW2751" s="143"/>
      <c r="AX2751" s="143"/>
      <c r="AY2751" s="143"/>
      <c r="AZ2751" s="143"/>
      <c r="BA2751" s="143"/>
      <c r="BB2751" s="143"/>
      <c r="BC2751" s="143"/>
      <c r="BD2751" s="143"/>
      <c r="BE2751" s="143"/>
      <c r="BF2751" s="143"/>
      <c r="BG2751" s="143"/>
      <c r="BH2751" s="143"/>
      <c r="BI2751" s="143"/>
      <c r="BJ2751" s="143"/>
      <c r="BK2751" s="143"/>
      <c r="BL2751" s="143"/>
      <c r="BM2751" s="143"/>
      <c r="BN2751" s="143"/>
      <c r="BO2751" s="143"/>
      <c r="BP2751" s="143"/>
      <c r="BT2751" s="143"/>
      <c r="BU2751" s="143"/>
      <c r="BV2751" s="143"/>
    </row>
    <row r="2752" spans="1:74" s="142" customFormat="1" x14ac:dyDescent="0.25">
      <c r="A2752" s="206"/>
      <c r="B2752" s="160"/>
      <c r="C2752" s="161"/>
      <c r="D2752" s="206"/>
      <c r="E2752" s="206"/>
      <c r="F2752" s="206"/>
      <c r="G2752" s="206"/>
      <c r="H2752" s="161"/>
      <c r="I2752" s="206"/>
      <c r="J2752" s="206"/>
      <c r="L2752" s="206"/>
      <c r="M2752" s="153"/>
      <c r="N2752" s="126"/>
      <c r="O2752" s="153"/>
      <c r="P2752" s="153"/>
      <c r="Q2752" s="153"/>
      <c r="R2752" s="153"/>
      <c r="AG2752" s="162"/>
      <c r="AH2752" s="162"/>
      <c r="AI2752" s="162"/>
      <c r="AM2752" s="143"/>
      <c r="AN2752" s="143"/>
      <c r="AO2752" s="143"/>
      <c r="AP2752" s="143"/>
      <c r="AQ2752" s="143"/>
      <c r="AR2752" s="143"/>
      <c r="AS2752" s="143"/>
      <c r="AT2752" s="143"/>
      <c r="AU2752" s="143"/>
      <c r="AV2752" s="143"/>
      <c r="AW2752" s="143"/>
      <c r="AX2752" s="143"/>
      <c r="AY2752" s="143"/>
      <c r="AZ2752" s="143"/>
      <c r="BA2752" s="143"/>
      <c r="BB2752" s="143"/>
      <c r="BC2752" s="143"/>
      <c r="BD2752" s="143"/>
      <c r="BE2752" s="143"/>
      <c r="BF2752" s="143"/>
      <c r="BG2752" s="143"/>
      <c r="BH2752" s="143"/>
      <c r="BI2752" s="143"/>
      <c r="BJ2752" s="143"/>
      <c r="BK2752" s="143"/>
      <c r="BL2752" s="143"/>
      <c r="BM2752" s="143"/>
      <c r="BN2752" s="143"/>
      <c r="BO2752" s="143"/>
      <c r="BP2752" s="143"/>
      <c r="BT2752" s="143"/>
      <c r="BU2752" s="143"/>
      <c r="BV2752" s="143"/>
    </row>
    <row r="2753" spans="1:74" s="142" customFormat="1" x14ac:dyDescent="0.25">
      <c r="A2753" s="206"/>
      <c r="B2753" s="160"/>
      <c r="C2753" s="161"/>
      <c r="D2753" s="206"/>
      <c r="E2753" s="206"/>
      <c r="F2753" s="206"/>
      <c r="G2753" s="206"/>
      <c r="H2753" s="161"/>
      <c r="I2753" s="206"/>
      <c r="J2753" s="206"/>
      <c r="L2753" s="206"/>
      <c r="M2753" s="153"/>
      <c r="N2753" s="126"/>
      <c r="O2753" s="153"/>
      <c r="P2753" s="153"/>
      <c r="Q2753" s="153"/>
      <c r="R2753" s="153"/>
      <c r="AG2753" s="162"/>
      <c r="AH2753" s="162"/>
      <c r="AI2753" s="162"/>
      <c r="AM2753" s="143"/>
      <c r="AN2753" s="143"/>
      <c r="AO2753" s="143"/>
      <c r="AP2753" s="143"/>
      <c r="AQ2753" s="143"/>
      <c r="AR2753" s="143"/>
      <c r="AS2753" s="143"/>
      <c r="AT2753" s="143"/>
      <c r="AU2753" s="143"/>
      <c r="AV2753" s="143"/>
      <c r="AW2753" s="143"/>
      <c r="AX2753" s="143"/>
      <c r="AY2753" s="143"/>
      <c r="AZ2753" s="143"/>
      <c r="BA2753" s="143"/>
      <c r="BB2753" s="143"/>
      <c r="BC2753" s="143"/>
      <c r="BD2753" s="143"/>
      <c r="BE2753" s="143"/>
      <c r="BF2753" s="143"/>
      <c r="BG2753" s="143"/>
      <c r="BH2753" s="143"/>
      <c r="BI2753" s="143"/>
      <c r="BJ2753" s="143"/>
      <c r="BK2753" s="143"/>
      <c r="BL2753" s="143"/>
      <c r="BM2753" s="143"/>
      <c r="BN2753" s="143"/>
      <c r="BO2753" s="143"/>
      <c r="BP2753" s="143"/>
      <c r="BT2753" s="143"/>
      <c r="BU2753" s="143"/>
      <c r="BV2753" s="143"/>
    </row>
    <row r="2754" spans="1:74" s="142" customFormat="1" x14ac:dyDescent="0.25">
      <c r="A2754" s="206"/>
      <c r="B2754" s="160"/>
      <c r="C2754" s="161"/>
      <c r="D2754" s="206"/>
      <c r="E2754" s="206"/>
      <c r="F2754" s="206"/>
      <c r="G2754" s="206"/>
      <c r="H2754" s="161"/>
      <c r="I2754" s="206"/>
      <c r="J2754" s="206"/>
      <c r="L2754" s="206"/>
      <c r="M2754" s="153"/>
      <c r="N2754" s="126"/>
      <c r="O2754" s="153"/>
      <c r="P2754" s="153"/>
      <c r="Q2754" s="153"/>
      <c r="R2754" s="153"/>
      <c r="AG2754" s="162"/>
      <c r="AH2754" s="162"/>
      <c r="AI2754" s="162"/>
      <c r="AM2754" s="143"/>
      <c r="AN2754" s="143"/>
      <c r="AO2754" s="143"/>
      <c r="AP2754" s="143"/>
      <c r="AQ2754" s="143"/>
      <c r="AR2754" s="143"/>
      <c r="AS2754" s="143"/>
      <c r="AT2754" s="143"/>
      <c r="AU2754" s="143"/>
      <c r="AV2754" s="143"/>
      <c r="AW2754" s="143"/>
      <c r="AX2754" s="143"/>
      <c r="AY2754" s="143"/>
      <c r="AZ2754" s="143"/>
      <c r="BA2754" s="143"/>
      <c r="BB2754" s="143"/>
      <c r="BC2754" s="143"/>
      <c r="BD2754" s="143"/>
      <c r="BE2754" s="143"/>
      <c r="BF2754" s="143"/>
      <c r="BG2754" s="143"/>
      <c r="BH2754" s="143"/>
      <c r="BI2754" s="143"/>
      <c r="BJ2754" s="143"/>
      <c r="BK2754" s="143"/>
      <c r="BL2754" s="143"/>
      <c r="BM2754" s="143"/>
      <c r="BN2754" s="143"/>
      <c r="BO2754" s="143"/>
      <c r="BP2754" s="143"/>
      <c r="BT2754" s="143"/>
      <c r="BU2754" s="143"/>
      <c r="BV2754" s="143"/>
    </row>
    <row r="2755" spans="1:74" s="142" customFormat="1" x14ac:dyDescent="0.25">
      <c r="A2755" s="206"/>
      <c r="B2755" s="160"/>
      <c r="C2755" s="161"/>
      <c r="D2755" s="206"/>
      <c r="E2755" s="206"/>
      <c r="F2755" s="206"/>
      <c r="G2755" s="206"/>
      <c r="H2755" s="161"/>
      <c r="I2755" s="206"/>
      <c r="J2755" s="206"/>
      <c r="L2755" s="206"/>
      <c r="M2755" s="153"/>
      <c r="N2755" s="126"/>
      <c r="O2755" s="153"/>
      <c r="P2755" s="153"/>
      <c r="Q2755" s="153"/>
      <c r="R2755" s="153"/>
      <c r="AG2755" s="162"/>
      <c r="AH2755" s="162"/>
      <c r="AI2755" s="162"/>
      <c r="AM2755" s="143"/>
      <c r="AN2755" s="143"/>
      <c r="AO2755" s="143"/>
      <c r="AP2755" s="143"/>
      <c r="AQ2755" s="143"/>
      <c r="AR2755" s="143"/>
      <c r="AS2755" s="143"/>
      <c r="AT2755" s="143"/>
      <c r="AU2755" s="143"/>
      <c r="AV2755" s="143"/>
      <c r="AW2755" s="143"/>
      <c r="AX2755" s="143"/>
      <c r="AY2755" s="143"/>
      <c r="AZ2755" s="143"/>
      <c r="BA2755" s="143"/>
      <c r="BB2755" s="143"/>
      <c r="BC2755" s="143"/>
      <c r="BD2755" s="143"/>
      <c r="BE2755" s="143"/>
      <c r="BF2755" s="143"/>
      <c r="BG2755" s="143"/>
      <c r="BH2755" s="143"/>
      <c r="BI2755" s="143"/>
      <c r="BJ2755" s="143"/>
      <c r="BK2755" s="143"/>
      <c r="BL2755" s="143"/>
      <c r="BM2755" s="143"/>
      <c r="BN2755" s="143"/>
      <c r="BO2755" s="143"/>
      <c r="BP2755" s="143"/>
      <c r="BT2755" s="143"/>
      <c r="BU2755" s="143"/>
      <c r="BV2755" s="143"/>
    </row>
    <row r="2756" spans="1:74" s="142" customFormat="1" x14ac:dyDescent="0.25">
      <c r="A2756" s="206"/>
      <c r="B2756" s="160"/>
      <c r="C2756" s="161"/>
      <c r="D2756" s="206"/>
      <c r="E2756" s="206"/>
      <c r="F2756" s="206"/>
      <c r="G2756" s="206"/>
      <c r="H2756" s="161"/>
      <c r="I2756" s="206"/>
      <c r="J2756" s="206"/>
      <c r="L2756" s="206"/>
      <c r="M2756" s="153"/>
      <c r="N2756" s="126"/>
      <c r="O2756" s="153"/>
      <c r="P2756" s="153"/>
      <c r="Q2756" s="153"/>
      <c r="R2756" s="153"/>
      <c r="AG2756" s="162"/>
      <c r="AH2756" s="162"/>
      <c r="AI2756" s="162"/>
      <c r="AM2756" s="143"/>
      <c r="AN2756" s="143"/>
      <c r="AO2756" s="143"/>
      <c r="AP2756" s="143"/>
      <c r="AQ2756" s="143"/>
      <c r="AR2756" s="143"/>
      <c r="AS2756" s="143"/>
      <c r="AT2756" s="143"/>
      <c r="AU2756" s="143"/>
      <c r="AV2756" s="143"/>
      <c r="AW2756" s="143"/>
      <c r="AX2756" s="143"/>
      <c r="AY2756" s="143"/>
      <c r="AZ2756" s="143"/>
      <c r="BA2756" s="143"/>
      <c r="BB2756" s="143"/>
      <c r="BC2756" s="143"/>
      <c r="BD2756" s="143"/>
      <c r="BE2756" s="143"/>
      <c r="BF2756" s="143"/>
      <c r="BG2756" s="143"/>
      <c r="BH2756" s="143"/>
      <c r="BI2756" s="143"/>
      <c r="BJ2756" s="143"/>
      <c r="BK2756" s="143"/>
      <c r="BL2756" s="143"/>
      <c r="BM2756" s="143"/>
      <c r="BN2756" s="143"/>
      <c r="BO2756" s="143"/>
      <c r="BP2756" s="143"/>
      <c r="BT2756" s="143"/>
      <c r="BU2756" s="143"/>
      <c r="BV2756" s="143"/>
    </row>
    <row r="2757" spans="1:74" s="142" customFormat="1" x14ac:dyDescent="0.25">
      <c r="A2757" s="206"/>
      <c r="B2757" s="160"/>
      <c r="C2757" s="161"/>
      <c r="D2757" s="206"/>
      <c r="E2757" s="206"/>
      <c r="F2757" s="206"/>
      <c r="G2757" s="206"/>
      <c r="H2757" s="161"/>
      <c r="I2757" s="206"/>
      <c r="J2757" s="206"/>
      <c r="L2757" s="206"/>
      <c r="M2757" s="153"/>
      <c r="N2757" s="126"/>
      <c r="O2757" s="153"/>
      <c r="P2757" s="153"/>
      <c r="Q2757" s="153"/>
      <c r="R2757" s="153"/>
      <c r="AG2757" s="162"/>
      <c r="AH2757" s="162"/>
      <c r="AI2757" s="162"/>
      <c r="AM2757" s="143"/>
      <c r="AN2757" s="143"/>
      <c r="AO2757" s="143"/>
      <c r="AP2757" s="143"/>
      <c r="AQ2757" s="143"/>
      <c r="AR2757" s="143"/>
      <c r="AS2757" s="143"/>
      <c r="AT2757" s="143"/>
      <c r="AU2757" s="143"/>
      <c r="AV2757" s="143"/>
      <c r="AW2757" s="143"/>
      <c r="AX2757" s="143"/>
      <c r="AY2757" s="143"/>
      <c r="AZ2757" s="143"/>
      <c r="BA2757" s="143"/>
      <c r="BB2757" s="143"/>
      <c r="BC2757" s="143"/>
      <c r="BD2757" s="143"/>
      <c r="BE2757" s="143"/>
      <c r="BF2757" s="143"/>
      <c r="BG2757" s="143"/>
      <c r="BH2757" s="143"/>
      <c r="BI2757" s="143"/>
      <c r="BJ2757" s="143"/>
      <c r="BK2757" s="143"/>
      <c r="BL2757" s="143"/>
      <c r="BM2757" s="143"/>
      <c r="BN2757" s="143"/>
      <c r="BO2757" s="143"/>
      <c r="BP2757" s="143"/>
      <c r="BT2757" s="143"/>
      <c r="BU2757" s="143"/>
      <c r="BV2757" s="143"/>
    </row>
    <row r="2758" spans="1:74" s="142" customFormat="1" x14ac:dyDescent="0.25">
      <c r="A2758" s="206"/>
      <c r="B2758" s="160"/>
      <c r="C2758" s="161"/>
      <c r="D2758" s="206"/>
      <c r="E2758" s="206"/>
      <c r="F2758" s="206"/>
      <c r="G2758" s="206"/>
      <c r="H2758" s="161"/>
      <c r="I2758" s="206"/>
      <c r="J2758" s="206"/>
      <c r="L2758" s="206"/>
      <c r="M2758" s="153"/>
      <c r="N2758" s="126"/>
      <c r="O2758" s="153"/>
      <c r="P2758" s="153"/>
      <c r="Q2758" s="153"/>
      <c r="R2758" s="153"/>
      <c r="AG2758" s="162"/>
      <c r="AH2758" s="162"/>
      <c r="AI2758" s="162"/>
      <c r="AM2758" s="143"/>
      <c r="AN2758" s="143"/>
      <c r="AO2758" s="143"/>
      <c r="AP2758" s="143"/>
      <c r="AQ2758" s="143"/>
      <c r="AR2758" s="143"/>
      <c r="AS2758" s="143"/>
      <c r="AT2758" s="143"/>
      <c r="AU2758" s="143"/>
      <c r="AV2758" s="143"/>
      <c r="AW2758" s="143"/>
      <c r="AX2758" s="143"/>
      <c r="AY2758" s="143"/>
      <c r="AZ2758" s="143"/>
      <c r="BA2758" s="143"/>
      <c r="BB2758" s="143"/>
      <c r="BC2758" s="143"/>
      <c r="BD2758" s="143"/>
      <c r="BE2758" s="143"/>
      <c r="BF2758" s="143"/>
      <c r="BG2758" s="143"/>
      <c r="BH2758" s="143"/>
      <c r="BI2758" s="143"/>
      <c r="BJ2758" s="143"/>
      <c r="BK2758" s="143"/>
      <c r="BL2758" s="143"/>
      <c r="BM2758" s="143"/>
      <c r="BN2758" s="143"/>
      <c r="BO2758" s="143"/>
      <c r="BP2758" s="143"/>
      <c r="BT2758" s="143"/>
      <c r="BU2758" s="143"/>
      <c r="BV2758" s="143"/>
    </row>
    <row r="2759" spans="1:74" s="142" customFormat="1" x14ac:dyDescent="0.25">
      <c r="A2759" s="206"/>
      <c r="B2759" s="160"/>
      <c r="C2759" s="161"/>
      <c r="D2759" s="206"/>
      <c r="E2759" s="206"/>
      <c r="F2759" s="206"/>
      <c r="G2759" s="206"/>
      <c r="H2759" s="161"/>
      <c r="I2759" s="206"/>
      <c r="J2759" s="206"/>
      <c r="L2759" s="206"/>
      <c r="M2759" s="153"/>
      <c r="N2759" s="126"/>
      <c r="O2759" s="153"/>
      <c r="P2759" s="153"/>
      <c r="Q2759" s="153"/>
      <c r="R2759" s="153"/>
      <c r="AG2759" s="162"/>
      <c r="AH2759" s="162"/>
      <c r="AI2759" s="162"/>
      <c r="AM2759" s="143"/>
      <c r="AN2759" s="143"/>
      <c r="AO2759" s="143"/>
      <c r="AP2759" s="143"/>
      <c r="AQ2759" s="143"/>
      <c r="AR2759" s="143"/>
      <c r="AS2759" s="143"/>
      <c r="AT2759" s="143"/>
      <c r="AU2759" s="143"/>
      <c r="AV2759" s="143"/>
      <c r="AW2759" s="143"/>
      <c r="AX2759" s="143"/>
      <c r="AY2759" s="143"/>
      <c r="AZ2759" s="143"/>
      <c r="BA2759" s="143"/>
      <c r="BB2759" s="143"/>
      <c r="BC2759" s="143"/>
      <c r="BD2759" s="143"/>
      <c r="BE2759" s="143"/>
      <c r="BF2759" s="143"/>
      <c r="BG2759" s="143"/>
      <c r="BH2759" s="143"/>
      <c r="BI2759" s="143"/>
      <c r="BJ2759" s="143"/>
      <c r="BK2759" s="143"/>
      <c r="BL2759" s="143"/>
      <c r="BM2759" s="143"/>
      <c r="BN2759" s="143"/>
      <c r="BO2759" s="143"/>
      <c r="BP2759" s="143"/>
      <c r="BT2759" s="143"/>
      <c r="BU2759" s="143"/>
      <c r="BV2759" s="143"/>
    </row>
    <row r="2760" spans="1:74" s="142" customFormat="1" x14ac:dyDescent="0.25">
      <c r="A2760" s="206"/>
      <c r="B2760" s="160"/>
      <c r="C2760" s="161"/>
      <c r="D2760" s="206"/>
      <c r="E2760" s="206"/>
      <c r="F2760" s="206"/>
      <c r="G2760" s="206"/>
      <c r="H2760" s="161"/>
      <c r="I2760" s="206"/>
      <c r="J2760" s="206"/>
      <c r="L2760" s="206"/>
      <c r="M2760" s="153"/>
      <c r="N2760" s="126"/>
      <c r="O2760" s="153"/>
      <c r="P2760" s="153"/>
      <c r="Q2760" s="153"/>
      <c r="R2760" s="153"/>
      <c r="AG2760" s="162"/>
      <c r="AH2760" s="162"/>
      <c r="AI2760" s="162"/>
      <c r="AM2760" s="143"/>
      <c r="AN2760" s="143"/>
      <c r="AO2760" s="143"/>
      <c r="AP2760" s="143"/>
      <c r="AQ2760" s="143"/>
      <c r="AR2760" s="143"/>
      <c r="AS2760" s="143"/>
      <c r="AT2760" s="143"/>
      <c r="AU2760" s="143"/>
      <c r="AV2760" s="143"/>
      <c r="AW2760" s="143"/>
      <c r="AX2760" s="143"/>
      <c r="AY2760" s="143"/>
      <c r="AZ2760" s="143"/>
      <c r="BA2760" s="143"/>
      <c r="BB2760" s="143"/>
      <c r="BC2760" s="143"/>
      <c r="BD2760" s="143"/>
      <c r="BE2760" s="143"/>
      <c r="BF2760" s="143"/>
      <c r="BG2760" s="143"/>
      <c r="BH2760" s="143"/>
      <c r="BI2760" s="143"/>
      <c r="BJ2760" s="143"/>
      <c r="BK2760" s="143"/>
      <c r="BL2760" s="143"/>
      <c r="BM2760" s="143"/>
      <c r="BN2760" s="143"/>
      <c r="BO2760" s="143"/>
      <c r="BP2760" s="143"/>
      <c r="BT2760" s="143"/>
      <c r="BU2760" s="143"/>
      <c r="BV2760" s="143"/>
    </row>
    <row r="2761" spans="1:74" s="142" customFormat="1" x14ac:dyDescent="0.25">
      <c r="A2761" s="206"/>
      <c r="B2761" s="160"/>
      <c r="C2761" s="161"/>
      <c r="D2761" s="206"/>
      <c r="E2761" s="206"/>
      <c r="F2761" s="206"/>
      <c r="G2761" s="206"/>
      <c r="H2761" s="161"/>
      <c r="I2761" s="206"/>
      <c r="J2761" s="206"/>
      <c r="L2761" s="206"/>
      <c r="M2761" s="153"/>
      <c r="N2761" s="126"/>
      <c r="O2761" s="153"/>
      <c r="P2761" s="153"/>
      <c r="Q2761" s="153"/>
      <c r="R2761" s="153"/>
      <c r="AG2761" s="162"/>
      <c r="AH2761" s="162"/>
      <c r="AI2761" s="162"/>
      <c r="AM2761" s="143"/>
      <c r="AN2761" s="143"/>
      <c r="AO2761" s="143"/>
      <c r="AP2761" s="143"/>
      <c r="AQ2761" s="143"/>
      <c r="AR2761" s="143"/>
      <c r="AS2761" s="143"/>
      <c r="AT2761" s="143"/>
      <c r="AU2761" s="143"/>
      <c r="AV2761" s="143"/>
      <c r="AW2761" s="143"/>
      <c r="AX2761" s="143"/>
      <c r="AY2761" s="143"/>
      <c r="AZ2761" s="143"/>
      <c r="BA2761" s="143"/>
      <c r="BB2761" s="143"/>
      <c r="BC2761" s="143"/>
      <c r="BD2761" s="143"/>
      <c r="BE2761" s="143"/>
      <c r="BF2761" s="143"/>
      <c r="BG2761" s="143"/>
      <c r="BH2761" s="143"/>
      <c r="BI2761" s="143"/>
      <c r="BJ2761" s="143"/>
      <c r="BK2761" s="143"/>
      <c r="BL2761" s="143"/>
      <c r="BM2761" s="143"/>
      <c r="BN2761" s="143"/>
      <c r="BO2761" s="143"/>
      <c r="BP2761" s="143"/>
      <c r="BT2761" s="143"/>
      <c r="BU2761" s="143"/>
      <c r="BV2761" s="143"/>
    </row>
    <row r="2762" spans="1:74" s="142" customFormat="1" x14ac:dyDescent="0.25">
      <c r="A2762" s="206"/>
      <c r="B2762" s="160"/>
      <c r="C2762" s="161"/>
      <c r="D2762" s="206"/>
      <c r="E2762" s="206"/>
      <c r="F2762" s="206"/>
      <c r="G2762" s="206"/>
      <c r="H2762" s="161"/>
      <c r="I2762" s="206"/>
      <c r="J2762" s="206"/>
      <c r="L2762" s="206"/>
      <c r="M2762" s="153"/>
      <c r="N2762" s="126"/>
      <c r="O2762" s="153"/>
      <c r="P2762" s="153"/>
      <c r="Q2762" s="153"/>
      <c r="R2762" s="153"/>
      <c r="AG2762" s="162"/>
      <c r="AH2762" s="162"/>
      <c r="AI2762" s="162"/>
      <c r="AM2762" s="143"/>
      <c r="AN2762" s="143"/>
      <c r="AO2762" s="143"/>
      <c r="AP2762" s="143"/>
      <c r="AQ2762" s="143"/>
      <c r="AR2762" s="143"/>
      <c r="AS2762" s="143"/>
      <c r="AT2762" s="143"/>
      <c r="AU2762" s="143"/>
      <c r="AV2762" s="143"/>
      <c r="AW2762" s="143"/>
      <c r="AX2762" s="143"/>
      <c r="AY2762" s="143"/>
      <c r="AZ2762" s="143"/>
      <c r="BA2762" s="143"/>
      <c r="BB2762" s="143"/>
      <c r="BC2762" s="143"/>
      <c r="BD2762" s="143"/>
      <c r="BE2762" s="143"/>
      <c r="BF2762" s="143"/>
      <c r="BG2762" s="143"/>
      <c r="BH2762" s="143"/>
      <c r="BI2762" s="143"/>
      <c r="BJ2762" s="143"/>
      <c r="BK2762" s="143"/>
      <c r="BL2762" s="143"/>
      <c r="BM2762" s="143"/>
      <c r="BN2762" s="143"/>
      <c r="BO2762" s="143"/>
      <c r="BP2762" s="143"/>
      <c r="BT2762" s="143"/>
      <c r="BU2762" s="143"/>
      <c r="BV2762" s="143"/>
    </row>
    <row r="2763" spans="1:74" s="142" customFormat="1" x14ac:dyDescent="0.25">
      <c r="A2763" s="206"/>
      <c r="B2763" s="160"/>
      <c r="C2763" s="161"/>
      <c r="D2763" s="206"/>
      <c r="E2763" s="206"/>
      <c r="F2763" s="206"/>
      <c r="G2763" s="206"/>
      <c r="H2763" s="161"/>
      <c r="I2763" s="206"/>
      <c r="J2763" s="206"/>
      <c r="L2763" s="206"/>
      <c r="M2763" s="153"/>
      <c r="N2763" s="126"/>
      <c r="O2763" s="153"/>
      <c r="P2763" s="153"/>
      <c r="Q2763" s="153"/>
      <c r="R2763" s="153"/>
      <c r="AG2763" s="162"/>
      <c r="AH2763" s="162"/>
      <c r="AI2763" s="162"/>
      <c r="AM2763" s="143"/>
      <c r="AN2763" s="143"/>
      <c r="AO2763" s="143"/>
      <c r="AP2763" s="143"/>
      <c r="AQ2763" s="143"/>
      <c r="AR2763" s="143"/>
      <c r="AS2763" s="143"/>
      <c r="AT2763" s="143"/>
      <c r="AU2763" s="143"/>
      <c r="AV2763" s="143"/>
      <c r="AW2763" s="143"/>
      <c r="AX2763" s="143"/>
      <c r="AY2763" s="143"/>
      <c r="AZ2763" s="143"/>
      <c r="BA2763" s="143"/>
      <c r="BB2763" s="143"/>
      <c r="BC2763" s="143"/>
      <c r="BD2763" s="143"/>
      <c r="BE2763" s="143"/>
      <c r="BF2763" s="143"/>
      <c r="BG2763" s="143"/>
      <c r="BH2763" s="143"/>
      <c r="BI2763" s="143"/>
      <c r="BJ2763" s="143"/>
      <c r="BK2763" s="143"/>
      <c r="BL2763" s="143"/>
      <c r="BM2763" s="143"/>
      <c r="BN2763" s="143"/>
      <c r="BO2763" s="143"/>
      <c r="BP2763" s="143"/>
      <c r="BT2763" s="143"/>
      <c r="BU2763" s="143"/>
      <c r="BV2763" s="143"/>
    </row>
    <row r="2764" spans="1:74" s="142" customFormat="1" x14ac:dyDescent="0.25">
      <c r="A2764" s="206"/>
      <c r="B2764" s="160"/>
      <c r="C2764" s="161"/>
      <c r="D2764" s="206"/>
      <c r="E2764" s="206"/>
      <c r="F2764" s="206"/>
      <c r="G2764" s="206"/>
      <c r="H2764" s="161"/>
      <c r="I2764" s="206"/>
      <c r="J2764" s="206"/>
      <c r="L2764" s="206"/>
      <c r="M2764" s="153"/>
      <c r="N2764" s="126"/>
      <c r="O2764" s="153"/>
      <c r="P2764" s="153"/>
      <c r="Q2764" s="153"/>
      <c r="R2764" s="153"/>
      <c r="AG2764" s="162"/>
      <c r="AH2764" s="162"/>
      <c r="AI2764" s="162"/>
      <c r="AM2764" s="143"/>
      <c r="AN2764" s="143"/>
      <c r="AO2764" s="143"/>
      <c r="AP2764" s="143"/>
      <c r="AQ2764" s="143"/>
      <c r="AR2764" s="143"/>
      <c r="AS2764" s="143"/>
      <c r="AT2764" s="143"/>
      <c r="AU2764" s="143"/>
      <c r="AV2764" s="143"/>
      <c r="AW2764" s="143"/>
      <c r="AX2764" s="143"/>
      <c r="AY2764" s="143"/>
      <c r="AZ2764" s="143"/>
      <c r="BA2764" s="143"/>
      <c r="BB2764" s="143"/>
      <c r="BC2764" s="143"/>
      <c r="BD2764" s="143"/>
      <c r="BE2764" s="143"/>
      <c r="BF2764" s="143"/>
      <c r="BG2764" s="143"/>
      <c r="BH2764" s="143"/>
      <c r="BI2764" s="143"/>
      <c r="BJ2764" s="143"/>
      <c r="BK2764" s="143"/>
      <c r="BL2764" s="143"/>
      <c r="BM2764" s="143"/>
      <c r="BN2764" s="143"/>
      <c r="BO2764" s="143"/>
      <c r="BP2764" s="143"/>
      <c r="BT2764" s="143"/>
      <c r="BU2764" s="143"/>
      <c r="BV2764" s="143"/>
    </row>
    <row r="2765" spans="1:74" s="142" customFormat="1" x14ac:dyDescent="0.25">
      <c r="A2765" s="206"/>
      <c r="B2765" s="160"/>
      <c r="C2765" s="161"/>
      <c r="D2765" s="206"/>
      <c r="E2765" s="206"/>
      <c r="F2765" s="206"/>
      <c r="G2765" s="206"/>
      <c r="H2765" s="161"/>
      <c r="I2765" s="206"/>
      <c r="J2765" s="206"/>
      <c r="L2765" s="206"/>
      <c r="M2765" s="153"/>
      <c r="N2765" s="126"/>
      <c r="O2765" s="153"/>
      <c r="P2765" s="153"/>
      <c r="Q2765" s="153"/>
      <c r="R2765" s="153"/>
      <c r="AG2765" s="162"/>
      <c r="AH2765" s="162"/>
      <c r="AI2765" s="162"/>
      <c r="AM2765" s="143"/>
      <c r="AN2765" s="143"/>
      <c r="AO2765" s="143"/>
      <c r="AP2765" s="143"/>
      <c r="AQ2765" s="143"/>
      <c r="AR2765" s="143"/>
      <c r="AS2765" s="143"/>
      <c r="AT2765" s="143"/>
      <c r="AU2765" s="143"/>
      <c r="AV2765" s="143"/>
      <c r="AW2765" s="143"/>
      <c r="AX2765" s="143"/>
      <c r="AY2765" s="143"/>
      <c r="AZ2765" s="143"/>
      <c r="BA2765" s="143"/>
      <c r="BB2765" s="143"/>
      <c r="BC2765" s="143"/>
      <c r="BD2765" s="143"/>
      <c r="BE2765" s="143"/>
      <c r="BF2765" s="143"/>
      <c r="BG2765" s="143"/>
      <c r="BH2765" s="143"/>
      <c r="BI2765" s="143"/>
      <c r="BJ2765" s="143"/>
      <c r="BK2765" s="143"/>
      <c r="BL2765" s="143"/>
      <c r="BM2765" s="143"/>
      <c r="BN2765" s="143"/>
      <c r="BO2765" s="143"/>
      <c r="BP2765" s="143"/>
      <c r="BT2765" s="143"/>
      <c r="BU2765" s="143"/>
      <c r="BV2765" s="143"/>
    </row>
    <row r="2766" spans="1:74" s="142" customFormat="1" x14ac:dyDescent="0.25">
      <c r="A2766" s="206"/>
      <c r="B2766" s="160"/>
      <c r="C2766" s="161"/>
      <c r="D2766" s="206"/>
      <c r="E2766" s="206"/>
      <c r="F2766" s="206"/>
      <c r="G2766" s="206"/>
      <c r="H2766" s="161"/>
      <c r="I2766" s="206"/>
      <c r="J2766" s="206"/>
      <c r="L2766" s="206"/>
      <c r="M2766" s="153"/>
      <c r="N2766" s="126"/>
      <c r="O2766" s="153"/>
      <c r="P2766" s="153"/>
      <c r="Q2766" s="153"/>
      <c r="R2766" s="153"/>
      <c r="AG2766" s="162"/>
      <c r="AH2766" s="162"/>
      <c r="AI2766" s="162"/>
      <c r="AM2766" s="143"/>
      <c r="AN2766" s="143"/>
      <c r="AO2766" s="143"/>
      <c r="AP2766" s="143"/>
      <c r="AQ2766" s="143"/>
      <c r="AR2766" s="143"/>
      <c r="AS2766" s="143"/>
      <c r="AT2766" s="143"/>
      <c r="AU2766" s="143"/>
      <c r="AV2766" s="143"/>
      <c r="AW2766" s="143"/>
      <c r="AX2766" s="143"/>
      <c r="AY2766" s="143"/>
      <c r="AZ2766" s="143"/>
      <c r="BA2766" s="143"/>
      <c r="BB2766" s="143"/>
      <c r="BC2766" s="143"/>
      <c r="BD2766" s="143"/>
      <c r="BE2766" s="143"/>
      <c r="BF2766" s="143"/>
      <c r="BG2766" s="143"/>
      <c r="BH2766" s="143"/>
      <c r="BI2766" s="143"/>
      <c r="BJ2766" s="143"/>
      <c r="BK2766" s="143"/>
      <c r="BL2766" s="143"/>
      <c r="BM2766" s="143"/>
      <c r="BN2766" s="143"/>
      <c r="BO2766" s="143"/>
      <c r="BP2766" s="143"/>
      <c r="BT2766" s="143"/>
      <c r="BU2766" s="143"/>
      <c r="BV2766" s="143"/>
    </row>
    <row r="2767" spans="1:74" s="142" customFormat="1" x14ac:dyDescent="0.25">
      <c r="A2767" s="206"/>
      <c r="B2767" s="160"/>
      <c r="C2767" s="161"/>
      <c r="D2767" s="206"/>
      <c r="E2767" s="206"/>
      <c r="F2767" s="206"/>
      <c r="G2767" s="206"/>
      <c r="H2767" s="161"/>
      <c r="I2767" s="206"/>
      <c r="J2767" s="206"/>
      <c r="L2767" s="206"/>
      <c r="M2767" s="153"/>
      <c r="N2767" s="126"/>
      <c r="O2767" s="153"/>
      <c r="P2767" s="153"/>
      <c r="Q2767" s="153"/>
      <c r="R2767" s="153"/>
      <c r="AG2767" s="162"/>
      <c r="AH2767" s="162"/>
      <c r="AI2767" s="162"/>
      <c r="AM2767" s="143"/>
      <c r="AN2767" s="143"/>
      <c r="AO2767" s="143"/>
      <c r="AP2767" s="143"/>
      <c r="AQ2767" s="143"/>
      <c r="AR2767" s="143"/>
      <c r="AS2767" s="143"/>
      <c r="AT2767" s="143"/>
      <c r="AU2767" s="143"/>
      <c r="AV2767" s="143"/>
      <c r="AW2767" s="143"/>
      <c r="AX2767" s="143"/>
      <c r="AY2767" s="143"/>
      <c r="AZ2767" s="143"/>
      <c r="BA2767" s="143"/>
      <c r="BB2767" s="143"/>
      <c r="BC2767" s="143"/>
      <c r="BD2767" s="143"/>
      <c r="BE2767" s="143"/>
      <c r="BF2767" s="143"/>
      <c r="BG2767" s="143"/>
      <c r="BH2767" s="143"/>
      <c r="BI2767" s="143"/>
      <c r="BJ2767" s="143"/>
      <c r="BK2767" s="143"/>
      <c r="BL2767" s="143"/>
      <c r="BM2767" s="143"/>
      <c r="BN2767" s="143"/>
      <c r="BO2767" s="143"/>
      <c r="BP2767" s="143"/>
      <c r="BT2767" s="143"/>
      <c r="BU2767" s="143"/>
      <c r="BV2767" s="143"/>
    </row>
    <row r="2768" spans="1:74" s="142" customFormat="1" x14ac:dyDescent="0.25">
      <c r="A2768" s="206"/>
      <c r="B2768" s="160"/>
      <c r="C2768" s="161"/>
      <c r="D2768" s="206"/>
      <c r="E2768" s="206"/>
      <c r="F2768" s="206"/>
      <c r="G2768" s="206"/>
      <c r="H2768" s="161"/>
      <c r="I2768" s="206"/>
      <c r="J2768" s="206"/>
      <c r="L2768" s="206"/>
      <c r="M2768" s="153"/>
      <c r="N2768" s="126"/>
      <c r="O2768" s="153"/>
      <c r="P2768" s="153"/>
      <c r="Q2768" s="153"/>
      <c r="R2768" s="153"/>
      <c r="AG2768" s="162"/>
      <c r="AH2768" s="162"/>
      <c r="AI2768" s="162"/>
      <c r="AM2768" s="143"/>
      <c r="AN2768" s="143"/>
      <c r="AO2768" s="143"/>
      <c r="AP2768" s="143"/>
      <c r="AQ2768" s="143"/>
      <c r="AR2768" s="143"/>
      <c r="AS2768" s="143"/>
      <c r="AT2768" s="143"/>
      <c r="AU2768" s="143"/>
      <c r="AV2768" s="143"/>
      <c r="AW2768" s="143"/>
      <c r="AX2768" s="143"/>
      <c r="AY2768" s="143"/>
      <c r="AZ2768" s="143"/>
      <c r="BA2768" s="143"/>
      <c r="BB2768" s="143"/>
      <c r="BC2768" s="143"/>
      <c r="BD2768" s="143"/>
      <c r="BE2768" s="143"/>
      <c r="BF2768" s="143"/>
      <c r="BG2768" s="143"/>
      <c r="BH2768" s="143"/>
      <c r="BI2768" s="143"/>
      <c r="BJ2768" s="143"/>
      <c r="BK2768" s="143"/>
      <c r="BL2768" s="143"/>
      <c r="BM2768" s="143"/>
      <c r="BN2768" s="143"/>
      <c r="BO2768" s="143"/>
      <c r="BP2768" s="143"/>
      <c r="BT2768" s="143"/>
      <c r="BU2768" s="143"/>
      <c r="BV2768" s="143"/>
    </row>
    <row r="2769" spans="1:74" s="142" customFormat="1" x14ac:dyDescent="0.25">
      <c r="A2769" s="206"/>
      <c r="B2769" s="160"/>
      <c r="C2769" s="161"/>
      <c r="D2769" s="206"/>
      <c r="E2769" s="206"/>
      <c r="F2769" s="206"/>
      <c r="G2769" s="206"/>
      <c r="H2769" s="161"/>
      <c r="I2769" s="206"/>
      <c r="J2769" s="206"/>
      <c r="L2769" s="206"/>
      <c r="M2769" s="153"/>
      <c r="N2769" s="126"/>
      <c r="O2769" s="153"/>
      <c r="P2769" s="153"/>
      <c r="Q2769" s="153"/>
      <c r="R2769" s="153"/>
      <c r="AG2769" s="162"/>
      <c r="AH2769" s="162"/>
      <c r="AI2769" s="162"/>
      <c r="AM2769" s="143"/>
      <c r="AN2769" s="143"/>
      <c r="AO2769" s="143"/>
      <c r="AP2769" s="143"/>
      <c r="AQ2769" s="143"/>
      <c r="AR2769" s="143"/>
      <c r="AS2769" s="143"/>
      <c r="AT2769" s="143"/>
      <c r="AU2769" s="143"/>
      <c r="AV2769" s="143"/>
      <c r="AW2769" s="143"/>
      <c r="AX2769" s="143"/>
      <c r="AY2769" s="143"/>
      <c r="AZ2769" s="143"/>
      <c r="BA2769" s="143"/>
      <c r="BB2769" s="143"/>
      <c r="BC2769" s="143"/>
      <c r="BD2769" s="143"/>
      <c r="BE2769" s="143"/>
      <c r="BF2769" s="143"/>
      <c r="BG2769" s="143"/>
      <c r="BH2769" s="143"/>
      <c r="BI2769" s="143"/>
      <c r="BJ2769" s="143"/>
      <c r="BK2769" s="143"/>
      <c r="BL2769" s="143"/>
      <c r="BM2769" s="143"/>
      <c r="BN2769" s="143"/>
      <c r="BO2769" s="143"/>
      <c r="BP2769" s="143"/>
      <c r="BT2769" s="143"/>
      <c r="BU2769" s="143"/>
      <c r="BV2769" s="143"/>
    </row>
    <row r="2770" spans="1:74" s="142" customFormat="1" x14ac:dyDescent="0.25">
      <c r="A2770" s="206"/>
      <c r="B2770" s="160"/>
      <c r="C2770" s="161"/>
      <c r="D2770" s="206"/>
      <c r="E2770" s="206"/>
      <c r="F2770" s="206"/>
      <c r="G2770" s="206"/>
      <c r="H2770" s="161"/>
      <c r="I2770" s="206"/>
      <c r="J2770" s="206"/>
      <c r="L2770" s="206"/>
      <c r="M2770" s="153"/>
      <c r="N2770" s="126"/>
      <c r="O2770" s="153"/>
      <c r="P2770" s="153"/>
      <c r="Q2770" s="153"/>
      <c r="R2770" s="153"/>
      <c r="AG2770" s="162"/>
      <c r="AH2770" s="162"/>
      <c r="AI2770" s="162"/>
      <c r="AM2770" s="143"/>
      <c r="AN2770" s="143"/>
      <c r="AO2770" s="143"/>
      <c r="AP2770" s="143"/>
      <c r="AQ2770" s="143"/>
      <c r="AR2770" s="143"/>
      <c r="AS2770" s="143"/>
      <c r="AT2770" s="143"/>
      <c r="AU2770" s="143"/>
      <c r="AV2770" s="143"/>
      <c r="AW2770" s="143"/>
      <c r="AX2770" s="143"/>
      <c r="AY2770" s="143"/>
      <c r="AZ2770" s="143"/>
      <c r="BA2770" s="143"/>
      <c r="BB2770" s="143"/>
      <c r="BC2770" s="143"/>
      <c r="BD2770" s="143"/>
      <c r="BE2770" s="143"/>
      <c r="BF2770" s="143"/>
      <c r="BG2770" s="143"/>
      <c r="BH2770" s="143"/>
      <c r="BI2770" s="143"/>
      <c r="BJ2770" s="143"/>
      <c r="BK2770" s="143"/>
      <c r="BL2770" s="143"/>
      <c r="BM2770" s="143"/>
      <c r="BN2770" s="143"/>
      <c r="BO2770" s="143"/>
      <c r="BP2770" s="143"/>
      <c r="BT2770" s="143"/>
      <c r="BU2770" s="143"/>
      <c r="BV2770" s="143"/>
    </row>
    <row r="2771" spans="1:74" s="142" customFormat="1" x14ac:dyDescent="0.25">
      <c r="A2771" s="206"/>
      <c r="B2771" s="160"/>
      <c r="C2771" s="161"/>
      <c r="D2771" s="206"/>
      <c r="E2771" s="206"/>
      <c r="F2771" s="206"/>
      <c r="G2771" s="206"/>
      <c r="H2771" s="161"/>
      <c r="I2771" s="206"/>
      <c r="J2771" s="206"/>
      <c r="L2771" s="206"/>
      <c r="M2771" s="153"/>
      <c r="N2771" s="126"/>
      <c r="O2771" s="153"/>
      <c r="P2771" s="153"/>
      <c r="Q2771" s="153"/>
      <c r="R2771" s="153"/>
      <c r="AG2771" s="162"/>
      <c r="AH2771" s="162"/>
      <c r="AI2771" s="162"/>
      <c r="AM2771" s="143"/>
      <c r="AN2771" s="143"/>
      <c r="AO2771" s="143"/>
      <c r="AP2771" s="143"/>
      <c r="AQ2771" s="143"/>
      <c r="AR2771" s="143"/>
      <c r="AS2771" s="143"/>
      <c r="AT2771" s="143"/>
      <c r="AU2771" s="143"/>
      <c r="AV2771" s="143"/>
      <c r="AW2771" s="143"/>
      <c r="AX2771" s="143"/>
      <c r="AY2771" s="143"/>
      <c r="AZ2771" s="143"/>
      <c r="BA2771" s="143"/>
      <c r="BB2771" s="143"/>
      <c r="BC2771" s="143"/>
      <c r="BD2771" s="143"/>
      <c r="BE2771" s="143"/>
      <c r="BF2771" s="143"/>
      <c r="BG2771" s="143"/>
      <c r="BH2771" s="143"/>
      <c r="BI2771" s="143"/>
      <c r="BJ2771" s="143"/>
      <c r="BK2771" s="143"/>
      <c r="BL2771" s="143"/>
      <c r="BM2771" s="143"/>
      <c r="BN2771" s="143"/>
      <c r="BO2771" s="143"/>
      <c r="BP2771" s="143"/>
      <c r="BT2771" s="143"/>
      <c r="BU2771" s="143"/>
      <c r="BV2771" s="143"/>
    </row>
    <row r="2772" spans="1:74" s="142" customFormat="1" x14ac:dyDescent="0.25">
      <c r="A2772" s="206"/>
      <c r="B2772" s="160"/>
      <c r="C2772" s="161"/>
      <c r="D2772" s="206"/>
      <c r="E2772" s="206"/>
      <c r="F2772" s="206"/>
      <c r="G2772" s="206"/>
      <c r="H2772" s="161"/>
      <c r="I2772" s="206"/>
      <c r="J2772" s="206"/>
      <c r="L2772" s="206"/>
      <c r="M2772" s="153"/>
      <c r="N2772" s="126"/>
      <c r="O2772" s="153"/>
      <c r="P2772" s="153"/>
      <c r="Q2772" s="153"/>
      <c r="R2772" s="153"/>
      <c r="AG2772" s="162"/>
      <c r="AH2772" s="162"/>
      <c r="AI2772" s="162"/>
      <c r="AM2772" s="143"/>
      <c r="AN2772" s="143"/>
      <c r="AO2772" s="143"/>
      <c r="AP2772" s="143"/>
      <c r="AQ2772" s="143"/>
      <c r="AR2772" s="143"/>
      <c r="AS2772" s="143"/>
      <c r="AT2772" s="143"/>
      <c r="AU2772" s="143"/>
      <c r="AV2772" s="143"/>
      <c r="AW2772" s="143"/>
      <c r="AX2772" s="143"/>
      <c r="AY2772" s="143"/>
      <c r="AZ2772" s="143"/>
      <c r="BA2772" s="143"/>
      <c r="BB2772" s="143"/>
      <c r="BC2772" s="143"/>
      <c r="BD2772" s="143"/>
      <c r="BE2772" s="143"/>
      <c r="BF2772" s="143"/>
      <c r="BG2772" s="143"/>
      <c r="BH2772" s="143"/>
      <c r="BI2772" s="143"/>
      <c r="BJ2772" s="143"/>
      <c r="BK2772" s="143"/>
      <c r="BL2772" s="143"/>
      <c r="BM2772" s="143"/>
      <c r="BN2772" s="143"/>
      <c r="BO2772" s="143"/>
      <c r="BP2772" s="143"/>
      <c r="BT2772" s="143"/>
      <c r="BU2772" s="143"/>
      <c r="BV2772" s="143"/>
    </row>
    <row r="2773" spans="1:74" s="142" customFormat="1" x14ac:dyDescent="0.25">
      <c r="A2773" s="206"/>
      <c r="B2773" s="160"/>
      <c r="C2773" s="161"/>
      <c r="D2773" s="206"/>
      <c r="E2773" s="206"/>
      <c r="F2773" s="206"/>
      <c r="G2773" s="206"/>
      <c r="H2773" s="161"/>
      <c r="I2773" s="206"/>
      <c r="J2773" s="206"/>
      <c r="L2773" s="206"/>
      <c r="M2773" s="153"/>
      <c r="N2773" s="126"/>
      <c r="O2773" s="153"/>
      <c r="P2773" s="153"/>
      <c r="Q2773" s="153"/>
      <c r="R2773" s="153"/>
      <c r="AG2773" s="162"/>
      <c r="AH2773" s="162"/>
      <c r="AI2773" s="162"/>
      <c r="AM2773" s="143"/>
      <c r="AN2773" s="143"/>
      <c r="AO2773" s="143"/>
      <c r="AP2773" s="143"/>
      <c r="AQ2773" s="143"/>
      <c r="AR2773" s="143"/>
      <c r="AS2773" s="143"/>
      <c r="AT2773" s="143"/>
      <c r="AU2773" s="143"/>
      <c r="AV2773" s="143"/>
      <c r="AW2773" s="143"/>
      <c r="AX2773" s="143"/>
      <c r="AY2773" s="143"/>
      <c r="AZ2773" s="143"/>
      <c r="BA2773" s="143"/>
      <c r="BB2773" s="143"/>
      <c r="BC2773" s="143"/>
      <c r="BD2773" s="143"/>
      <c r="BE2773" s="143"/>
      <c r="BF2773" s="143"/>
      <c r="BG2773" s="143"/>
      <c r="BH2773" s="143"/>
      <c r="BI2773" s="143"/>
      <c r="BJ2773" s="143"/>
      <c r="BK2773" s="143"/>
      <c r="BL2773" s="143"/>
      <c r="BM2773" s="143"/>
      <c r="BN2773" s="143"/>
      <c r="BO2773" s="143"/>
      <c r="BP2773" s="143"/>
      <c r="BT2773" s="143"/>
      <c r="BU2773" s="143"/>
      <c r="BV2773" s="143"/>
    </row>
    <row r="2774" spans="1:74" s="142" customFormat="1" x14ac:dyDescent="0.25">
      <c r="A2774" s="206"/>
      <c r="B2774" s="160"/>
      <c r="C2774" s="161"/>
      <c r="D2774" s="206"/>
      <c r="E2774" s="206"/>
      <c r="F2774" s="206"/>
      <c r="G2774" s="206"/>
      <c r="H2774" s="161"/>
      <c r="I2774" s="206"/>
      <c r="J2774" s="206"/>
      <c r="L2774" s="206"/>
      <c r="M2774" s="153"/>
      <c r="N2774" s="126"/>
      <c r="O2774" s="153"/>
      <c r="P2774" s="153"/>
      <c r="Q2774" s="153"/>
      <c r="R2774" s="153"/>
      <c r="AG2774" s="162"/>
      <c r="AH2774" s="162"/>
      <c r="AI2774" s="162"/>
      <c r="AM2774" s="143"/>
      <c r="AN2774" s="143"/>
      <c r="AO2774" s="143"/>
      <c r="AP2774" s="143"/>
      <c r="AQ2774" s="143"/>
      <c r="AR2774" s="143"/>
      <c r="AS2774" s="143"/>
      <c r="AT2774" s="143"/>
      <c r="AU2774" s="143"/>
      <c r="AV2774" s="143"/>
      <c r="AW2774" s="143"/>
      <c r="AX2774" s="143"/>
      <c r="AY2774" s="143"/>
      <c r="AZ2774" s="143"/>
      <c r="BA2774" s="143"/>
      <c r="BB2774" s="143"/>
      <c r="BC2774" s="143"/>
      <c r="BD2774" s="143"/>
      <c r="BE2774" s="143"/>
      <c r="BF2774" s="143"/>
      <c r="BG2774" s="143"/>
      <c r="BH2774" s="143"/>
      <c r="BI2774" s="143"/>
      <c r="BJ2774" s="143"/>
      <c r="BK2774" s="143"/>
      <c r="BL2774" s="143"/>
      <c r="BM2774" s="143"/>
      <c r="BN2774" s="143"/>
      <c r="BO2774" s="143"/>
      <c r="BP2774" s="143"/>
      <c r="BT2774" s="143"/>
      <c r="BU2774" s="143"/>
      <c r="BV2774" s="143"/>
    </row>
    <row r="2775" spans="1:74" s="142" customFormat="1" x14ac:dyDescent="0.25">
      <c r="A2775" s="206"/>
      <c r="B2775" s="160"/>
      <c r="C2775" s="161"/>
      <c r="D2775" s="206"/>
      <c r="E2775" s="206"/>
      <c r="F2775" s="206"/>
      <c r="G2775" s="206"/>
      <c r="H2775" s="161"/>
      <c r="I2775" s="206"/>
      <c r="J2775" s="206"/>
      <c r="L2775" s="206"/>
      <c r="M2775" s="153"/>
      <c r="N2775" s="126"/>
      <c r="O2775" s="153"/>
      <c r="P2775" s="153"/>
      <c r="Q2775" s="153"/>
      <c r="R2775" s="153"/>
      <c r="AG2775" s="162"/>
      <c r="AH2775" s="162"/>
      <c r="AI2775" s="162"/>
      <c r="AM2775" s="143"/>
      <c r="AN2775" s="143"/>
      <c r="AO2775" s="143"/>
      <c r="AP2775" s="143"/>
      <c r="AQ2775" s="143"/>
      <c r="AR2775" s="143"/>
      <c r="AS2775" s="143"/>
      <c r="AT2775" s="143"/>
      <c r="AU2775" s="143"/>
      <c r="AV2775" s="143"/>
      <c r="AW2775" s="143"/>
      <c r="AX2775" s="143"/>
      <c r="AY2775" s="143"/>
      <c r="AZ2775" s="143"/>
      <c r="BA2775" s="143"/>
      <c r="BB2775" s="143"/>
      <c r="BC2775" s="143"/>
      <c r="BD2775" s="143"/>
      <c r="BE2775" s="143"/>
      <c r="BF2775" s="143"/>
      <c r="BG2775" s="143"/>
      <c r="BH2775" s="143"/>
      <c r="BI2775" s="143"/>
      <c r="BJ2775" s="143"/>
      <c r="BK2775" s="143"/>
      <c r="BL2775" s="143"/>
      <c r="BM2775" s="143"/>
      <c r="BN2775" s="143"/>
      <c r="BO2775" s="143"/>
      <c r="BP2775" s="143"/>
      <c r="BT2775" s="143"/>
      <c r="BU2775" s="143"/>
      <c r="BV2775" s="143"/>
    </row>
    <row r="2776" spans="1:74" s="142" customFormat="1" x14ac:dyDescent="0.25">
      <c r="A2776" s="206"/>
      <c r="B2776" s="160"/>
      <c r="C2776" s="161"/>
      <c r="D2776" s="206"/>
      <c r="E2776" s="206"/>
      <c r="F2776" s="206"/>
      <c r="G2776" s="206"/>
      <c r="H2776" s="161"/>
      <c r="I2776" s="206"/>
      <c r="J2776" s="206"/>
      <c r="L2776" s="206"/>
      <c r="M2776" s="153"/>
      <c r="N2776" s="126"/>
      <c r="O2776" s="153"/>
      <c r="P2776" s="153"/>
      <c r="Q2776" s="153"/>
      <c r="R2776" s="153"/>
      <c r="AG2776" s="162"/>
      <c r="AH2776" s="162"/>
      <c r="AI2776" s="162"/>
      <c r="AM2776" s="143"/>
      <c r="AN2776" s="143"/>
      <c r="AO2776" s="143"/>
      <c r="AP2776" s="143"/>
      <c r="AQ2776" s="143"/>
      <c r="AR2776" s="143"/>
      <c r="AS2776" s="143"/>
      <c r="AT2776" s="143"/>
      <c r="AU2776" s="143"/>
      <c r="AV2776" s="143"/>
      <c r="AW2776" s="143"/>
      <c r="AX2776" s="143"/>
      <c r="AY2776" s="143"/>
      <c r="AZ2776" s="143"/>
      <c r="BA2776" s="143"/>
      <c r="BB2776" s="143"/>
      <c r="BC2776" s="143"/>
      <c r="BD2776" s="143"/>
      <c r="BE2776" s="143"/>
      <c r="BF2776" s="143"/>
      <c r="BG2776" s="143"/>
      <c r="BH2776" s="143"/>
      <c r="BI2776" s="143"/>
      <c r="BJ2776" s="143"/>
      <c r="BK2776" s="143"/>
      <c r="BL2776" s="143"/>
      <c r="BM2776" s="143"/>
      <c r="BN2776" s="143"/>
      <c r="BO2776" s="143"/>
      <c r="BP2776" s="143"/>
      <c r="BT2776" s="143"/>
      <c r="BU2776" s="143"/>
      <c r="BV2776" s="143"/>
    </row>
    <row r="2777" spans="1:74" s="142" customFormat="1" x14ac:dyDescent="0.25">
      <c r="A2777" s="206"/>
      <c r="B2777" s="160"/>
      <c r="C2777" s="161"/>
      <c r="D2777" s="206"/>
      <c r="E2777" s="206"/>
      <c r="F2777" s="206"/>
      <c r="G2777" s="206"/>
      <c r="H2777" s="161"/>
      <c r="I2777" s="206"/>
      <c r="J2777" s="206"/>
      <c r="L2777" s="206"/>
      <c r="M2777" s="153"/>
      <c r="N2777" s="126"/>
      <c r="O2777" s="153"/>
      <c r="P2777" s="153"/>
      <c r="Q2777" s="153"/>
      <c r="R2777" s="153"/>
      <c r="AG2777" s="162"/>
      <c r="AH2777" s="162"/>
      <c r="AI2777" s="162"/>
      <c r="AM2777" s="143"/>
      <c r="AN2777" s="143"/>
      <c r="AO2777" s="143"/>
      <c r="AP2777" s="143"/>
      <c r="AQ2777" s="143"/>
      <c r="AR2777" s="143"/>
      <c r="AS2777" s="143"/>
      <c r="AT2777" s="143"/>
      <c r="AU2777" s="143"/>
      <c r="AV2777" s="143"/>
      <c r="AW2777" s="143"/>
      <c r="AX2777" s="143"/>
      <c r="AY2777" s="143"/>
      <c r="AZ2777" s="143"/>
      <c r="BA2777" s="143"/>
      <c r="BB2777" s="143"/>
      <c r="BC2777" s="143"/>
      <c r="BD2777" s="143"/>
      <c r="BE2777" s="143"/>
      <c r="BF2777" s="143"/>
      <c r="BG2777" s="143"/>
      <c r="BH2777" s="143"/>
      <c r="BI2777" s="143"/>
      <c r="BJ2777" s="143"/>
      <c r="BK2777" s="143"/>
      <c r="BL2777" s="143"/>
      <c r="BM2777" s="143"/>
      <c r="BN2777" s="143"/>
      <c r="BO2777" s="143"/>
      <c r="BP2777" s="143"/>
      <c r="BT2777" s="143"/>
      <c r="BU2777" s="143"/>
      <c r="BV2777" s="143"/>
    </row>
    <row r="2778" spans="1:74" s="142" customFormat="1" x14ac:dyDescent="0.25">
      <c r="A2778" s="206"/>
      <c r="B2778" s="160"/>
      <c r="C2778" s="161"/>
      <c r="D2778" s="206"/>
      <c r="E2778" s="206"/>
      <c r="F2778" s="206"/>
      <c r="G2778" s="206"/>
      <c r="H2778" s="161"/>
      <c r="I2778" s="206"/>
      <c r="J2778" s="206"/>
      <c r="L2778" s="206"/>
      <c r="M2778" s="153"/>
      <c r="N2778" s="126"/>
      <c r="O2778" s="153"/>
      <c r="P2778" s="153"/>
      <c r="Q2778" s="153"/>
      <c r="R2778" s="153"/>
      <c r="AG2778" s="162"/>
      <c r="AH2778" s="162"/>
      <c r="AI2778" s="162"/>
      <c r="AM2778" s="143"/>
      <c r="AN2778" s="143"/>
      <c r="AO2778" s="143"/>
      <c r="AP2778" s="143"/>
      <c r="AQ2778" s="143"/>
      <c r="AR2778" s="143"/>
      <c r="AS2778" s="143"/>
      <c r="AT2778" s="143"/>
      <c r="AU2778" s="143"/>
      <c r="AV2778" s="143"/>
      <c r="AW2778" s="143"/>
      <c r="AX2778" s="143"/>
      <c r="AY2778" s="143"/>
      <c r="AZ2778" s="143"/>
      <c r="BA2778" s="143"/>
      <c r="BB2778" s="143"/>
      <c r="BC2778" s="143"/>
      <c r="BD2778" s="143"/>
      <c r="BE2778" s="143"/>
      <c r="BF2778" s="143"/>
      <c r="BG2778" s="143"/>
      <c r="BH2778" s="143"/>
      <c r="BI2778" s="143"/>
      <c r="BJ2778" s="143"/>
      <c r="BK2778" s="143"/>
      <c r="BL2778" s="143"/>
      <c r="BM2778" s="143"/>
      <c r="BN2778" s="143"/>
      <c r="BO2778" s="143"/>
      <c r="BP2778" s="143"/>
      <c r="BT2778" s="143"/>
      <c r="BU2778" s="143"/>
      <c r="BV2778" s="143"/>
    </row>
    <row r="2779" spans="1:74" s="142" customFormat="1" x14ac:dyDescent="0.25">
      <c r="A2779" s="206"/>
      <c r="B2779" s="160"/>
      <c r="C2779" s="161"/>
      <c r="D2779" s="206"/>
      <c r="E2779" s="206"/>
      <c r="F2779" s="206"/>
      <c r="G2779" s="206"/>
      <c r="H2779" s="161"/>
      <c r="I2779" s="206"/>
      <c r="J2779" s="206"/>
      <c r="L2779" s="206"/>
      <c r="M2779" s="153"/>
      <c r="N2779" s="126"/>
      <c r="O2779" s="153"/>
      <c r="P2779" s="153"/>
      <c r="Q2779" s="153"/>
      <c r="R2779" s="153"/>
      <c r="AG2779" s="162"/>
      <c r="AH2779" s="162"/>
      <c r="AI2779" s="162"/>
      <c r="AM2779" s="143"/>
      <c r="AN2779" s="143"/>
      <c r="AO2779" s="143"/>
      <c r="AP2779" s="143"/>
      <c r="AQ2779" s="143"/>
      <c r="AR2779" s="143"/>
      <c r="AS2779" s="143"/>
      <c r="AT2779" s="143"/>
      <c r="AU2779" s="143"/>
      <c r="AV2779" s="143"/>
      <c r="AW2779" s="143"/>
      <c r="AX2779" s="143"/>
      <c r="AY2779" s="143"/>
      <c r="AZ2779" s="143"/>
      <c r="BA2779" s="143"/>
      <c r="BB2779" s="143"/>
      <c r="BC2779" s="143"/>
      <c r="BD2779" s="143"/>
      <c r="BE2779" s="143"/>
      <c r="BF2779" s="143"/>
      <c r="BG2779" s="143"/>
      <c r="BH2779" s="143"/>
      <c r="BI2779" s="143"/>
      <c r="BJ2779" s="143"/>
      <c r="BK2779" s="143"/>
      <c r="BL2779" s="143"/>
      <c r="BM2779" s="143"/>
      <c r="BN2779" s="143"/>
      <c r="BO2779" s="143"/>
      <c r="BP2779" s="143"/>
      <c r="BT2779" s="143"/>
      <c r="BU2779" s="143"/>
      <c r="BV2779" s="143"/>
    </row>
    <row r="2780" spans="1:74" s="142" customFormat="1" x14ac:dyDescent="0.25">
      <c r="A2780" s="206"/>
      <c r="B2780" s="160"/>
      <c r="C2780" s="161"/>
      <c r="D2780" s="206"/>
      <c r="E2780" s="206"/>
      <c r="F2780" s="206"/>
      <c r="G2780" s="206"/>
      <c r="H2780" s="161"/>
      <c r="I2780" s="206"/>
      <c r="J2780" s="206"/>
      <c r="L2780" s="206"/>
      <c r="M2780" s="153"/>
      <c r="N2780" s="126"/>
      <c r="O2780" s="153"/>
      <c r="P2780" s="153"/>
      <c r="Q2780" s="153"/>
      <c r="R2780" s="153"/>
      <c r="AG2780" s="162"/>
      <c r="AH2780" s="162"/>
      <c r="AI2780" s="162"/>
      <c r="AM2780" s="143"/>
      <c r="AN2780" s="143"/>
      <c r="AO2780" s="143"/>
      <c r="AP2780" s="143"/>
      <c r="AQ2780" s="143"/>
      <c r="AR2780" s="143"/>
      <c r="AS2780" s="143"/>
      <c r="AT2780" s="143"/>
      <c r="AU2780" s="143"/>
      <c r="AV2780" s="143"/>
      <c r="AW2780" s="143"/>
      <c r="AX2780" s="143"/>
      <c r="AY2780" s="143"/>
      <c r="AZ2780" s="143"/>
      <c r="BA2780" s="143"/>
      <c r="BB2780" s="143"/>
      <c r="BC2780" s="143"/>
      <c r="BD2780" s="143"/>
      <c r="BE2780" s="143"/>
      <c r="BF2780" s="143"/>
      <c r="BG2780" s="143"/>
      <c r="BH2780" s="143"/>
      <c r="BI2780" s="143"/>
      <c r="BJ2780" s="143"/>
      <c r="BK2780" s="143"/>
      <c r="BL2780" s="143"/>
      <c r="BM2780" s="143"/>
      <c r="BN2780" s="143"/>
      <c r="BO2780" s="143"/>
      <c r="BP2780" s="143"/>
      <c r="BT2780" s="143"/>
      <c r="BU2780" s="143"/>
      <c r="BV2780" s="143"/>
    </row>
    <row r="2781" spans="1:74" s="142" customFormat="1" x14ac:dyDescent="0.25">
      <c r="A2781" s="206"/>
      <c r="B2781" s="160"/>
      <c r="C2781" s="161"/>
      <c r="D2781" s="206"/>
      <c r="E2781" s="206"/>
      <c r="F2781" s="206"/>
      <c r="G2781" s="206"/>
      <c r="H2781" s="161"/>
      <c r="I2781" s="206"/>
      <c r="J2781" s="206"/>
      <c r="L2781" s="206"/>
      <c r="M2781" s="153"/>
      <c r="N2781" s="126"/>
      <c r="O2781" s="153"/>
      <c r="P2781" s="153"/>
      <c r="Q2781" s="153"/>
      <c r="R2781" s="153"/>
      <c r="AG2781" s="162"/>
      <c r="AH2781" s="162"/>
      <c r="AI2781" s="162"/>
      <c r="AM2781" s="143"/>
      <c r="AN2781" s="143"/>
      <c r="AO2781" s="143"/>
      <c r="AP2781" s="143"/>
      <c r="AQ2781" s="143"/>
      <c r="AR2781" s="143"/>
      <c r="AS2781" s="143"/>
      <c r="AT2781" s="143"/>
      <c r="AU2781" s="143"/>
      <c r="AV2781" s="143"/>
      <c r="AW2781" s="143"/>
      <c r="AX2781" s="143"/>
      <c r="AY2781" s="143"/>
      <c r="AZ2781" s="143"/>
      <c r="BA2781" s="143"/>
      <c r="BB2781" s="143"/>
      <c r="BC2781" s="143"/>
      <c r="BD2781" s="143"/>
      <c r="BE2781" s="143"/>
      <c r="BF2781" s="143"/>
      <c r="BG2781" s="143"/>
      <c r="BH2781" s="143"/>
      <c r="BI2781" s="143"/>
      <c r="BJ2781" s="143"/>
      <c r="BK2781" s="143"/>
      <c r="BL2781" s="143"/>
      <c r="BM2781" s="143"/>
      <c r="BN2781" s="143"/>
      <c r="BO2781" s="143"/>
      <c r="BP2781" s="143"/>
      <c r="BT2781" s="143"/>
      <c r="BU2781" s="143"/>
      <c r="BV2781" s="143"/>
    </row>
    <row r="2782" spans="1:74" s="142" customFormat="1" x14ac:dyDescent="0.25">
      <c r="A2782" s="206"/>
      <c r="B2782" s="160"/>
      <c r="C2782" s="161"/>
      <c r="D2782" s="206"/>
      <c r="E2782" s="206"/>
      <c r="F2782" s="206"/>
      <c r="G2782" s="206"/>
      <c r="H2782" s="161"/>
      <c r="I2782" s="206"/>
      <c r="J2782" s="206"/>
      <c r="L2782" s="206"/>
      <c r="M2782" s="153"/>
      <c r="N2782" s="126"/>
      <c r="O2782" s="153"/>
      <c r="P2782" s="153"/>
      <c r="Q2782" s="153"/>
      <c r="R2782" s="153"/>
      <c r="AG2782" s="162"/>
      <c r="AH2782" s="162"/>
      <c r="AI2782" s="162"/>
      <c r="AM2782" s="143"/>
      <c r="AN2782" s="143"/>
      <c r="AO2782" s="143"/>
      <c r="AP2782" s="143"/>
      <c r="AQ2782" s="143"/>
      <c r="AR2782" s="143"/>
      <c r="AS2782" s="143"/>
      <c r="AT2782" s="143"/>
      <c r="AU2782" s="143"/>
      <c r="AV2782" s="143"/>
      <c r="AW2782" s="143"/>
      <c r="AX2782" s="143"/>
      <c r="AY2782" s="143"/>
      <c r="AZ2782" s="143"/>
      <c r="BA2782" s="143"/>
      <c r="BB2782" s="143"/>
      <c r="BC2782" s="143"/>
      <c r="BD2782" s="143"/>
      <c r="BE2782" s="143"/>
      <c r="BF2782" s="143"/>
      <c r="BG2782" s="143"/>
      <c r="BH2782" s="143"/>
      <c r="BI2782" s="143"/>
      <c r="BJ2782" s="143"/>
      <c r="BK2782" s="143"/>
      <c r="BL2782" s="143"/>
      <c r="BM2782" s="143"/>
      <c r="BN2782" s="143"/>
      <c r="BO2782" s="143"/>
      <c r="BP2782" s="143"/>
      <c r="BT2782" s="143"/>
      <c r="BU2782" s="143"/>
      <c r="BV2782" s="143"/>
    </row>
    <row r="2783" spans="1:74" s="142" customFormat="1" x14ac:dyDescent="0.25">
      <c r="A2783" s="206"/>
      <c r="B2783" s="160"/>
      <c r="C2783" s="161"/>
      <c r="D2783" s="206"/>
      <c r="E2783" s="206"/>
      <c r="F2783" s="206"/>
      <c r="G2783" s="206"/>
      <c r="H2783" s="161"/>
      <c r="I2783" s="206"/>
      <c r="J2783" s="206"/>
      <c r="L2783" s="206"/>
      <c r="M2783" s="153"/>
      <c r="N2783" s="126"/>
      <c r="O2783" s="153"/>
      <c r="P2783" s="153"/>
      <c r="Q2783" s="153"/>
      <c r="R2783" s="153"/>
      <c r="AG2783" s="162"/>
      <c r="AH2783" s="162"/>
      <c r="AI2783" s="162"/>
      <c r="AM2783" s="143"/>
      <c r="AN2783" s="143"/>
      <c r="AO2783" s="143"/>
      <c r="AP2783" s="143"/>
      <c r="AQ2783" s="143"/>
      <c r="AR2783" s="143"/>
      <c r="AS2783" s="143"/>
      <c r="AT2783" s="143"/>
      <c r="AU2783" s="143"/>
      <c r="AV2783" s="143"/>
      <c r="AW2783" s="143"/>
      <c r="AX2783" s="143"/>
      <c r="AY2783" s="143"/>
      <c r="AZ2783" s="143"/>
      <c r="BA2783" s="143"/>
      <c r="BB2783" s="143"/>
      <c r="BC2783" s="143"/>
      <c r="BD2783" s="143"/>
      <c r="BE2783" s="143"/>
      <c r="BF2783" s="143"/>
      <c r="BG2783" s="143"/>
      <c r="BH2783" s="143"/>
      <c r="BI2783" s="143"/>
      <c r="BJ2783" s="143"/>
      <c r="BK2783" s="143"/>
      <c r="BL2783" s="143"/>
      <c r="BM2783" s="143"/>
      <c r="BN2783" s="143"/>
      <c r="BO2783" s="143"/>
      <c r="BP2783" s="143"/>
      <c r="BT2783" s="143"/>
      <c r="BU2783" s="143"/>
      <c r="BV2783" s="143"/>
    </row>
    <row r="2784" spans="1:74" s="142" customFormat="1" x14ac:dyDescent="0.25">
      <c r="A2784" s="206"/>
      <c r="B2784" s="160"/>
      <c r="C2784" s="161"/>
      <c r="D2784" s="206"/>
      <c r="E2784" s="206"/>
      <c r="F2784" s="206"/>
      <c r="G2784" s="206"/>
      <c r="H2784" s="161"/>
      <c r="I2784" s="206"/>
      <c r="J2784" s="206"/>
      <c r="L2784" s="206"/>
      <c r="M2784" s="153"/>
      <c r="N2784" s="126"/>
      <c r="O2784" s="153"/>
      <c r="P2784" s="153"/>
      <c r="Q2784" s="153"/>
      <c r="R2784" s="153"/>
      <c r="AG2784" s="162"/>
      <c r="AH2784" s="162"/>
      <c r="AI2784" s="162"/>
      <c r="AM2784" s="143"/>
      <c r="AN2784" s="143"/>
      <c r="AO2784" s="143"/>
      <c r="AP2784" s="143"/>
      <c r="AQ2784" s="143"/>
      <c r="AR2784" s="143"/>
      <c r="AS2784" s="143"/>
      <c r="AT2784" s="143"/>
      <c r="AU2784" s="143"/>
      <c r="AV2784" s="143"/>
      <c r="AW2784" s="143"/>
      <c r="AX2784" s="143"/>
      <c r="AY2784" s="143"/>
      <c r="AZ2784" s="143"/>
      <c r="BA2784" s="143"/>
      <c r="BB2784" s="143"/>
      <c r="BC2784" s="143"/>
      <c r="BD2784" s="143"/>
      <c r="BE2784" s="143"/>
      <c r="BF2784" s="143"/>
      <c r="BG2784" s="143"/>
      <c r="BH2784" s="143"/>
      <c r="BI2784" s="143"/>
      <c r="BJ2784" s="143"/>
      <c r="BK2784" s="143"/>
      <c r="BL2784" s="143"/>
      <c r="BM2784" s="143"/>
      <c r="BN2784" s="143"/>
      <c r="BO2784" s="143"/>
      <c r="BP2784" s="143"/>
      <c r="BT2784" s="143"/>
      <c r="BU2784" s="143"/>
      <c r="BV2784" s="143"/>
    </row>
    <row r="2785" spans="1:74" s="142" customFormat="1" x14ac:dyDescent="0.25">
      <c r="A2785" s="206"/>
      <c r="B2785" s="160"/>
      <c r="C2785" s="161"/>
      <c r="D2785" s="206"/>
      <c r="E2785" s="206"/>
      <c r="F2785" s="206"/>
      <c r="G2785" s="206"/>
      <c r="H2785" s="161"/>
      <c r="I2785" s="206"/>
      <c r="J2785" s="206"/>
      <c r="L2785" s="206"/>
      <c r="M2785" s="153"/>
      <c r="N2785" s="126"/>
      <c r="O2785" s="153"/>
      <c r="P2785" s="153"/>
      <c r="Q2785" s="153"/>
      <c r="R2785" s="153"/>
      <c r="AG2785" s="162"/>
      <c r="AH2785" s="162"/>
      <c r="AI2785" s="162"/>
      <c r="AM2785" s="143"/>
      <c r="AN2785" s="143"/>
      <c r="AO2785" s="143"/>
      <c r="AP2785" s="143"/>
      <c r="AQ2785" s="143"/>
      <c r="AR2785" s="143"/>
      <c r="AS2785" s="143"/>
      <c r="AT2785" s="143"/>
      <c r="AU2785" s="143"/>
      <c r="AV2785" s="143"/>
      <c r="AW2785" s="143"/>
      <c r="AX2785" s="143"/>
      <c r="AY2785" s="143"/>
      <c r="AZ2785" s="143"/>
      <c r="BA2785" s="143"/>
      <c r="BB2785" s="143"/>
      <c r="BC2785" s="143"/>
      <c r="BD2785" s="143"/>
      <c r="BE2785" s="143"/>
      <c r="BF2785" s="143"/>
      <c r="BG2785" s="143"/>
      <c r="BH2785" s="143"/>
      <c r="BI2785" s="143"/>
      <c r="BJ2785" s="143"/>
      <c r="BK2785" s="143"/>
      <c r="BL2785" s="143"/>
      <c r="BM2785" s="143"/>
      <c r="BN2785" s="143"/>
      <c r="BO2785" s="143"/>
      <c r="BP2785" s="143"/>
      <c r="BT2785" s="143"/>
      <c r="BU2785" s="143"/>
      <c r="BV2785" s="143"/>
    </row>
    <row r="2786" spans="1:74" s="142" customFormat="1" x14ac:dyDescent="0.25">
      <c r="A2786" s="206"/>
      <c r="B2786" s="160"/>
      <c r="C2786" s="161"/>
      <c r="D2786" s="206"/>
      <c r="E2786" s="206"/>
      <c r="F2786" s="206"/>
      <c r="G2786" s="206"/>
      <c r="H2786" s="161"/>
      <c r="I2786" s="206"/>
      <c r="J2786" s="206"/>
      <c r="L2786" s="206"/>
      <c r="M2786" s="153"/>
      <c r="N2786" s="126"/>
      <c r="O2786" s="153"/>
      <c r="P2786" s="153"/>
      <c r="Q2786" s="153"/>
      <c r="R2786" s="153"/>
      <c r="AG2786" s="162"/>
      <c r="AH2786" s="162"/>
      <c r="AI2786" s="162"/>
      <c r="AM2786" s="143"/>
      <c r="AN2786" s="143"/>
      <c r="AO2786" s="143"/>
      <c r="AP2786" s="143"/>
      <c r="AQ2786" s="143"/>
      <c r="AR2786" s="143"/>
      <c r="AS2786" s="143"/>
      <c r="AT2786" s="143"/>
      <c r="AU2786" s="143"/>
      <c r="AV2786" s="143"/>
      <c r="AW2786" s="143"/>
      <c r="AX2786" s="143"/>
      <c r="AY2786" s="143"/>
      <c r="AZ2786" s="143"/>
      <c r="BA2786" s="143"/>
      <c r="BB2786" s="143"/>
      <c r="BC2786" s="143"/>
      <c r="BD2786" s="143"/>
      <c r="BE2786" s="143"/>
      <c r="BF2786" s="143"/>
      <c r="BG2786" s="143"/>
      <c r="BH2786" s="143"/>
      <c r="BI2786" s="143"/>
      <c r="BJ2786" s="143"/>
      <c r="BK2786" s="143"/>
      <c r="BL2786" s="143"/>
      <c r="BM2786" s="143"/>
      <c r="BN2786" s="143"/>
      <c r="BO2786" s="143"/>
      <c r="BP2786" s="143"/>
      <c r="BT2786" s="143"/>
      <c r="BU2786" s="143"/>
      <c r="BV2786" s="143"/>
    </row>
    <row r="2787" spans="1:74" s="142" customFormat="1" x14ac:dyDescent="0.25">
      <c r="A2787" s="206"/>
      <c r="B2787" s="160"/>
      <c r="C2787" s="161"/>
      <c r="D2787" s="206"/>
      <c r="E2787" s="206"/>
      <c r="F2787" s="206"/>
      <c r="G2787" s="206"/>
      <c r="H2787" s="161"/>
      <c r="I2787" s="206"/>
      <c r="J2787" s="206"/>
      <c r="L2787" s="206"/>
      <c r="M2787" s="153"/>
      <c r="N2787" s="126"/>
      <c r="O2787" s="153"/>
      <c r="P2787" s="153"/>
      <c r="Q2787" s="153"/>
      <c r="R2787" s="153"/>
      <c r="AG2787" s="162"/>
      <c r="AH2787" s="162"/>
      <c r="AI2787" s="162"/>
      <c r="AM2787" s="143"/>
      <c r="AN2787" s="143"/>
      <c r="AO2787" s="143"/>
      <c r="AP2787" s="143"/>
      <c r="AQ2787" s="143"/>
      <c r="AR2787" s="143"/>
      <c r="AS2787" s="143"/>
      <c r="AT2787" s="143"/>
      <c r="AU2787" s="143"/>
      <c r="AV2787" s="143"/>
      <c r="AW2787" s="143"/>
      <c r="AX2787" s="143"/>
      <c r="AY2787" s="143"/>
      <c r="AZ2787" s="143"/>
      <c r="BA2787" s="143"/>
      <c r="BB2787" s="143"/>
      <c r="BC2787" s="143"/>
      <c r="BD2787" s="143"/>
      <c r="BE2787" s="143"/>
      <c r="BF2787" s="143"/>
      <c r="BG2787" s="143"/>
      <c r="BH2787" s="143"/>
      <c r="BI2787" s="143"/>
      <c r="BJ2787" s="143"/>
      <c r="BK2787" s="143"/>
      <c r="BL2787" s="143"/>
      <c r="BM2787" s="143"/>
      <c r="BN2787" s="143"/>
      <c r="BO2787" s="143"/>
      <c r="BP2787" s="143"/>
      <c r="BT2787" s="143"/>
      <c r="BU2787" s="143"/>
      <c r="BV2787" s="143"/>
    </row>
    <row r="2788" spans="1:74" s="142" customFormat="1" x14ac:dyDescent="0.25">
      <c r="A2788" s="206"/>
      <c r="B2788" s="160"/>
      <c r="C2788" s="161"/>
      <c r="D2788" s="206"/>
      <c r="E2788" s="206"/>
      <c r="F2788" s="206"/>
      <c r="G2788" s="206"/>
      <c r="H2788" s="161"/>
      <c r="I2788" s="206"/>
      <c r="J2788" s="206"/>
      <c r="L2788" s="206"/>
      <c r="M2788" s="153"/>
      <c r="N2788" s="126"/>
      <c r="O2788" s="153"/>
      <c r="P2788" s="153"/>
      <c r="Q2788" s="153"/>
      <c r="R2788" s="153"/>
      <c r="AG2788" s="162"/>
      <c r="AH2788" s="162"/>
      <c r="AI2788" s="162"/>
      <c r="AM2788" s="143"/>
      <c r="AN2788" s="143"/>
      <c r="AO2788" s="143"/>
      <c r="AP2788" s="143"/>
      <c r="AQ2788" s="143"/>
      <c r="AR2788" s="143"/>
      <c r="AS2788" s="143"/>
      <c r="AT2788" s="143"/>
      <c r="AU2788" s="143"/>
      <c r="AV2788" s="143"/>
      <c r="AW2788" s="143"/>
      <c r="AX2788" s="143"/>
      <c r="AY2788" s="143"/>
      <c r="AZ2788" s="143"/>
      <c r="BA2788" s="143"/>
      <c r="BB2788" s="143"/>
      <c r="BC2788" s="143"/>
      <c r="BD2788" s="143"/>
      <c r="BE2788" s="143"/>
      <c r="BF2788" s="143"/>
      <c r="BG2788" s="143"/>
      <c r="BH2788" s="143"/>
      <c r="BI2788" s="143"/>
      <c r="BJ2788" s="143"/>
      <c r="BK2788" s="143"/>
      <c r="BL2788" s="143"/>
      <c r="BM2788" s="143"/>
      <c r="BN2788" s="143"/>
      <c r="BO2788" s="143"/>
      <c r="BP2788" s="143"/>
      <c r="BT2788" s="143"/>
      <c r="BU2788" s="143"/>
      <c r="BV2788" s="143"/>
    </row>
    <row r="2789" spans="1:74" s="142" customFormat="1" x14ac:dyDescent="0.25">
      <c r="A2789" s="206"/>
      <c r="B2789" s="160"/>
      <c r="C2789" s="161"/>
      <c r="D2789" s="206"/>
      <c r="E2789" s="206"/>
      <c r="F2789" s="206"/>
      <c r="G2789" s="206"/>
      <c r="H2789" s="161"/>
      <c r="I2789" s="206"/>
      <c r="J2789" s="206"/>
      <c r="L2789" s="206"/>
      <c r="M2789" s="153"/>
      <c r="N2789" s="126"/>
      <c r="O2789" s="153"/>
      <c r="P2789" s="153"/>
      <c r="Q2789" s="153"/>
      <c r="R2789" s="153"/>
      <c r="AG2789" s="162"/>
      <c r="AH2789" s="162"/>
      <c r="AI2789" s="162"/>
      <c r="AM2789" s="143"/>
      <c r="AN2789" s="143"/>
      <c r="AO2789" s="143"/>
      <c r="AP2789" s="143"/>
      <c r="AQ2789" s="143"/>
      <c r="AR2789" s="143"/>
      <c r="AS2789" s="143"/>
      <c r="AT2789" s="143"/>
      <c r="AU2789" s="143"/>
      <c r="AV2789" s="143"/>
      <c r="AW2789" s="143"/>
      <c r="AX2789" s="143"/>
      <c r="AY2789" s="143"/>
      <c r="AZ2789" s="143"/>
      <c r="BA2789" s="143"/>
      <c r="BB2789" s="143"/>
      <c r="BC2789" s="143"/>
      <c r="BD2789" s="143"/>
      <c r="BE2789" s="143"/>
      <c r="BF2789" s="143"/>
      <c r="BG2789" s="143"/>
      <c r="BH2789" s="143"/>
      <c r="BI2789" s="143"/>
      <c r="BJ2789" s="143"/>
      <c r="BK2789" s="143"/>
      <c r="BL2789" s="143"/>
      <c r="BM2789" s="143"/>
      <c r="BN2789" s="143"/>
      <c r="BO2789" s="143"/>
      <c r="BP2789" s="143"/>
      <c r="BT2789" s="143"/>
      <c r="BU2789" s="143"/>
      <c r="BV2789" s="143"/>
    </row>
    <row r="2790" spans="1:74" s="142" customFormat="1" x14ac:dyDescent="0.25">
      <c r="A2790" s="206"/>
      <c r="B2790" s="160"/>
      <c r="C2790" s="161"/>
      <c r="D2790" s="206"/>
      <c r="E2790" s="206"/>
      <c r="F2790" s="206"/>
      <c r="G2790" s="206"/>
      <c r="H2790" s="161"/>
      <c r="I2790" s="206"/>
      <c r="J2790" s="206"/>
      <c r="L2790" s="206"/>
      <c r="M2790" s="153"/>
      <c r="N2790" s="126"/>
      <c r="O2790" s="153"/>
      <c r="P2790" s="153"/>
      <c r="Q2790" s="153"/>
      <c r="R2790" s="153"/>
      <c r="AG2790" s="162"/>
      <c r="AH2790" s="162"/>
      <c r="AI2790" s="162"/>
      <c r="AM2790" s="143"/>
      <c r="AN2790" s="143"/>
      <c r="AO2790" s="143"/>
      <c r="AP2790" s="143"/>
      <c r="AQ2790" s="143"/>
      <c r="AR2790" s="143"/>
      <c r="AS2790" s="143"/>
      <c r="AT2790" s="143"/>
      <c r="AU2790" s="143"/>
      <c r="AV2790" s="143"/>
      <c r="AW2790" s="143"/>
      <c r="AX2790" s="143"/>
      <c r="AY2790" s="143"/>
      <c r="AZ2790" s="143"/>
      <c r="BA2790" s="143"/>
      <c r="BB2790" s="143"/>
      <c r="BC2790" s="143"/>
      <c r="BD2790" s="143"/>
      <c r="BE2790" s="143"/>
      <c r="BF2790" s="143"/>
      <c r="BG2790" s="143"/>
      <c r="BH2790" s="143"/>
      <c r="BI2790" s="143"/>
      <c r="BJ2790" s="143"/>
      <c r="BK2790" s="143"/>
      <c r="BL2790" s="143"/>
      <c r="BM2790" s="143"/>
      <c r="BN2790" s="143"/>
      <c r="BO2790" s="143"/>
      <c r="BP2790" s="143"/>
      <c r="BT2790" s="143"/>
      <c r="BU2790" s="143"/>
      <c r="BV2790" s="143"/>
    </row>
    <row r="2791" spans="1:74" s="142" customFormat="1" x14ac:dyDescent="0.25">
      <c r="A2791" s="206"/>
      <c r="B2791" s="160"/>
      <c r="C2791" s="161"/>
      <c r="D2791" s="206"/>
      <c r="E2791" s="206"/>
      <c r="F2791" s="206"/>
      <c r="G2791" s="206"/>
      <c r="H2791" s="161"/>
      <c r="I2791" s="206"/>
      <c r="J2791" s="206"/>
      <c r="L2791" s="206"/>
      <c r="M2791" s="153"/>
      <c r="N2791" s="126"/>
      <c r="O2791" s="153"/>
      <c r="P2791" s="153"/>
      <c r="Q2791" s="153"/>
      <c r="R2791" s="153"/>
      <c r="AG2791" s="162"/>
      <c r="AH2791" s="162"/>
      <c r="AI2791" s="162"/>
      <c r="AM2791" s="143"/>
      <c r="AN2791" s="143"/>
      <c r="AO2791" s="143"/>
      <c r="AP2791" s="143"/>
      <c r="AQ2791" s="143"/>
      <c r="AR2791" s="143"/>
      <c r="AS2791" s="143"/>
      <c r="AT2791" s="143"/>
      <c r="AU2791" s="143"/>
      <c r="AV2791" s="143"/>
      <c r="AW2791" s="143"/>
      <c r="AX2791" s="143"/>
      <c r="AY2791" s="143"/>
      <c r="AZ2791" s="143"/>
      <c r="BA2791" s="143"/>
      <c r="BB2791" s="143"/>
      <c r="BC2791" s="143"/>
      <c r="BD2791" s="143"/>
      <c r="BE2791" s="143"/>
      <c r="BF2791" s="143"/>
      <c r="BG2791" s="143"/>
      <c r="BH2791" s="143"/>
      <c r="BI2791" s="143"/>
      <c r="BJ2791" s="143"/>
      <c r="BK2791" s="143"/>
      <c r="BL2791" s="143"/>
      <c r="BM2791" s="143"/>
      <c r="BN2791" s="143"/>
      <c r="BO2791" s="143"/>
      <c r="BP2791" s="143"/>
      <c r="BT2791" s="143"/>
      <c r="BU2791" s="143"/>
      <c r="BV2791" s="143"/>
    </row>
    <row r="2792" spans="1:74" s="142" customFormat="1" x14ac:dyDescent="0.25">
      <c r="A2792" s="206"/>
      <c r="B2792" s="160"/>
      <c r="C2792" s="161"/>
      <c r="D2792" s="206"/>
      <c r="E2792" s="206"/>
      <c r="F2792" s="206"/>
      <c r="G2792" s="206"/>
      <c r="H2792" s="161"/>
      <c r="I2792" s="206"/>
      <c r="J2792" s="206"/>
      <c r="L2792" s="206"/>
      <c r="M2792" s="153"/>
      <c r="N2792" s="126"/>
      <c r="O2792" s="153"/>
      <c r="P2792" s="153"/>
      <c r="Q2792" s="153"/>
      <c r="R2792" s="153"/>
      <c r="AG2792" s="162"/>
      <c r="AH2792" s="162"/>
      <c r="AI2792" s="162"/>
      <c r="AM2792" s="143"/>
      <c r="AN2792" s="143"/>
      <c r="AO2792" s="143"/>
      <c r="AP2792" s="143"/>
      <c r="AQ2792" s="143"/>
      <c r="AR2792" s="143"/>
      <c r="AS2792" s="143"/>
      <c r="AT2792" s="143"/>
      <c r="AU2792" s="143"/>
      <c r="AV2792" s="143"/>
      <c r="AW2792" s="143"/>
      <c r="AX2792" s="143"/>
      <c r="AY2792" s="143"/>
      <c r="AZ2792" s="143"/>
      <c r="BA2792" s="143"/>
      <c r="BB2792" s="143"/>
      <c r="BC2792" s="143"/>
      <c r="BD2792" s="143"/>
      <c r="BE2792" s="143"/>
      <c r="BF2792" s="143"/>
      <c r="BG2792" s="143"/>
      <c r="BH2792" s="143"/>
      <c r="BI2792" s="143"/>
      <c r="BJ2792" s="143"/>
      <c r="BK2792" s="143"/>
      <c r="BL2792" s="143"/>
      <c r="BM2792" s="143"/>
      <c r="BN2792" s="143"/>
      <c r="BO2792" s="143"/>
      <c r="BP2792" s="143"/>
      <c r="BT2792" s="143"/>
      <c r="BU2792" s="143"/>
      <c r="BV2792" s="143"/>
    </row>
    <row r="2793" spans="1:74" s="142" customFormat="1" x14ac:dyDescent="0.25">
      <c r="A2793" s="206"/>
      <c r="B2793" s="160"/>
      <c r="C2793" s="161"/>
      <c r="D2793" s="206"/>
      <c r="E2793" s="206"/>
      <c r="F2793" s="206"/>
      <c r="G2793" s="206"/>
      <c r="H2793" s="161"/>
      <c r="I2793" s="206"/>
      <c r="J2793" s="206"/>
      <c r="L2793" s="206"/>
      <c r="M2793" s="153"/>
      <c r="N2793" s="126"/>
      <c r="O2793" s="153"/>
      <c r="P2793" s="153"/>
      <c r="Q2793" s="153"/>
      <c r="R2793" s="153"/>
      <c r="AG2793" s="162"/>
      <c r="AH2793" s="162"/>
      <c r="AI2793" s="162"/>
      <c r="AM2793" s="143"/>
      <c r="AN2793" s="143"/>
      <c r="AO2793" s="143"/>
      <c r="AP2793" s="143"/>
      <c r="AQ2793" s="143"/>
      <c r="AR2793" s="143"/>
      <c r="AS2793" s="143"/>
      <c r="AT2793" s="143"/>
      <c r="AU2793" s="143"/>
      <c r="AV2793" s="143"/>
      <c r="AW2793" s="143"/>
      <c r="AX2793" s="143"/>
      <c r="AY2793" s="143"/>
      <c r="AZ2793" s="143"/>
      <c r="BA2793" s="143"/>
      <c r="BB2793" s="143"/>
      <c r="BC2793" s="143"/>
      <c r="BD2793" s="143"/>
      <c r="BE2793" s="143"/>
      <c r="BF2793" s="143"/>
      <c r="BG2793" s="143"/>
      <c r="BH2793" s="143"/>
      <c r="BI2793" s="143"/>
      <c r="BJ2793" s="143"/>
      <c r="BK2793" s="143"/>
      <c r="BL2793" s="143"/>
      <c r="BM2793" s="143"/>
      <c r="BN2793" s="143"/>
      <c r="BO2793" s="143"/>
      <c r="BP2793" s="143"/>
      <c r="BT2793" s="143"/>
      <c r="BU2793" s="143"/>
      <c r="BV2793" s="143"/>
    </row>
    <row r="2794" spans="1:74" s="142" customFormat="1" x14ac:dyDescent="0.25">
      <c r="A2794" s="206"/>
      <c r="B2794" s="160"/>
      <c r="C2794" s="161"/>
      <c r="D2794" s="206"/>
      <c r="E2794" s="206"/>
      <c r="F2794" s="206"/>
      <c r="G2794" s="206"/>
      <c r="H2794" s="161"/>
      <c r="I2794" s="206"/>
      <c r="J2794" s="206"/>
      <c r="L2794" s="206"/>
      <c r="M2794" s="153"/>
      <c r="N2794" s="126"/>
      <c r="O2794" s="153"/>
      <c r="P2794" s="153"/>
      <c r="Q2794" s="153"/>
      <c r="R2794" s="153"/>
      <c r="AG2794" s="162"/>
      <c r="AH2794" s="162"/>
      <c r="AI2794" s="162"/>
      <c r="AM2794" s="143"/>
      <c r="AN2794" s="143"/>
      <c r="AO2794" s="143"/>
      <c r="AP2794" s="143"/>
      <c r="AQ2794" s="143"/>
      <c r="AR2794" s="143"/>
      <c r="AS2794" s="143"/>
      <c r="AT2794" s="143"/>
      <c r="AU2794" s="143"/>
      <c r="AV2794" s="143"/>
      <c r="AW2794" s="143"/>
      <c r="AX2794" s="143"/>
      <c r="AY2794" s="143"/>
      <c r="AZ2794" s="143"/>
      <c r="BA2794" s="143"/>
      <c r="BB2794" s="143"/>
      <c r="BC2794" s="143"/>
      <c r="BD2794" s="143"/>
      <c r="BE2794" s="143"/>
      <c r="BF2794" s="143"/>
      <c r="BG2794" s="143"/>
      <c r="BH2794" s="143"/>
      <c r="BI2794" s="143"/>
      <c r="BJ2794" s="143"/>
      <c r="BK2794" s="143"/>
      <c r="BL2794" s="143"/>
      <c r="BM2794" s="143"/>
      <c r="BN2794" s="143"/>
      <c r="BO2794" s="143"/>
      <c r="BP2794" s="143"/>
      <c r="BT2794" s="143"/>
      <c r="BU2794" s="143"/>
      <c r="BV2794" s="143"/>
    </row>
    <row r="2795" spans="1:74" s="142" customFormat="1" x14ac:dyDescent="0.25">
      <c r="A2795" s="206"/>
      <c r="B2795" s="160"/>
      <c r="C2795" s="161"/>
      <c r="D2795" s="206"/>
      <c r="E2795" s="206"/>
      <c r="F2795" s="206"/>
      <c r="G2795" s="206"/>
      <c r="H2795" s="161"/>
      <c r="I2795" s="206"/>
      <c r="J2795" s="206"/>
      <c r="L2795" s="206"/>
      <c r="M2795" s="153"/>
      <c r="N2795" s="126"/>
      <c r="O2795" s="153"/>
      <c r="P2795" s="153"/>
      <c r="Q2795" s="153"/>
      <c r="R2795" s="153"/>
      <c r="AG2795" s="162"/>
      <c r="AH2795" s="162"/>
      <c r="AI2795" s="162"/>
      <c r="AM2795" s="143"/>
      <c r="AN2795" s="143"/>
      <c r="AO2795" s="143"/>
      <c r="AP2795" s="143"/>
      <c r="AQ2795" s="143"/>
      <c r="AR2795" s="143"/>
      <c r="AS2795" s="143"/>
      <c r="AT2795" s="143"/>
      <c r="AU2795" s="143"/>
      <c r="AV2795" s="143"/>
      <c r="AW2795" s="143"/>
      <c r="AX2795" s="143"/>
      <c r="AY2795" s="143"/>
      <c r="AZ2795" s="143"/>
      <c r="BA2795" s="143"/>
      <c r="BB2795" s="143"/>
      <c r="BC2795" s="143"/>
      <c r="BD2795" s="143"/>
      <c r="BE2795" s="143"/>
      <c r="BF2795" s="143"/>
      <c r="BG2795" s="143"/>
      <c r="BH2795" s="143"/>
      <c r="BI2795" s="143"/>
      <c r="BJ2795" s="143"/>
      <c r="BK2795" s="143"/>
      <c r="BL2795" s="143"/>
      <c r="BM2795" s="143"/>
      <c r="BN2795" s="143"/>
      <c r="BO2795" s="143"/>
      <c r="BP2795" s="143"/>
      <c r="BT2795" s="143"/>
      <c r="BU2795" s="143"/>
      <c r="BV2795" s="143"/>
    </row>
    <row r="2796" spans="1:74" s="142" customFormat="1" x14ac:dyDescent="0.25">
      <c r="A2796" s="206"/>
      <c r="B2796" s="160"/>
      <c r="C2796" s="161"/>
      <c r="D2796" s="206"/>
      <c r="E2796" s="206"/>
      <c r="F2796" s="206"/>
      <c r="G2796" s="206"/>
      <c r="H2796" s="161"/>
      <c r="I2796" s="206"/>
      <c r="J2796" s="206"/>
      <c r="L2796" s="206"/>
      <c r="M2796" s="153"/>
      <c r="N2796" s="126"/>
      <c r="O2796" s="153"/>
      <c r="P2796" s="153"/>
      <c r="Q2796" s="153"/>
      <c r="R2796" s="153"/>
      <c r="AG2796" s="162"/>
      <c r="AH2796" s="162"/>
      <c r="AI2796" s="162"/>
      <c r="AM2796" s="143"/>
      <c r="AN2796" s="143"/>
      <c r="AO2796" s="143"/>
      <c r="AP2796" s="143"/>
      <c r="AQ2796" s="143"/>
      <c r="AR2796" s="143"/>
      <c r="AS2796" s="143"/>
      <c r="AT2796" s="143"/>
      <c r="AU2796" s="143"/>
      <c r="AV2796" s="143"/>
      <c r="AW2796" s="143"/>
      <c r="AX2796" s="143"/>
      <c r="AY2796" s="143"/>
      <c r="AZ2796" s="143"/>
      <c r="BA2796" s="143"/>
      <c r="BB2796" s="143"/>
      <c r="BC2796" s="143"/>
      <c r="BD2796" s="143"/>
      <c r="BE2796" s="143"/>
      <c r="BF2796" s="143"/>
      <c r="BG2796" s="143"/>
      <c r="BH2796" s="143"/>
      <c r="BI2796" s="143"/>
      <c r="BJ2796" s="143"/>
      <c r="BK2796" s="143"/>
      <c r="BL2796" s="143"/>
      <c r="BM2796" s="143"/>
      <c r="BN2796" s="143"/>
      <c r="BO2796" s="143"/>
      <c r="BP2796" s="143"/>
      <c r="BT2796" s="143"/>
      <c r="BU2796" s="143"/>
      <c r="BV2796" s="143"/>
    </row>
    <row r="2797" spans="1:74" s="142" customFormat="1" x14ac:dyDescent="0.25">
      <c r="A2797" s="206"/>
      <c r="B2797" s="160"/>
      <c r="C2797" s="161"/>
      <c r="D2797" s="206"/>
      <c r="E2797" s="206"/>
      <c r="F2797" s="206"/>
      <c r="G2797" s="206"/>
      <c r="H2797" s="161"/>
      <c r="I2797" s="206"/>
      <c r="J2797" s="206"/>
      <c r="L2797" s="206"/>
      <c r="M2797" s="153"/>
      <c r="N2797" s="126"/>
      <c r="O2797" s="153"/>
      <c r="P2797" s="153"/>
      <c r="Q2797" s="153"/>
      <c r="R2797" s="153"/>
      <c r="AG2797" s="162"/>
      <c r="AH2797" s="162"/>
      <c r="AI2797" s="162"/>
      <c r="AM2797" s="143"/>
      <c r="AN2797" s="143"/>
      <c r="AO2797" s="143"/>
      <c r="AP2797" s="143"/>
      <c r="AQ2797" s="143"/>
      <c r="AR2797" s="143"/>
      <c r="AS2797" s="143"/>
      <c r="AT2797" s="143"/>
      <c r="AU2797" s="143"/>
      <c r="AV2797" s="143"/>
      <c r="AW2797" s="143"/>
      <c r="AX2797" s="143"/>
      <c r="AY2797" s="143"/>
      <c r="AZ2797" s="143"/>
      <c r="BA2797" s="143"/>
      <c r="BB2797" s="143"/>
      <c r="BC2797" s="143"/>
      <c r="BD2797" s="143"/>
      <c r="BE2797" s="143"/>
      <c r="BF2797" s="143"/>
      <c r="BG2797" s="143"/>
      <c r="BH2797" s="143"/>
      <c r="BI2797" s="143"/>
      <c r="BJ2797" s="143"/>
      <c r="BK2797" s="143"/>
      <c r="BL2797" s="143"/>
      <c r="BM2797" s="143"/>
      <c r="BN2797" s="143"/>
      <c r="BO2797" s="143"/>
      <c r="BP2797" s="143"/>
      <c r="BT2797" s="143"/>
      <c r="BU2797" s="143"/>
      <c r="BV2797" s="143"/>
    </row>
    <row r="2798" spans="1:74" s="142" customFormat="1" x14ac:dyDescent="0.25">
      <c r="A2798" s="206"/>
      <c r="B2798" s="160"/>
      <c r="C2798" s="161"/>
      <c r="D2798" s="206"/>
      <c r="E2798" s="206"/>
      <c r="F2798" s="206"/>
      <c r="G2798" s="206"/>
      <c r="H2798" s="161"/>
      <c r="I2798" s="206"/>
      <c r="J2798" s="206"/>
      <c r="L2798" s="206"/>
      <c r="M2798" s="153"/>
      <c r="N2798" s="126"/>
      <c r="O2798" s="153"/>
      <c r="P2798" s="153"/>
      <c r="Q2798" s="153"/>
      <c r="R2798" s="153"/>
      <c r="AG2798" s="162"/>
      <c r="AH2798" s="162"/>
      <c r="AI2798" s="162"/>
      <c r="AM2798" s="143"/>
      <c r="AN2798" s="143"/>
      <c r="AO2798" s="143"/>
      <c r="AP2798" s="143"/>
      <c r="AQ2798" s="143"/>
      <c r="AR2798" s="143"/>
      <c r="AS2798" s="143"/>
      <c r="AT2798" s="143"/>
      <c r="AU2798" s="143"/>
      <c r="AV2798" s="143"/>
      <c r="AW2798" s="143"/>
      <c r="AX2798" s="143"/>
      <c r="AY2798" s="143"/>
      <c r="AZ2798" s="143"/>
      <c r="BA2798" s="143"/>
      <c r="BB2798" s="143"/>
      <c r="BC2798" s="143"/>
      <c r="BD2798" s="143"/>
      <c r="BE2798" s="143"/>
      <c r="BF2798" s="143"/>
      <c r="BG2798" s="143"/>
      <c r="BH2798" s="143"/>
      <c r="BI2798" s="143"/>
      <c r="BJ2798" s="143"/>
      <c r="BK2798" s="143"/>
      <c r="BL2798" s="143"/>
      <c r="BM2798" s="143"/>
      <c r="BN2798" s="143"/>
      <c r="BO2798" s="143"/>
      <c r="BP2798" s="143"/>
      <c r="BT2798" s="143"/>
      <c r="BU2798" s="143"/>
      <c r="BV2798" s="143"/>
    </row>
    <row r="2799" spans="1:74" s="142" customFormat="1" x14ac:dyDescent="0.25">
      <c r="A2799" s="206"/>
      <c r="B2799" s="160"/>
      <c r="C2799" s="161"/>
      <c r="D2799" s="206"/>
      <c r="E2799" s="206"/>
      <c r="F2799" s="206"/>
      <c r="G2799" s="206"/>
      <c r="H2799" s="161"/>
      <c r="I2799" s="206"/>
      <c r="J2799" s="206"/>
      <c r="L2799" s="206"/>
      <c r="M2799" s="153"/>
      <c r="N2799" s="126"/>
      <c r="O2799" s="153"/>
      <c r="P2799" s="153"/>
      <c r="Q2799" s="153"/>
      <c r="R2799" s="153"/>
      <c r="AG2799" s="162"/>
      <c r="AH2799" s="162"/>
      <c r="AI2799" s="162"/>
      <c r="AM2799" s="143"/>
      <c r="AN2799" s="143"/>
      <c r="AO2799" s="143"/>
      <c r="AP2799" s="143"/>
      <c r="AQ2799" s="143"/>
      <c r="AR2799" s="143"/>
      <c r="AS2799" s="143"/>
      <c r="AT2799" s="143"/>
      <c r="AU2799" s="143"/>
      <c r="AV2799" s="143"/>
      <c r="AW2799" s="143"/>
      <c r="AX2799" s="143"/>
      <c r="AY2799" s="143"/>
      <c r="AZ2799" s="143"/>
      <c r="BA2799" s="143"/>
      <c r="BB2799" s="143"/>
      <c r="BC2799" s="143"/>
      <c r="BD2799" s="143"/>
      <c r="BE2799" s="143"/>
      <c r="BF2799" s="143"/>
      <c r="BG2799" s="143"/>
      <c r="BH2799" s="143"/>
      <c r="BI2799" s="143"/>
      <c r="BJ2799" s="143"/>
      <c r="BK2799" s="143"/>
      <c r="BL2799" s="143"/>
      <c r="BM2799" s="143"/>
      <c r="BN2799" s="143"/>
      <c r="BO2799" s="143"/>
      <c r="BP2799" s="143"/>
      <c r="BT2799" s="143"/>
      <c r="BU2799" s="143"/>
      <c r="BV2799" s="143"/>
    </row>
    <row r="2800" spans="1:74" s="142" customFormat="1" x14ac:dyDescent="0.25">
      <c r="A2800" s="206"/>
      <c r="B2800" s="160"/>
      <c r="C2800" s="161"/>
      <c r="D2800" s="206"/>
      <c r="E2800" s="206"/>
      <c r="F2800" s="206"/>
      <c r="G2800" s="206"/>
      <c r="H2800" s="161"/>
      <c r="I2800" s="206"/>
      <c r="J2800" s="206"/>
      <c r="L2800" s="206"/>
      <c r="M2800" s="153"/>
      <c r="N2800" s="126"/>
      <c r="O2800" s="153"/>
      <c r="P2800" s="153"/>
      <c r="Q2800" s="153"/>
      <c r="R2800" s="153"/>
      <c r="AG2800" s="162"/>
      <c r="AH2800" s="162"/>
      <c r="AI2800" s="162"/>
      <c r="AM2800" s="143"/>
      <c r="AN2800" s="143"/>
      <c r="AO2800" s="143"/>
      <c r="AP2800" s="143"/>
      <c r="AQ2800" s="143"/>
      <c r="AR2800" s="143"/>
      <c r="AS2800" s="143"/>
      <c r="AT2800" s="143"/>
      <c r="AU2800" s="143"/>
      <c r="AV2800" s="143"/>
      <c r="AW2800" s="143"/>
      <c r="AX2800" s="143"/>
      <c r="AY2800" s="143"/>
      <c r="AZ2800" s="143"/>
      <c r="BA2800" s="143"/>
      <c r="BB2800" s="143"/>
      <c r="BC2800" s="143"/>
      <c r="BD2800" s="143"/>
      <c r="BE2800" s="143"/>
      <c r="BF2800" s="143"/>
      <c r="BG2800" s="143"/>
      <c r="BH2800" s="143"/>
      <c r="BI2800" s="143"/>
      <c r="BJ2800" s="143"/>
      <c r="BK2800" s="143"/>
      <c r="BL2800" s="143"/>
      <c r="BM2800" s="143"/>
      <c r="BN2800" s="143"/>
      <c r="BO2800" s="143"/>
      <c r="BP2800" s="143"/>
      <c r="BT2800" s="143"/>
      <c r="BU2800" s="143"/>
      <c r="BV2800" s="143"/>
    </row>
    <row r="2801" spans="1:74" s="142" customFormat="1" x14ac:dyDescent="0.25">
      <c r="A2801" s="206"/>
      <c r="B2801" s="160"/>
      <c r="C2801" s="161"/>
      <c r="D2801" s="206"/>
      <c r="E2801" s="206"/>
      <c r="F2801" s="206"/>
      <c r="G2801" s="206"/>
      <c r="H2801" s="161"/>
      <c r="I2801" s="206"/>
      <c r="J2801" s="206"/>
      <c r="L2801" s="206"/>
      <c r="M2801" s="153"/>
      <c r="N2801" s="126"/>
      <c r="O2801" s="153"/>
      <c r="P2801" s="153"/>
      <c r="Q2801" s="153"/>
      <c r="R2801" s="153"/>
      <c r="AG2801" s="162"/>
      <c r="AH2801" s="162"/>
      <c r="AI2801" s="162"/>
      <c r="AM2801" s="143"/>
      <c r="AN2801" s="143"/>
      <c r="AO2801" s="143"/>
      <c r="AP2801" s="143"/>
      <c r="AQ2801" s="143"/>
      <c r="AR2801" s="143"/>
      <c r="AS2801" s="143"/>
      <c r="AT2801" s="143"/>
      <c r="AU2801" s="143"/>
      <c r="AV2801" s="143"/>
      <c r="AW2801" s="143"/>
      <c r="AX2801" s="143"/>
      <c r="AY2801" s="143"/>
      <c r="AZ2801" s="143"/>
      <c r="BA2801" s="143"/>
      <c r="BB2801" s="143"/>
      <c r="BC2801" s="143"/>
      <c r="BD2801" s="143"/>
      <c r="BE2801" s="143"/>
      <c r="BF2801" s="143"/>
      <c r="BG2801" s="143"/>
      <c r="BH2801" s="143"/>
      <c r="BI2801" s="143"/>
      <c r="BJ2801" s="143"/>
      <c r="BK2801" s="143"/>
      <c r="BL2801" s="143"/>
      <c r="BM2801" s="143"/>
      <c r="BN2801" s="143"/>
      <c r="BO2801" s="143"/>
      <c r="BP2801" s="143"/>
      <c r="BT2801" s="143"/>
      <c r="BU2801" s="143"/>
      <c r="BV2801" s="143"/>
    </row>
    <row r="2802" spans="1:74" s="142" customFormat="1" x14ac:dyDescent="0.25">
      <c r="A2802" s="206"/>
      <c r="B2802" s="160"/>
      <c r="C2802" s="161"/>
      <c r="D2802" s="206"/>
      <c r="E2802" s="206"/>
      <c r="F2802" s="206"/>
      <c r="G2802" s="206"/>
      <c r="H2802" s="161"/>
      <c r="I2802" s="206"/>
      <c r="J2802" s="206"/>
      <c r="L2802" s="206"/>
      <c r="M2802" s="153"/>
      <c r="N2802" s="126"/>
      <c r="O2802" s="153"/>
      <c r="P2802" s="153"/>
      <c r="Q2802" s="153"/>
      <c r="R2802" s="153"/>
      <c r="AG2802" s="162"/>
      <c r="AH2802" s="162"/>
      <c r="AI2802" s="162"/>
      <c r="AM2802" s="143"/>
      <c r="AN2802" s="143"/>
      <c r="AO2802" s="143"/>
      <c r="AP2802" s="143"/>
      <c r="AQ2802" s="143"/>
      <c r="AR2802" s="143"/>
      <c r="AS2802" s="143"/>
      <c r="AT2802" s="143"/>
      <c r="AU2802" s="143"/>
      <c r="AV2802" s="143"/>
      <c r="AW2802" s="143"/>
      <c r="AX2802" s="143"/>
      <c r="AY2802" s="143"/>
      <c r="AZ2802" s="143"/>
      <c r="BA2802" s="143"/>
      <c r="BB2802" s="143"/>
      <c r="BC2802" s="143"/>
      <c r="BD2802" s="143"/>
      <c r="BE2802" s="143"/>
      <c r="BF2802" s="143"/>
      <c r="BG2802" s="143"/>
      <c r="BH2802" s="143"/>
      <c r="BI2802" s="143"/>
      <c r="BJ2802" s="143"/>
      <c r="BK2802" s="143"/>
      <c r="BL2802" s="143"/>
      <c r="BM2802" s="143"/>
      <c r="BN2802" s="143"/>
      <c r="BO2802" s="143"/>
      <c r="BP2802" s="143"/>
      <c r="BT2802" s="143"/>
      <c r="BU2802" s="143"/>
      <c r="BV2802" s="143"/>
    </row>
    <row r="2803" spans="1:74" s="142" customFormat="1" x14ac:dyDescent="0.25">
      <c r="A2803" s="206"/>
      <c r="B2803" s="160"/>
      <c r="C2803" s="161"/>
      <c r="D2803" s="206"/>
      <c r="E2803" s="206"/>
      <c r="F2803" s="206"/>
      <c r="G2803" s="206"/>
      <c r="H2803" s="161"/>
      <c r="I2803" s="206"/>
      <c r="J2803" s="206"/>
      <c r="L2803" s="206"/>
      <c r="M2803" s="153"/>
      <c r="N2803" s="126"/>
      <c r="O2803" s="153"/>
      <c r="P2803" s="153"/>
      <c r="Q2803" s="153"/>
      <c r="R2803" s="153"/>
      <c r="AG2803" s="162"/>
      <c r="AH2803" s="162"/>
      <c r="AI2803" s="162"/>
      <c r="AM2803" s="143"/>
      <c r="AN2803" s="143"/>
      <c r="AO2803" s="143"/>
      <c r="AP2803" s="143"/>
      <c r="AQ2803" s="143"/>
      <c r="AR2803" s="143"/>
      <c r="AS2803" s="143"/>
      <c r="AT2803" s="143"/>
      <c r="AU2803" s="143"/>
      <c r="AV2803" s="143"/>
      <c r="AW2803" s="143"/>
      <c r="AX2803" s="143"/>
      <c r="AY2803" s="143"/>
      <c r="AZ2803" s="143"/>
      <c r="BA2803" s="143"/>
      <c r="BB2803" s="143"/>
      <c r="BC2803" s="143"/>
      <c r="BD2803" s="143"/>
      <c r="BE2803" s="143"/>
      <c r="BF2803" s="143"/>
      <c r="BG2803" s="143"/>
      <c r="BH2803" s="143"/>
      <c r="BI2803" s="143"/>
      <c r="BJ2803" s="143"/>
      <c r="BK2803" s="143"/>
      <c r="BL2803" s="143"/>
      <c r="BM2803" s="143"/>
      <c r="BN2803" s="143"/>
      <c r="BO2803" s="143"/>
      <c r="BP2803" s="143"/>
      <c r="BT2803" s="143"/>
      <c r="BU2803" s="143"/>
      <c r="BV2803" s="143"/>
    </row>
    <row r="2804" spans="1:74" s="142" customFormat="1" x14ac:dyDescent="0.25">
      <c r="A2804" s="206"/>
      <c r="B2804" s="160"/>
      <c r="C2804" s="161"/>
      <c r="D2804" s="206"/>
      <c r="E2804" s="206"/>
      <c r="F2804" s="206"/>
      <c r="G2804" s="206"/>
      <c r="H2804" s="161"/>
      <c r="I2804" s="206"/>
      <c r="J2804" s="206"/>
      <c r="L2804" s="206"/>
      <c r="M2804" s="153"/>
      <c r="N2804" s="126"/>
      <c r="O2804" s="153"/>
      <c r="P2804" s="153"/>
      <c r="Q2804" s="153"/>
      <c r="R2804" s="153"/>
      <c r="AG2804" s="162"/>
      <c r="AH2804" s="162"/>
      <c r="AI2804" s="162"/>
      <c r="AM2804" s="143"/>
      <c r="AN2804" s="143"/>
      <c r="AO2804" s="143"/>
      <c r="AP2804" s="143"/>
      <c r="AQ2804" s="143"/>
      <c r="AR2804" s="143"/>
      <c r="AS2804" s="143"/>
      <c r="AT2804" s="143"/>
      <c r="AU2804" s="143"/>
      <c r="AV2804" s="143"/>
      <c r="AW2804" s="143"/>
      <c r="AX2804" s="143"/>
      <c r="AY2804" s="143"/>
      <c r="AZ2804" s="143"/>
      <c r="BA2804" s="143"/>
      <c r="BB2804" s="143"/>
      <c r="BC2804" s="143"/>
      <c r="BD2804" s="143"/>
      <c r="BE2804" s="143"/>
      <c r="BF2804" s="143"/>
      <c r="BG2804" s="143"/>
      <c r="BH2804" s="143"/>
      <c r="BI2804" s="143"/>
      <c r="BJ2804" s="143"/>
      <c r="BK2804" s="143"/>
      <c r="BL2804" s="143"/>
      <c r="BM2804" s="143"/>
      <c r="BN2804" s="143"/>
      <c r="BO2804" s="143"/>
      <c r="BP2804" s="143"/>
      <c r="BT2804" s="143"/>
      <c r="BU2804" s="143"/>
      <c r="BV2804" s="143"/>
    </row>
    <row r="2805" spans="1:74" s="142" customFormat="1" x14ac:dyDescent="0.25">
      <c r="A2805" s="206"/>
      <c r="B2805" s="160"/>
      <c r="C2805" s="161"/>
      <c r="D2805" s="206"/>
      <c r="E2805" s="206"/>
      <c r="F2805" s="206"/>
      <c r="G2805" s="206"/>
      <c r="H2805" s="161"/>
      <c r="I2805" s="206"/>
      <c r="J2805" s="206"/>
      <c r="L2805" s="206"/>
      <c r="M2805" s="153"/>
      <c r="N2805" s="126"/>
      <c r="O2805" s="153"/>
      <c r="P2805" s="153"/>
      <c r="Q2805" s="153"/>
      <c r="R2805" s="153"/>
      <c r="AG2805" s="162"/>
      <c r="AH2805" s="162"/>
      <c r="AI2805" s="162"/>
      <c r="AM2805" s="143"/>
      <c r="AN2805" s="143"/>
      <c r="AO2805" s="143"/>
      <c r="AP2805" s="143"/>
      <c r="AQ2805" s="143"/>
      <c r="AR2805" s="143"/>
      <c r="AS2805" s="143"/>
      <c r="AT2805" s="143"/>
      <c r="AU2805" s="143"/>
      <c r="AV2805" s="143"/>
      <c r="AW2805" s="143"/>
      <c r="AX2805" s="143"/>
      <c r="AY2805" s="143"/>
      <c r="AZ2805" s="143"/>
      <c r="BA2805" s="143"/>
      <c r="BB2805" s="143"/>
      <c r="BC2805" s="143"/>
      <c r="BD2805" s="143"/>
      <c r="BE2805" s="143"/>
      <c r="BF2805" s="143"/>
      <c r="BG2805" s="143"/>
      <c r="BH2805" s="143"/>
      <c r="BI2805" s="143"/>
      <c r="BJ2805" s="143"/>
      <c r="BK2805" s="143"/>
      <c r="BL2805" s="143"/>
      <c r="BM2805" s="143"/>
      <c r="BN2805" s="143"/>
      <c r="BO2805" s="143"/>
      <c r="BP2805" s="143"/>
      <c r="BT2805" s="143"/>
      <c r="BU2805" s="143"/>
      <c r="BV2805" s="143"/>
    </row>
    <row r="2806" spans="1:74" s="142" customFormat="1" x14ac:dyDescent="0.25">
      <c r="A2806" s="206"/>
      <c r="B2806" s="160"/>
      <c r="C2806" s="161"/>
      <c r="D2806" s="206"/>
      <c r="E2806" s="206"/>
      <c r="F2806" s="206"/>
      <c r="G2806" s="206"/>
      <c r="H2806" s="161"/>
      <c r="I2806" s="206"/>
      <c r="J2806" s="206"/>
      <c r="L2806" s="206"/>
      <c r="M2806" s="153"/>
      <c r="N2806" s="126"/>
      <c r="O2806" s="153"/>
      <c r="P2806" s="153"/>
      <c r="Q2806" s="153"/>
      <c r="R2806" s="153"/>
      <c r="AG2806" s="162"/>
      <c r="AH2806" s="162"/>
      <c r="AI2806" s="162"/>
      <c r="AM2806" s="143"/>
      <c r="AN2806" s="143"/>
      <c r="AO2806" s="143"/>
      <c r="AP2806" s="143"/>
      <c r="AQ2806" s="143"/>
      <c r="AR2806" s="143"/>
      <c r="AS2806" s="143"/>
      <c r="AT2806" s="143"/>
      <c r="AU2806" s="143"/>
      <c r="AV2806" s="143"/>
      <c r="AW2806" s="143"/>
      <c r="AX2806" s="143"/>
      <c r="AY2806" s="143"/>
      <c r="AZ2806" s="143"/>
      <c r="BA2806" s="143"/>
      <c r="BB2806" s="143"/>
      <c r="BC2806" s="143"/>
      <c r="BD2806" s="143"/>
      <c r="BE2806" s="143"/>
      <c r="BF2806" s="143"/>
      <c r="BG2806" s="143"/>
      <c r="BH2806" s="143"/>
      <c r="BI2806" s="143"/>
      <c r="BJ2806" s="143"/>
      <c r="BK2806" s="143"/>
      <c r="BL2806" s="143"/>
      <c r="BM2806" s="143"/>
      <c r="BN2806" s="143"/>
      <c r="BO2806" s="143"/>
      <c r="BP2806" s="143"/>
      <c r="BT2806" s="143"/>
      <c r="BU2806" s="143"/>
      <c r="BV2806" s="143"/>
    </row>
    <row r="2807" spans="1:74" s="142" customFormat="1" x14ac:dyDescent="0.25">
      <c r="A2807" s="206"/>
      <c r="B2807" s="160"/>
      <c r="C2807" s="161"/>
      <c r="D2807" s="206"/>
      <c r="E2807" s="206"/>
      <c r="F2807" s="206"/>
      <c r="G2807" s="206"/>
      <c r="H2807" s="161"/>
      <c r="I2807" s="206"/>
      <c r="J2807" s="206"/>
      <c r="L2807" s="206"/>
      <c r="M2807" s="153"/>
      <c r="N2807" s="126"/>
      <c r="O2807" s="153"/>
      <c r="P2807" s="153"/>
      <c r="Q2807" s="153"/>
      <c r="R2807" s="153"/>
      <c r="AG2807" s="162"/>
      <c r="AH2807" s="162"/>
      <c r="AI2807" s="162"/>
      <c r="AM2807" s="143"/>
      <c r="AN2807" s="143"/>
      <c r="AO2807" s="143"/>
      <c r="AP2807" s="143"/>
      <c r="AQ2807" s="143"/>
      <c r="AR2807" s="143"/>
      <c r="AS2807" s="143"/>
      <c r="AT2807" s="143"/>
      <c r="AU2807" s="143"/>
      <c r="AV2807" s="143"/>
      <c r="AW2807" s="143"/>
      <c r="AX2807" s="143"/>
      <c r="AY2807" s="143"/>
      <c r="AZ2807" s="143"/>
      <c r="BA2807" s="143"/>
      <c r="BB2807" s="143"/>
      <c r="BC2807" s="143"/>
      <c r="BD2807" s="143"/>
      <c r="BE2807" s="143"/>
      <c r="BF2807" s="143"/>
      <c r="BG2807" s="143"/>
      <c r="BH2807" s="143"/>
      <c r="BI2807" s="143"/>
      <c r="BJ2807" s="143"/>
      <c r="BK2807" s="143"/>
      <c r="BL2807" s="143"/>
      <c r="BM2807" s="143"/>
      <c r="BN2807" s="143"/>
      <c r="BO2807" s="143"/>
      <c r="BP2807" s="143"/>
      <c r="BT2807" s="143"/>
      <c r="BU2807" s="143"/>
      <c r="BV2807" s="143"/>
    </row>
    <row r="2808" spans="1:74" s="142" customFormat="1" x14ac:dyDescent="0.25">
      <c r="A2808" s="206"/>
      <c r="B2808" s="160"/>
      <c r="C2808" s="161"/>
      <c r="D2808" s="206"/>
      <c r="E2808" s="206"/>
      <c r="F2808" s="206"/>
      <c r="G2808" s="206"/>
      <c r="H2808" s="161"/>
      <c r="I2808" s="206"/>
      <c r="J2808" s="206"/>
      <c r="L2808" s="206"/>
      <c r="M2808" s="153"/>
      <c r="N2808" s="126"/>
      <c r="O2808" s="153"/>
      <c r="P2808" s="153"/>
      <c r="Q2808" s="153"/>
      <c r="R2808" s="153"/>
      <c r="AG2808" s="162"/>
      <c r="AH2808" s="162"/>
      <c r="AI2808" s="162"/>
      <c r="AM2808" s="143"/>
      <c r="AN2808" s="143"/>
      <c r="AO2808" s="143"/>
      <c r="AP2808" s="143"/>
      <c r="AQ2808" s="143"/>
      <c r="AR2808" s="143"/>
      <c r="AS2808" s="143"/>
      <c r="AT2808" s="143"/>
      <c r="AU2808" s="143"/>
      <c r="AV2808" s="143"/>
      <c r="AW2808" s="143"/>
      <c r="AX2808" s="143"/>
      <c r="AY2808" s="143"/>
      <c r="AZ2808" s="143"/>
      <c r="BA2808" s="143"/>
      <c r="BB2808" s="143"/>
      <c r="BC2808" s="143"/>
      <c r="BD2808" s="143"/>
      <c r="BE2808" s="143"/>
      <c r="BF2808" s="143"/>
      <c r="BG2808" s="143"/>
      <c r="BH2808" s="143"/>
      <c r="BI2808" s="143"/>
      <c r="BJ2808" s="143"/>
      <c r="BK2808" s="143"/>
      <c r="BL2808" s="143"/>
      <c r="BM2808" s="143"/>
      <c r="BN2808" s="143"/>
      <c r="BO2808" s="143"/>
      <c r="BP2808" s="143"/>
      <c r="BT2808" s="143"/>
      <c r="BU2808" s="143"/>
      <c r="BV2808" s="143"/>
    </row>
    <row r="2809" spans="1:74" s="142" customFormat="1" x14ac:dyDescent="0.25">
      <c r="A2809" s="206"/>
      <c r="B2809" s="160"/>
      <c r="C2809" s="161"/>
      <c r="D2809" s="206"/>
      <c r="E2809" s="206"/>
      <c r="F2809" s="206"/>
      <c r="G2809" s="206"/>
      <c r="H2809" s="161"/>
      <c r="I2809" s="206"/>
      <c r="J2809" s="206"/>
      <c r="L2809" s="206"/>
      <c r="M2809" s="153"/>
      <c r="N2809" s="126"/>
      <c r="O2809" s="153"/>
      <c r="P2809" s="153"/>
      <c r="Q2809" s="153"/>
      <c r="R2809" s="153"/>
      <c r="AG2809" s="162"/>
      <c r="AH2809" s="162"/>
      <c r="AI2809" s="162"/>
      <c r="AM2809" s="143"/>
      <c r="AN2809" s="143"/>
      <c r="AO2809" s="143"/>
      <c r="AP2809" s="143"/>
      <c r="AQ2809" s="143"/>
      <c r="AR2809" s="143"/>
      <c r="AS2809" s="143"/>
      <c r="AT2809" s="143"/>
      <c r="AU2809" s="143"/>
      <c r="AV2809" s="143"/>
      <c r="AW2809" s="143"/>
      <c r="AX2809" s="143"/>
      <c r="AY2809" s="143"/>
      <c r="AZ2809" s="143"/>
      <c r="BA2809" s="143"/>
      <c r="BB2809" s="143"/>
      <c r="BC2809" s="143"/>
      <c r="BD2809" s="143"/>
      <c r="BE2809" s="143"/>
      <c r="BF2809" s="143"/>
      <c r="BG2809" s="143"/>
      <c r="BH2809" s="143"/>
      <c r="BI2809" s="143"/>
      <c r="BJ2809" s="143"/>
      <c r="BK2809" s="143"/>
      <c r="BL2809" s="143"/>
      <c r="BM2809" s="143"/>
      <c r="BN2809" s="143"/>
      <c r="BO2809" s="143"/>
      <c r="BP2809" s="143"/>
      <c r="BT2809" s="143"/>
      <c r="BU2809" s="143"/>
      <c r="BV2809" s="143"/>
    </row>
    <row r="2810" spans="1:74" s="142" customFormat="1" x14ac:dyDescent="0.25">
      <c r="A2810" s="206"/>
      <c r="B2810" s="160"/>
      <c r="C2810" s="161"/>
      <c r="D2810" s="206"/>
      <c r="E2810" s="206"/>
      <c r="F2810" s="206"/>
      <c r="G2810" s="206"/>
      <c r="H2810" s="161"/>
      <c r="I2810" s="206"/>
      <c r="J2810" s="206"/>
      <c r="L2810" s="206"/>
      <c r="M2810" s="153"/>
      <c r="N2810" s="126"/>
      <c r="O2810" s="153"/>
      <c r="P2810" s="153"/>
      <c r="Q2810" s="153"/>
      <c r="R2810" s="153"/>
      <c r="AG2810" s="162"/>
      <c r="AH2810" s="162"/>
      <c r="AI2810" s="162"/>
      <c r="AM2810" s="143"/>
      <c r="AN2810" s="143"/>
      <c r="AO2810" s="143"/>
      <c r="AP2810" s="143"/>
      <c r="AQ2810" s="143"/>
      <c r="AR2810" s="143"/>
      <c r="AS2810" s="143"/>
      <c r="AT2810" s="143"/>
      <c r="AU2810" s="143"/>
      <c r="AV2810" s="143"/>
      <c r="AW2810" s="143"/>
      <c r="AX2810" s="143"/>
      <c r="AY2810" s="143"/>
      <c r="AZ2810" s="143"/>
      <c r="BA2810" s="143"/>
      <c r="BB2810" s="143"/>
      <c r="BC2810" s="143"/>
      <c r="BD2810" s="143"/>
      <c r="BE2810" s="143"/>
      <c r="BF2810" s="143"/>
      <c r="BG2810" s="143"/>
      <c r="BH2810" s="143"/>
      <c r="BI2810" s="143"/>
      <c r="BJ2810" s="143"/>
      <c r="BK2810" s="143"/>
      <c r="BL2810" s="143"/>
      <c r="BM2810" s="143"/>
      <c r="BN2810" s="143"/>
      <c r="BO2810" s="143"/>
      <c r="BP2810" s="143"/>
      <c r="BT2810" s="143"/>
      <c r="BU2810" s="143"/>
      <c r="BV2810" s="143"/>
    </row>
    <row r="2811" spans="1:74" s="142" customFormat="1" x14ac:dyDescent="0.25">
      <c r="A2811" s="206"/>
      <c r="B2811" s="160"/>
      <c r="C2811" s="161"/>
      <c r="D2811" s="206"/>
      <c r="E2811" s="206"/>
      <c r="F2811" s="206"/>
      <c r="G2811" s="206"/>
      <c r="H2811" s="161"/>
      <c r="I2811" s="206"/>
      <c r="J2811" s="206"/>
      <c r="L2811" s="206"/>
      <c r="M2811" s="153"/>
      <c r="N2811" s="126"/>
      <c r="O2811" s="153"/>
      <c r="P2811" s="153"/>
      <c r="Q2811" s="153"/>
      <c r="R2811" s="153"/>
      <c r="AG2811" s="162"/>
      <c r="AH2811" s="162"/>
      <c r="AI2811" s="162"/>
      <c r="AM2811" s="143"/>
      <c r="AN2811" s="143"/>
      <c r="AO2811" s="143"/>
      <c r="AP2811" s="143"/>
      <c r="AQ2811" s="143"/>
      <c r="AR2811" s="143"/>
      <c r="AS2811" s="143"/>
      <c r="AT2811" s="143"/>
      <c r="AU2811" s="143"/>
      <c r="AV2811" s="143"/>
      <c r="AW2811" s="143"/>
      <c r="AX2811" s="143"/>
      <c r="AY2811" s="143"/>
      <c r="AZ2811" s="143"/>
      <c r="BA2811" s="143"/>
      <c r="BB2811" s="143"/>
      <c r="BC2811" s="143"/>
      <c r="BD2811" s="143"/>
      <c r="BE2811" s="143"/>
      <c r="BF2811" s="143"/>
      <c r="BG2811" s="143"/>
      <c r="BH2811" s="143"/>
      <c r="BI2811" s="143"/>
      <c r="BJ2811" s="143"/>
      <c r="BK2811" s="143"/>
      <c r="BL2811" s="143"/>
      <c r="BM2811" s="143"/>
      <c r="BN2811" s="143"/>
      <c r="BO2811" s="143"/>
      <c r="BP2811" s="143"/>
      <c r="BT2811" s="143"/>
      <c r="BU2811" s="143"/>
      <c r="BV2811" s="143"/>
    </row>
    <row r="2812" spans="1:74" s="142" customFormat="1" x14ac:dyDescent="0.25">
      <c r="A2812" s="206"/>
      <c r="B2812" s="160"/>
      <c r="C2812" s="161"/>
      <c r="D2812" s="206"/>
      <c r="E2812" s="206"/>
      <c r="F2812" s="206"/>
      <c r="G2812" s="206"/>
      <c r="H2812" s="161"/>
      <c r="I2812" s="206"/>
      <c r="J2812" s="206"/>
      <c r="L2812" s="206"/>
      <c r="M2812" s="153"/>
      <c r="N2812" s="126"/>
      <c r="O2812" s="153"/>
      <c r="P2812" s="153"/>
      <c r="Q2812" s="153"/>
      <c r="R2812" s="153"/>
      <c r="AG2812" s="162"/>
      <c r="AH2812" s="162"/>
      <c r="AI2812" s="162"/>
      <c r="AM2812" s="143"/>
      <c r="AN2812" s="143"/>
      <c r="AO2812" s="143"/>
      <c r="AP2812" s="143"/>
      <c r="AQ2812" s="143"/>
      <c r="AR2812" s="143"/>
      <c r="AS2812" s="143"/>
      <c r="AT2812" s="143"/>
      <c r="AU2812" s="143"/>
      <c r="AV2812" s="143"/>
      <c r="AW2812" s="143"/>
      <c r="AX2812" s="143"/>
      <c r="AY2812" s="143"/>
      <c r="AZ2812" s="143"/>
      <c r="BA2812" s="143"/>
      <c r="BB2812" s="143"/>
      <c r="BC2812" s="143"/>
      <c r="BD2812" s="143"/>
      <c r="BE2812" s="143"/>
      <c r="BF2812" s="143"/>
      <c r="BG2812" s="143"/>
      <c r="BH2812" s="143"/>
      <c r="BI2812" s="143"/>
      <c r="BJ2812" s="143"/>
      <c r="BK2812" s="143"/>
      <c r="BL2812" s="143"/>
      <c r="BM2812" s="143"/>
      <c r="BN2812" s="143"/>
      <c r="BO2812" s="143"/>
      <c r="BP2812" s="143"/>
      <c r="BT2812" s="143"/>
      <c r="BU2812" s="143"/>
      <c r="BV2812" s="143"/>
    </row>
    <row r="2813" spans="1:74" s="142" customFormat="1" x14ac:dyDescent="0.25">
      <c r="A2813" s="206"/>
      <c r="B2813" s="160"/>
      <c r="C2813" s="161"/>
      <c r="D2813" s="206"/>
      <c r="E2813" s="206"/>
      <c r="F2813" s="206"/>
      <c r="G2813" s="206"/>
      <c r="H2813" s="161"/>
      <c r="I2813" s="206"/>
      <c r="J2813" s="206"/>
      <c r="L2813" s="206"/>
      <c r="M2813" s="153"/>
      <c r="N2813" s="126"/>
      <c r="O2813" s="153"/>
      <c r="P2813" s="153"/>
      <c r="Q2813" s="153"/>
      <c r="R2813" s="153"/>
      <c r="AG2813" s="162"/>
      <c r="AH2813" s="162"/>
      <c r="AI2813" s="162"/>
      <c r="AM2813" s="143"/>
      <c r="AN2813" s="143"/>
      <c r="AO2813" s="143"/>
      <c r="AP2813" s="143"/>
      <c r="AQ2813" s="143"/>
      <c r="AR2813" s="143"/>
      <c r="AS2813" s="143"/>
      <c r="AT2813" s="143"/>
      <c r="AU2813" s="143"/>
      <c r="AV2813" s="143"/>
      <c r="AW2813" s="143"/>
      <c r="AX2813" s="143"/>
      <c r="AY2813" s="143"/>
      <c r="AZ2813" s="143"/>
      <c r="BA2813" s="143"/>
      <c r="BB2813" s="143"/>
      <c r="BC2813" s="143"/>
      <c r="BD2813" s="143"/>
      <c r="BE2813" s="143"/>
      <c r="BF2813" s="143"/>
      <c r="BG2813" s="143"/>
      <c r="BH2813" s="143"/>
      <c r="BI2813" s="143"/>
      <c r="BJ2813" s="143"/>
      <c r="BK2813" s="143"/>
      <c r="BL2813" s="143"/>
      <c r="BM2813" s="143"/>
      <c r="BN2813" s="143"/>
      <c r="BO2813" s="143"/>
      <c r="BP2813" s="143"/>
      <c r="BT2813" s="143"/>
      <c r="BU2813" s="143"/>
      <c r="BV2813" s="143"/>
    </row>
    <row r="2814" spans="1:74" s="142" customFormat="1" x14ac:dyDescent="0.25">
      <c r="A2814" s="206"/>
      <c r="B2814" s="160"/>
      <c r="C2814" s="161"/>
      <c r="D2814" s="206"/>
      <c r="E2814" s="206"/>
      <c r="F2814" s="206"/>
      <c r="G2814" s="206"/>
      <c r="H2814" s="161"/>
      <c r="I2814" s="206"/>
      <c r="J2814" s="206"/>
      <c r="L2814" s="206"/>
      <c r="M2814" s="153"/>
      <c r="N2814" s="126"/>
      <c r="O2814" s="153"/>
      <c r="P2814" s="153"/>
      <c r="Q2814" s="153"/>
      <c r="R2814" s="153"/>
      <c r="AG2814" s="162"/>
      <c r="AH2814" s="162"/>
      <c r="AI2814" s="162"/>
      <c r="AM2814" s="143"/>
      <c r="AN2814" s="143"/>
      <c r="AO2814" s="143"/>
      <c r="AP2814" s="143"/>
      <c r="AQ2814" s="143"/>
      <c r="AR2814" s="143"/>
      <c r="AS2814" s="143"/>
      <c r="AT2814" s="143"/>
      <c r="AU2814" s="143"/>
      <c r="AV2814" s="143"/>
      <c r="AW2814" s="143"/>
      <c r="AX2814" s="143"/>
      <c r="AY2814" s="143"/>
      <c r="AZ2814" s="143"/>
      <c r="BA2814" s="143"/>
      <c r="BB2814" s="143"/>
      <c r="BC2814" s="143"/>
      <c r="BD2814" s="143"/>
      <c r="BE2814" s="143"/>
      <c r="BF2814" s="143"/>
      <c r="BG2814" s="143"/>
      <c r="BH2814" s="143"/>
      <c r="BI2814" s="143"/>
      <c r="BJ2814" s="143"/>
      <c r="BK2814" s="143"/>
      <c r="BL2814" s="143"/>
      <c r="BM2814" s="143"/>
      <c r="BN2814" s="143"/>
      <c r="BO2814" s="143"/>
      <c r="BP2814" s="143"/>
      <c r="BT2814" s="143"/>
      <c r="BU2814" s="143"/>
      <c r="BV2814" s="143"/>
    </row>
    <row r="2815" spans="1:74" s="142" customFormat="1" x14ac:dyDescent="0.25">
      <c r="A2815" s="206"/>
      <c r="B2815" s="160"/>
      <c r="C2815" s="161"/>
      <c r="D2815" s="206"/>
      <c r="E2815" s="206"/>
      <c r="F2815" s="206"/>
      <c r="G2815" s="206"/>
      <c r="H2815" s="161"/>
      <c r="I2815" s="206"/>
      <c r="J2815" s="206"/>
      <c r="L2815" s="206"/>
      <c r="M2815" s="153"/>
      <c r="N2815" s="126"/>
      <c r="O2815" s="153"/>
      <c r="P2815" s="153"/>
      <c r="Q2815" s="153"/>
      <c r="R2815" s="153"/>
      <c r="AG2815" s="162"/>
      <c r="AH2815" s="162"/>
      <c r="AI2815" s="162"/>
      <c r="AM2815" s="143"/>
      <c r="AN2815" s="143"/>
      <c r="AO2815" s="143"/>
      <c r="AP2815" s="143"/>
      <c r="AQ2815" s="143"/>
      <c r="AR2815" s="143"/>
      <c r="AS2815" s="143"/>
      <c r="AT2815" s="143"/>
      <c r="AU2815" s="143"/>
      <c r="AV2815" s="143"/>
      <c r="AW2815" s="143"/>
      <c r="AX2815" s="143"/>
      <c r="AY2815" s="143"/>
      <c r="AZ2815" s="143"/>
      <c r="BA2815" s="143"/>
      <c r="BB2815" s="143"/>
      <c r="BC2815" s="143"/>
      <c r="BD2815" s="143"/>
      <c r="BE2815" s="143"/>
      <c r="BF2815" s="143"/>
      <c r="BG2815" s="143"/>
      <c r="BH2815" s="143"/>
      <c r="BI2815" s="143"/>
      <c r="BJ2815" s="143"/>
      <c r="BK2815" s="143"/>
      <c r="BL2815" s="143"/>
      <c r="BM2815" s="143"/>
      <c r="BN2815" s="143"/>
      <c r="BO2815" s="143"/>
      <c r="BP2815" s="143"/>
      <c r="BT2815" s="143"/>
      <c r="BU2815" s="143"/>
      <c r="BV2815" s="143"/>
    </row>
    <row r="2816" spans="1:74" s="142" customFormat="1" x14ac:dyDescent="0.25">
      <c r="A2816" s="206"/>
      <c r="B2816" s="160"/>
      <c r="C2816" s="161"/>
      <c r="D2816" s="206"/>
      <c r="E2816" s="206"/>
      <c r="F2816" s="206"/>
      <c r="G2816" s="206"/>
      <c r="H2816" s="161"/>
      <c r="I2816" s="206"/>
      <c r="J2816" s="206"/>
      <c r="L2816" s="206"/>
      <c r="M2816" s="153"/>
      <c r="N2816" s="126"/>
      <c r="O2816" s="153"/>
      <c r="P2816" s="153"/>
      <c r="Q2816" s="153"/>
      <c r="R2816" s="153"/>
      <c r="AG2816" s="162"/>
      <c r="AH2816" s="162"/>
      <c r="AI2816" s="162"/>
      <c r="AM2816" s="143"/>
      <c r="AN2816" s="143"/>
      <c r="AO2816" s="143"/>
      <c r="AP2816" s="143"/>
      <c r="AQ2816" s="143"/>
      <c r="AR2816" s="143"/>
      <c r="AS2816" s="143"/>
      <c r="AT2816" s="143"/>
      <c r="AU2816" s="143"/>
      <c r="AV2816" s="143"/>
      <c r="AW2816" s="143"/>
      <c r="AX2816" s="143"/>
      <c r="AY2816" s="143"/>
      <c r="AZ2816" s="143"/>
      <c r="BA2816" s="143"/>
      <c r="BB2816" s="143"/>
      <c r="BC2816" s="143"/>
      <c r="BD2816" s="143"/>
      <c r="BE2816" s="143"/>
      <c r="BF2816" s="143"/>
      <c r="BG2816" s="143"/>
      <c r="BH2816" s="143"/>
      <c r="BI2816" s="143"/>
      <c r="BJ2816" s="143"/>
      <c r="BK2816" s="143"/>
      <c r="BL2816" s="143"/>
      <c r="BM2816" s="143"/>
      <c r="BN2816" s="143"/>
      <c r="BO2816" s="143"/>
      <c r="BP2816" s="143"/>
      <c r="BT2816" s="143"/>
      <c r="BU2816" s="143"/>
      <c r="BV2816" s="143"/>
    </row>
    <row r="2817" spans="1:74" s="142" customFormat="1" x14ac:dyDescent="0.25">
      <c r="A2817" s="206"/>
      <c r="B2817" s="160"/>
      <c r="C2817" s="161"/>
      <c r="D2817" s="206"/>
      <c r="E2817" s="206"/>
      <c r="F2817" s="206"/>
      <c r="G2817" s="206"/>
      <c r="H2817" s="161"/>
      <c r="I2817" s="206"/>
      <c r="J2817" s="206"/>
      <c r="L2817" s="206"/>
      <c r="M2817" s="153"/>
      <c r="N2817" s="126"/>
      <c r="O2817" s="153"/>
      <c r="P2817" s="153"/>
      <c r="Q2817" s="153"/>
      <c r="R2817" s="153"/>
      <c r="AG2817" s="162"/>
      <c r="AH2817" s="162"/>
      <c r="AI2817" s="162"/>
      <c r="AM2817" s="143"/>
      <c r="AN2817" s="143"/>
      <c r="AO2817" s="143"/>
      <c r="AP2817" s="143"/>
      <c r="AQ2817" s="143"/>
      <c r="AR2817" s="143"/>
      <c r="AS2817" s="143"/>
      <c r="AT2817" s="143"/>
      <c r="AU2817" s="143"/>
      <c r="AV2817" s="143"/>
      <c r="AW2817" s="143"/>
      <c r="AX2817" s="143"/>
      <c r="AY2817" s="143"/>
      <c r="AZ2817" s="143"/>
      <c r="BA2817" s="143"/>
      <c r="BB2817" s="143"/>
      <c r="BC2817" s="143"/>
      <c r="BD2817" s="143"/>
      <c r="BE2817" s="143"/>
      <c r="BF2817" s="143"/>
      <c r="BG2817" s="143"/>
      <c r="BH2817" s="143"/>
      <c r="BI2817" s="143"/>
      <c r="BJ2817" s="143"/>
      <c r="BK2817" s="143"/>
      <c r="BL2817" s="143"/>
      <c r="BM2817" s="143"/>
      <c r="BN2817" s="143"/>
      <c r="BO2817" s="143"/>
      <c r="BP2817" s="143"/>
      <c r="BT2817" s="143"/>
      <c r="BU2817" s="143"/>
      <c r="BV2817" s="143"/>
    </row>
    <row r="2818" spans="1:74" s="142" customFormat="1" x14ac:dyDescent="0.25">
      <c r="A2818" s="206"/>
      <c r="B2818" s="160"/>
      <c r="C2818" s="161"/>
      <c r="D2818" s="206"/>
      <c r="E2818" s="206"/>
      <c r="F2818" s="206"/>
      <c r="G2818" s="206"/>
      <c r="H2818" s="161"/>
      <c r="I2818" s="206"/>
      <c r="J2818" s="206"/>
      <c r="L2818" s="206"/>
      <c r="M2818" s="153"/>
      <c r="N2818" s="126"/>
      <c r="O2818" s="153"/>
      <c r="P2818" s="153"/>
      <c r="Q2818" s="153"/>
      <c r="R2818" s="153"/>
      <c r="AG2818" s="162"/>
      <c r="AH2818" s="162"/>
      <c r="AI2818" s="162"/>
      <c r="AM2818" s="143"/>
      <c r="AN2818" s="143"/>
      <c r="AO2818" s="143"/>
      <c r="AP2818" s="143"/>
      <c r="AQ2818" s="143"/>
      <c r="AR2818" s="143"/>
      <c r="AS2818" s="143"/>
      <c r="AT2818" s="143"/>
      <c r="AU2818" s="143"/>
      <c r="AV2818" s="143"/>
      <c r="AW2818" s="143"/>
      <c r="AX2818" s="143"/>
      <c r="AY2818" s="143"/>
      <c r="AZ2818" s="143"/>
      <c r="BA2818" s="143"/>
      <c r="BB2818" s="143"/>
      <c r="BC2818" s="143"/>
      <c r="BD2818" s="143"/>
      <c r="BE2818" s="143"/>
      <c r="BF2818" s="143"/>
      <c r="BG2818" s="143"/>
      <c r="BH2818" s="143"/>
      <c r="BI2818" s="143"/>
      <c r="BJ2818" s="143"/>
      <c r="BK2818" s="143"/>
      <c r="BL2818" s="143"/>
      <c r="BM2818" s="143"/>
      <c r="BN2818" s="143"/>
      <c r="BO2818" s="143"/>
      <c r="BP2818" s="143"/>
      <c r="BT2818" s="143"/>
      <c r="BU2818" s="143"/>
      <c r="BV2818" s="143"/>
    </row>
    <row r="2819" spans="1:74" s="142" customFormat="1" x14ac:dyDescent="0.25">
      <c r="A2819" s="206"/>
      <c r="B2819" s="160"/>
      <c r="C2819" s="161"/>
      <c r="D2819" s="206"/>
      <c r="E2819" s="206"/>
      <c r="F2819" s="206"/>
      <c r="G2819" s="206"/>
      <c r="H2819" s="161"/>
      <c r="I2819" s="206"/>
      <c r="J2819" s="206"/>
      <c r="L2819" s="206"/>
      <c r="M2819" s="153"/>
      <c r="N2819" s="126"/>
      <c r="O2819" s="153"/>
      <c r="P2819" s="153"/>
      <c r="Q2819" s="153"/>
      <c r="R2819" s="153"/>
      <c r="AG2819" s="162"/>
      <c r="AH2819" s="162"/>
      <c r="AI2819" s="162"/>
      <c r="AM2819" s="143"/>
      <c r="AN2819" s="143"/>
      <c r="AO2819" s="143"/>
      <c r="AP2819" s="143"/>
      <c r="AQ2819" s="143"/>
      <c r="AR2819" s="143"/>
      <c r="AS2819" s="143"/>
      <c r="AT2819" s="143"/>
      <c r="AU2819" s="143"/>
      <c r="AV2819" s="143"/>
      <c r="AW2819" s="143"/>
      <c r="AX2819" s="143"/>
      <c r="AY2819" s="143"/>
      <c r="AZ2819" s="143"/>
      <c r="BA2819" s="143"/>
      <c r="BB2819" s="143"/>
      <c r="BC2819" s="143"/>
      <c r="BD2819" s="143"/>
      <c r="BE2819" s="143"/>
      <c r="BF2819" s="143"/>
      <c r="BG2819" s="143"/>
      <c r="BH2819" s="143"/>
      <c r="BI2819" s="143"/>
      <c r="BJ2819" s="143"/>
      <c r="BK2819" s="143"/>
      <c r="BL2819" s="143"/>
      <c r="BM2819" s="143"/>
      <c r="BN2819" s="143"/>
      <c r="BO2819" s="143"/>
      <c r="BP2819" s="143"/>
      <c r="BT2819" s="143"/>
      <c r="BU2819" s="143"/>
      <c r="BV2819" s="143"/>
    </row>
    <row r="2820" spans="1:74" s="142" customFormat="1" x14ac:dyDescent="0.25">
      <c r="A2820" s="206"/>
      <c r="B2820" s="160"/>
      <c r="C2820" s="161"/>
      <c r="D2820" s="206"/>
      <c r="E2820" s="206"/>
      <c r="F2820" s="206"/>
      <c r="G2820" s="206"/>
      <c r="H2820" s="161"/>
      <c r="I2820" s="206"/>
      <c r="J2820" s="206"/>
      <c r="L2820" s="206"/>
      <c r="M2820" s="153"/>
      <c r="N2820" s="126"/>
      <c r="O2820" s="153"/>
      <c r="P2820" s="153"/>
      <c r="Q2820" s="153"/>
      <c r="R2820" s="153"/>
      <c r="AG2820" s="162"/>
      <c r="AH2820" s="162"/>
      <c r="AI2820" s="162"/>
      <c r="AM2820" s="143"/>
      <c r="AN2820" s="143"/>
      <c r="AO2820" s="143"/>
      <c r="AP2820" s="143"/>
      <c r="AQ2820" s="143"/>
      <c r="AR2820" s="143"/>
      <c r="AS2820" s="143"/>
      <c r="AT2820" s="143"/>
      <c r="AU2820" s="143"/>
      <c r="AV2820" s="143"/>
      <c r="AW2820" s="143"/>
      <c r="AX2820" s="143"/>
      <c r="AY2820" s="143"/>
      <c r="AZ2820" s="143"/>
      <c r="BA2820" s="143"/>
      <c r="BB2820" s="143"/>
      <c r="BC2820" s="143"/>
      <c r="BD2820" s="143"/>
      <c r="BE2820" s="143"/>
      <c r="BF2820" s="143"/>
      <c r="BG2820" s="143"/>
      <c r="BH2820" s="143"/>
      <c r="BI2820" s="143"/>
      <c r="BJ2820" s="143"/>
      <c r="BK2820" s="143"/>
      <c r="BL2820" s="143"/>
      <c r="BM2820" s="143"/>
      <c r="BN2820" s="143"/>
      <c r="BO2820" s="143"/>
      <c r="BP2820" s="143"/>
      <c r="BT2820" s="143"/>
      <c r="BU2820" s="143"/>
      <c r="BV2820" s="143"/>
    </row>
    <row r="2821" spans="1:74" s="142" customFormat="1" x14ac:dyDescent="0.25">
      <c r="A2821" s="206"/>
      <c r="B2821" s="160"/>
      <c r="C2821" s="161"/>
      <c r="D2821" s="206"/>
      <c r="E2821" s="206"/>
      <c r="F2821" s="206"/>
      <c r="G2821" s="206"/>
      <c r="H2821" s="161"/>
      <c r="I2821" s="206"/>
      <c r="J2821" s="206"/>
      <c r="L2821" s="206"/>
      <c r="M2821" s="153"/>
      <c r="N2821" s="126"/>
      <c r="O2821" s="153"/>
      <c r="P2821" s="153"/>
      <c r="Q2821" s="153"/>
      <c r="R2821" s="153"/>
      <c r="AG2821" s="162"/>
      <c r="AH2821" s="162"/>
      <c r="AI2821" s="162"/>
      <c r="AM2821" s="143"/>
      <c r="AN2821" s="143"/>
      <c r="AO2821" s="143"/>
      <c r="AP2821" s="143"/>
      <c r="AQ2821" s="143"/>
      <c r="AR2821" s="143"/>
      <c r="AS2821" s="143"/>
      <c r="AT2821" s="143"/>
      <c r="AU2821" s="143"/>
      <c r="AV2821" s="143"/>
      <c r="AW2821" s="143"/>
      <c r="AX2821" s="143"/>
      <c r="AY2821" s="143"/>
      <c r="AZ2821" s="143"/>
      <c r="BA2821" s="143"/>
      <c r="BB2821" s="143"/>
      <c r="BC2821" s="143"/>
      <c r="BD2821" s="143"/>
      <c r="BE2821" s="143"/>
      <c r="BF2821" s="143"/>
      <c r="BG2821" s="143"/>
      <c r="BH2821" s="143"/>
      <c r="BI2821" s="143"/>
      <c r="BJ2821" s="143"/>
      <c r="BK2821" s="143"/>
      <c r="BL2821" s="143"/>
      <c r="BM2821" s="143"/>
      <c r="BN2821" s="143"/>
      <c r="BO2821" s="143"/>
      <c r="BP2821" s="143"/>
      <c r="BT2821" s="143"/>
      <c r="BU2821" s="143"/>
      <c r="BV2821" s="143"/>
    </row>
    <row r="2822" spans="1:74" s="142" customFormat="1" x14ac:dyDescent="0.25">
      <c r="A2822" s="206"/>
      <c r="B2822" s="160"/>
      <c r="C2822" s="161"/>
      <c r="D2822" s="206"/>
      <c r="E2822" s="206"/>
      <c r="F2822" s="206"/>
      <c r="G2822" s="206"/>
      <c r="H2822" s="161"/>
      <c r="I2822" s="206"/>
      <c r="J2822" s="206"/>
      <c r="L2822" s="206"/>
      <c r="M2822" s="153"/>
      <c r="N2822" s="126"/>
      <c r="O2822" s="153"/>
      <c r="P2822" s="153"/>
      <c r="Q2822" s="153"/>
      <c r="R2822" s="153"/>
      <c r="AG2822" s="162"/>
      <c r="AH2822" s="162"/>
      <c r="AI2822" s="162"/>
      <c r="AM2822" s="143"/>
      <c r="AN2822" s="143"/>
      <c r="AO2822" s="143"/>
      <c r="AP2822" s="143"/>
      <c r="AQ2822" s="143"/>
      <c r="AR2822" s="143"/>
      <c r="AS2822" s="143"/>
      <c r="AT2822" s="143"/>
      <c r="AU2822" s="143"/>
      <c r="AV2822" s="143"/>
      <c r="AW2822" s="143"/>
      <c r="AX2822" s="143"/>
      <c r="AY2822" s="143"/>
      <c r="AZ2822" s="143"/>
      <c r="BA2822" s="143"/>
      <c r="BB2822" s="143"/>
      <c r="BC2822" s="143"/>
      <c r="BD2822" s="143"/>
      <c r="BE2822" s="143"/>
      <c r="BF2822" s="143"/>
      <c r="BG2822" s="143"/>
      <c r="BH2822" s="143"/>
      <c r="BI2822" s="143"/>
      <c r="BJ2822" s="143"/>
      <c r="BK2822" s="143"/>
      <c r="BL2822" s="143"/>
      <c r="BM2822" s="143"/>
      <c r="BN2822" s="143"/>
      <c r="BO2822" s="143"/>
      <c r="BP2822" s="143"/>
      <c r="BT2822" s="143"/>
      <c r="BU2822" s="143"/>
      <c r="BV2822" s="143"/>
    </row>
    <row r="2823" spans="1:74" s="142" customFormat="1" x14ac:dyDescent="0.25">
      <c r="A2823" s="206"/>
      <c r="B2823" s="160"/>
      <c r="C2823" s="161"/>
      <c r="D2823" s="206"/>
      <c r="E2823" s="206"/>
      <c r="F2823" s="206"/>
      <c r="G2823" s="206"/>
      <c r="H2823" s="161"/>
      <c r="I2823" s="206"/>
      <c r="J2823" s="206"/>
      <c r="L2823" s="206"/>
      <c r="M2823" s="153"/>
      <c r="N2823" s="126"/>
      <c r="O2823" s="153"/>
      <c r="P2823" s="153"/>
      <c r="Q2823" s="153"/>
      <c r="R2823" s="153"/>
      <c r="AG2823" s="162"/>
      <c r="AH2823" s="162"/>
      <c r="AI2823" s="162"/>
      <c r="AM2823" s="143"/>
      <c r="AN2823" s="143"/>
      <c r="AO2823" s="143"/>
      <c r="AP2823" s="143"/>
      <c r="AQ2823" s="143"/>
      <c r="AR2823" s="143"/>
      <c r="AS2823" s="143"/>
      <c r="AT2823" s="143"/>
      <c r="AU2823" s="143"/>
      <c r="AV2823" s="143"/>
      <c r="AW2823" s="143"/>
      <c r="AX2823" s="143"/>
      <c r="AY2823" s="143"/>
      <c r="AZ2823" s="143"/>
      <c r="BA2823" s="143"/>
      <c r="BB2823" s="143"/>
      <c r="BC2823" s="143"/>
      <c r="BD2823" s="143"/>
      <c r="BE2823" s="143"/>
      <c r="BF2823" s="143"/>
      <c r="BG2823" s="143"/>
      <c r="BH2823" s="143"/>
      <c r="BI2823" s="143"/>
      <c r="BJ2823" s="143"/>
      <c r="BK2823" s="143"/>
      <c r="BL2823" s="143"/>
      <c r="BM2823" s="143"/>
      <c r="BN2823" s="143"/>
      <c r="BO2823" s="143"/>
      <c r="BP2823" s="143"/>
      <c r="BT2823" s="143"/>
      <c r="BU2823" s="143"/>
      <c r="BV2823" s="143"/>
    </row>
    <row r="2824" spans="1:74" s="142" customFormat="1" x14ac:dyDescent="0.25">
      <c r="A2824" s="206"/>
      <c r="B2824" s="160"/>
      <c r="C2824" s="161"/>
      <c r="D2824" s="206"/>
      <c r="E2824" s="206"/>
      <c r="F2824" s="206"/>
      <c r="G2824" s="206"/>
      <c r="H2824" s="161"/>
      <c r="I2824" s="206"/>
      <c r="J2824" s="206"/>
      <c r="L2824" s="206"/>
      <c r="M2824" s="153"/>
      <c r="N2824" s="126"/>
      <c r="O2824" s="153"/>
      <c r="P2824" s="153"/>
      <c r="Q2824" s="153"/>
      <c r="R2824" s="153"/>
      <c r="AG2824" s="162"/>
      <c r="AH2824" s="162"/>
      <c r="AI2824" s="162"/>
      <c r="AM2824" s="143"/>
      <c r="AN2824" s="143"/>
      <c r="AO2824" s="143"/>
      <c r="AP2824" s="143"/>
      <c r="AQ2824" s="143"/>
      <c r="AR2824" s="143"/>
      <c r="AS2824" s="143"/>
      <c r="AT2824" s="143"/>
      <c r="AU2824" s="143"/>
      <c r="AV2824" s="143"/>
      <c r="AW2824" s="143"/>
      <c r="AX2824" s="143"/>
      <c r="AY2824" s="143"/>
      <c r="AZ2824" s="143"/>
      <c r="BA2824" s="143"/>
      <c r="BB2824" s="143"/>
      <c r="BC2824" s="143"/>
      <c r="BD2824" s="143"/>
      <c r="BE2824" s="143"/>
      <c r="BF2824" s="143"/>
      <c r="BG2824" s="143"/>
      <c r="BH2824" s="143"/>
      <c r="BI2824" s="143"/>
      <c r="BJ2824" s="143"/>
      <c r="BK2824" s="143"/>
      <c r="BL2824" s="143"/>
      <c r="BM2824" s="143"/>
      <c r="BN2824" s="143"/>
      <c r="BO2824" s="143"/>
      <c r="BP2824" s="143"/>
      <c r="BT2824" s="143"/>
      <c r="BU2824" s="143"/>
      <c r="BV2824" s="143"/>
    </row>
    <row r="2825" spans="1:74" s="142" customFormat="1" x14ac:dyDescent="0.25">
      <c r="A2825" s="206"/>
      <c r="B2825" s="160"/>
      <c r="C2825" s="161"/>
      <c r="D2825" s="206"/>
      <c r="E2825" s="206"/>
      <c r="F2825" s="206"/>
      <c r="G2825" s="206"/>
      <c r="H2825" s="161"/>
      <c r="I2825" s="206"/>
      <c r="J2825" s="206"/>
      <c r="L2825" s="206"/>
      <c r="M2825" s="153"/>
      <c r="N2825" s="126"/>
      <c r="O2825" s="153"/>
      <c r="P2825" s="153"/>
      <c r="Q2825" s="153"/>
      <c r="R2825" s="153"/>
      <c r="AG2825" s="162"/>
      <c r="AH2825" s="162"/>
      <c r="AI2825" s="162"/>
      <c r="AM2825" s="143"/>
      <c r="AN2825" s="143"/>
      <c r="AO2825" s="143"/>
      <c r="AP2825" s="143"/>
      <c r="AQ2825" s="143"/>
      <c r="AR2825" s="143"/>
      <c r="AS2825" s="143"/>
      <c r="AT2825" s="143"/>
      <c r="AU2825" s="143"/>
      <c r="AV2825" s="143"/>
      <c r="AW2825" s="143"/>
      <c r="AX2825" s="143"/>
      <c r="AY2825" s="143"/>
      <c r="AZ2825" s="143"/>
      <c r="BA2825" s="143"/>
      <c r="BB2825" s="143"/>
      <c r="BC2825" s="143"/>
      <c r="BD2825" s="143"/>
      <c r="BE2825" s="143"/>
      <c r="BF2825" s="143"/>
      <c r="BG2825" s="143"/>
      <c r="BH2825" s="143"/>
      <c r="BI2825" s="143"/>
      <c r="BJ2825" s="143"/>
      <c r="BK2825" s="143"/>
      <c r="BL2825" s="143"/>
      <c r="BM2825" s="143"/>
      <c r="BN2825" s="143"/>
      <c r="BO2825" s="143"/>
      <c r="BP2825" s="143"/>
      <c r="BT2825" s="143"/>
      <c r="BU2825" s="143"/>
      <c r="BV2825" s="143"/>
    </row>
    <row r="2826" spans="1:74" s="142" customFormat="1" x14ac:dyDescent="0.25">
      <c r="A2826" s="206"/>
      <c r="B2826" s="160"/>
      <c r="C2826" s="161"/>
      <c r="D2826" s="206"/>
      <c r="E2826" s="206"/>
      <c r="F2826" s="206"/>
      <c r="G2826" s="206"/>
      <c r="H2826" s="161"/>
      <c r="I2826" s="206"/>
      <c r="J2826" s="206"/>
      <c r="L2826" s="206"/>
      <c r="M2826" s="153"/>
      <c r="N2826" s="126"/>
      <c r="O2826" s="153"/>
      <c r="P2826" s="153"/>
      <c r="Q2826" s="153"/>
      <c r="R2826" s="153"/>
      <c r="AG2826" s="162"/>
      <c r="AH2826" s="162"/>
      <c r="AI2826" s="162"/>
      <c r="AM2826" s="143"/>
      <c r="AN2826" s="143"/>
      <c r="AO2826" s="143"/>
      <c r="AP2826" s="143"/>
      <c r="AQ2826" s="143"/>
      <c r="AR2826" s="143"/>
      <c r="AS2826" s="143"/>
      <c r="AT2826" s="143"/>
      <c r="AU2826" s="143"/>
      <c r="AV2826" s="143"/>
      <c r="AW2826" s="143"/>
      <c r="AX2826" s="143"/>
      <c r="AY2826" s="143"/>
      <c r="AZ2826" s="143"/>
      <c r="BA2826" s="143"/>
      <c r="BB2826" s="143"/>
      <c r="BC2826" s="143"/>
      <c r="BD2826" s="143"/>
      <c r="BE2826" s="143"/>
      <c r="BF2826" s="143"/>
      <c r="BG2826" s="143"/>
      <c r="BH2826" s="143"/>
      <c r="BI2826" s="143"/>
      <c r="BJ2826" s="143"/>
      <c r="BK2826" s="143"/>
      <c r="BL2826" s="143"/>
      <c r="BM2826" s="143"/>
      <c r="BN2826" s="143"/>
      <c r="BO2826" s="143"/>
      <c r="BP2826" s="143"/>
      <c r="BT2826" s="143"/>
      <c r="BU2826" s="143"/>
      <c r="BV2826" s="143"/>
    </row>
    <row r="2827" spans="1:74" s="142" customFormat="1" x14ac:dyDescent="0.25">
      <c r="A2827" s="206"/>
      <c r="B2827" s="160"/>
      <c r="C2827" s="161"/>
      <c r="D2827" s="206"/>
      <c r="E2827" s="206"/>
      <c r="F2827" s="206"/>
      <c r="G2827" s="206"/>
      <c r="H2827" s="161"/>
      <c r="I2827" s="206"/>
      <c r="J2827" s="206"/>
      <c r="L2827" s="206"/>
      <c r="M2827" s="153"/>
      <c r="N2827" s="126"/>
      <c r="O2827" s="153"/>
      <c r="P2827" s="153"/>
      <c r="Q2827" s="153"/>
      <c r="R2827" s="153"/>
      <c r="AG2827" s="162"/>
      <c r="AH2827" s="162"/>
      <c r="AI2827" s="162"/>
      <c r="AM2827" s="143"/>
      <c r="AN2827" s="143"/>
      <c r="AO2827" s="143"/>
      <c r="AP2827" s="143"/>
      <c r="AQ2827" s="143"/>
      <c r="AR2827" s="143"/>
      <c r="AS2827" s="143"/>
      <c r="AT2827" s="143"/>
      <c r="AU2827" s="143"/>
      <c r="AV2827" s="143"/>
      <c r="AW2827" s="143"/>
      <c r="AX2827" s="143"/>
      <c r="AY2827" s="143"/>
      <c r="AZ2827" s="143"/>
      <c r="BA2827" s="143"/>
      <c r="BB2827" s="143"/>
      <c r="BC2827" s="143"/>
      <c r="BD2827" s="143"/>
      <c r="BE2827" s="143"/>
      <c r="BF2827" s="143"/>
      <c r="BG2827" s="143"/>
      <c r="BH2827" s="143"/>
      <c r="BI2827" s="143"/>
      <c r="BJ2827" s="143"/>
      <c r="BK2827" s="143"/>
      <c r="BL2827" s="143"/>
      <c r="BM2827" s="143"/>
      <c r="BN2827" s="143"/>
      <c r="BO2827" s="143"/>
      <c r="BP2827" s="143"/>
      <c r="BT2827" s="143"/>
      <c r="BU2827" s="143"/>
      <c r="BV2827" s="143"/>
    </row>
    <row r="2828" spans="1:74" s="142" customFormat="1" x14ac:dyDescent="0.25">
      <c r="A2828" s="206"/>
      <c r="B2828" s="160"/>
      <c r="C2828" s="161"/>
      <c r="D2828" s="206"/>
      <c r="E2828" s="206"/>
      <c r="F2828" s="206"/>
      <c r="G2828" s="206"/>
      <c r="H2828" s="161"/>
      <c r="I2828" s="206"/>
      <c r="J2828" s="206"/>
      <c r="L2828" s="206"/>
      <c r="M2828" s="153"/>
      <c r="N2828" s="126"/>
      <c r="O2828" s="153"/>
      <c r="P2828" s="153"/>
      <c r="Q2828" s="153"/>
      <c r="R2828" s="153"/>
      <c r="AG2828" s="162"/>
      <c r="AH2828" s="162"/>
      <c r="AI2828" s="162"/>
      <c r="AM2828" s="143"/>
      <c r="AN2828" s="143"/>
      <c r="AO2828" s="143"/>
      <c r="AP2828" s="143"/>
      <c r="AQ2828" s="143"/>
      <c r="AR2828" s="143"/>
      <c r="AS2828" s="143"/>
      <c r="AT2828" s="143"/>
      <c r="AU2828" s="143"/>
      <c r="AV2828" s="143"/>
      <c r="AW2828" s="143"/>
      <c r="AX2828" s="143"/>
      <c r="AY2828" s="143"/>
      <c r="AZ2828" s="143"/>
      <c r="BA2828" s="143"/>
      <c r="BB2828" s="143"/>
      <c r="BC2828" s="143"/>
      <c r="BD2828" s="143"/>
      <c r="BE2828" s="143"/>
      <c r="BF2828" s="143"/>
      <c r="BG2828" s="143"/>
      <c r="BH2828" s="143"/>
      <c r="BI2828" s="143"/>
      <c r="BJ2828" s="143"/>
      <c r="BK2828" s="143"/>
      <c r="BL2828" s="143"/>
      <c r="BM2828" s="143"/>
      <c r="BN2828" s="143"/>
      <c r="BO2828" s="143"/>
      <c r="BP2828" s="143"/>
      <c r="BT2828" s="143"/>
      <c r="BU2828" s="143"/>
      <c r="BV2828" s="143"/>
    </row>
    <row r="2829" spans="1:74" s="142" customFormat="1" x14ac:dyDescent="0.25">
      <c r="A2829" s="206"/>
      <c r="B2829" s="160"/>
      <c r="C2829" s="161"/>
      <c r="D2829" s="206"/>
      <c r="E2829" s="206"/>
      <c r="F2829" s="206"/>
      <c r="G2829" s="206"/>
      <c r="H2829" s="161"/>
      <c r="I2829" s="206"/>
      <c r="J2829" s="206"/>
      <c r="L2829" s="206"/>
      <c r="M2829" s="153"/>
      <c r="N2829" s="126"/>
      <c r="O2829" s="153"/>
      <c r="P2829" s="153"/>
      <c r="Q2829" s="153"/>
      <c r="R2829" s="153"/>
      <c r="AG2829" s="162"/>
      <c r="AH2829" s="162"/>
      <c r="AI2829" s="162"/>
      <c r="AM2829" s="143"/>
      <c r="AN2829" s="143"/>
      <c r="AO2829" s="143"/>
      <c r="AP2829" s="143"/>
      <c r="AQ2829" s="143"/>
      <c r="AR2829" s="143"/>
      <c r="AS2829" s="143"/>
      <c r="AT2829" s="143"/>
      <c r="AU2829" s="143"/>
      <c r="AV2829" s="143"/>
      <c r="AW2829" s="143"/>
      <c r="AX2829" s="143"/>
      <c r="AY2829" s="143"/>
      <c r="AZ2829" s="143"/>
      <c r="BA2829" s="143"/>
      <c r="BB2829" s="143"/>
      <c r="BC2829" s="143"/>
      <c r="BD2829" s="143"/>
      <c r="BE2829" s="143"/>
      <c r="BF2829" s="143"/>
      <c r="BG2829" s="143"/>
      <c r="BH2829" s="143"/>
      <c r="BI2829" s="143"/>
      <c r="BJ2829" s="143"/>
      <c r="BK2829" s="143"/>
      <c r="BL2829" s="143"/>
      <c r="BM2829" s="143"/>
      <c r="BN2829" s="143"/>
      <c r="BO2829" s="143"/>
      <c r="BP2829" s="143"/>
      <c r="BT2829" s="143"/>
      <c r="BU2829" s="143"/>
      <c r="BV2829" s="143"/>
    </row>
    <row r="2830" spans="1:74" s="142" customFormat="1" x14ac:dyDescent="0.25">
      <c r="A2830" s="206"/>
      <c r="B2830" s="160"/>
      <c r="C2830" s="161"/>
      <c r="D2830" s="206"/>
      <c r="E2830" s="206"/>
      <c r="F2830" s="206"/>
      <c r="G2830" s="206"/>
      <c r="H2830" s="161"/>
      <c r="I2830" s="206"/>
      <c r="J2830" s="206"/>
      <c r="L2830" s="206"/>
      <c r="M2830" s="153"/>
      <c r="N2830" s="126"/>
      <c r="O2830" s="153"/>
      <c r="P2830" s="153"/>
      <c r="Q2830" s="153"/>
      <c r="R2830" s="153"/>
      <c r="AG2830" s="162"/>
      <c r="AH2830" s="162"/>
      <c r="AI2830" s="162"/>
      <c r="AM2830" s="143"/>
      <c r="AN2830" s="143"/>
      <c r="AO2830" s="143"/>
      <c r="AP2830" s="143"/>
      <c r="AQ2830" s="143"/>
      <c r="AR2830" s="143"/>
      <c r="AS2830" s="143"/>
      <c r="AT2830" s="143"/>
      <c r="AU2830" s="143"/>
      <c r="AV2830" s="143"/>
      <c r="AW2830" s="143"/>
      <c r="AX2830" s="143"/>
      <c r="AY2830" s="143"/>
      <c r="AZ2830" s="143"/>
      <c r="BA2830" s="143"/>
      <c r="BB2830" s="143"/>
      <c r="BC2830" s="143"/>
      <c r="BD2830" s="143"/>
      <c r="BE2830" s="143"/>
      <c r="BF2830" s="143"/>
      <c r="BG2830" s="143"/>
      <c r="BH2830" s="143"/>
      <c r="BI2830" s="143"/>
      <c r="BJ2830" s="143"/>
      <c r="BK2830" s="143"/>
      <c r="BL2830" s="143"/>
      <c r="BM2830" s="143"/>
      <c r="BN2830" s="143"/>
      <c r="BO2830" s="143"/>
      <c r="BP2830" s="143"/>
      <c r="BT2830" s="143"/>
      <c r="BU2830" s="143"/>
      <c r="BV2830" s="143"/>
    </row>
    <row r="2831" spans="1:74" s="142" customFormat="1" x14ac:dyDescent="0.25">
      <c r="A2831" s="206"/>
      <c r="B2831" s="160"/>
      <c r="C2831" s="161"/>
      <c r="D2831" s="206"/>
      <c r="E2831" s="206"/>
      <c r="F2831" s="206"/>
      <c r="G2831" s="206"/>
      <c r="H2831" s="161"/>
      <c r="I2831" s="206"/>
      <c r="J2831" s="206"/>
      <c r="L2831" s="206"/>
      <c r="M2831" s="153"/>
      <c r="N2831" s="126"/>
      <c r="O2831" s="153"/>
      <c r="P2831" s="153"/>
      <c r="Q2831" s="153"/>
      <c r="R2831" s="153"/>
      <c r="AG2831" s="162"/>
      <c r="AH2831" s="162"/>
      <c r="AI2831" s="162"/>
      <c r="AM2831" s="143"/>
      <c r="AN2831" s="143"/>
      <c r="AO2831" s="143"/>
      <c r="AP2831" s="143"/>
      <c r="AQ2831" s="143"/>
      <c r="AR2831" s="143"/>
      <c r="AS2831" s="143"/>
      <c r="AT2831" s="143"/>
      <c r="AU2831" s="143"/>
      <c r="AV2831" s="143"/>
      <c r="AW2831" s="143"/>
      <c r="AX2831" s="143"/>
      <c r="AY2831" s="143"/>
      <c r="AZ2831" s="143"/>
      <c r="BA2831" s="143"/>
      <c r="BB2831" s="143"/>
      <c r="BC2831" s="143"/>
      <c r="BD2831" s="143"/>
      <c r="BE2831" s="143"/>
      <c r="BF2831" s="143"/>
      <c r="BG2831" s="143"/>
      <c r="BH2831" s="143"/>
      <c r="BI2831" s="143"/>
      <c r="BJ2831" s="143"/>
      <c r="BK2831" s="143"/>
      <c r="BL2831" s="143"/>
      <c r="BM2831" s="143"/>
      <c r="BN2831" s="143"/>
      <c r="BO2831" s="143"/>
      <c r="BP2831" s="143"/>
      <c r="BT2831" s="143"/>
      <c r="BU2831" s="143"/>
      <c r="BV2831" s="143"/>
    </row>
    <row r="2832" spans="1:74" s="142" customFormat="1" x14ac:dyDescent="0.25">
      <c r="A2832" s="206"/>
      <c r="B2832" s="160"/>
      <c r="C2832" s="161"/>
      <c r="D2832" s="206"/>
      <c r="E2832" s="206"/>
      <c r="F2832" s="206"/>
      <c r="G2832" s="206"/>
      <c r="H2832" s="161"/>
      <c r="I2832" s="206"/>
      <c r="J2832" s="206"/>
      <c r="L2832" s="206"/>
      <c r="M2832" s="153"/>
      <c r="N2832" s="126"/>
      <c r="O2832" s="153"/>
      <c r="P2832" s="153"/>
      <c r="Q2832" s="153"/>
      <c r="R2832" s="153"/>
      <c r="AG2832" s="162"/>
      <c r="AH2832" s="162"/>
      <c r="AI2832" s="162"/>
      <c r="AM2832" s="143"/>
      <c r="AN2832" s="143"/>
      <c r="AO2832" s="143"/>
      <c r="AP2832" s="143"/>
      <c r="AQ2832" s="143"/>
      <c r="AR2832" s="143"/>
      <c r="AS2832" s="143"/>
      <c r="AT2832" s="143"/>
      <c r="AU2832" s="143"/>
      <c r="AV2832" s="143"/>
      <c r="AW2832" s="143"/>
      <c r="AX2832" s="143"/>
      <c r="AY2832" s="143"/>
      <c r="AZ2832" s="143"/>
      <c r="BA2832" s="143"/>
      <c r="BB2832" s="143"/>
      <c r="BC2832" s="143"/>
      <c r="BD2832" s="143"/>
      <c r="BE2832" s="143"/>
      <c r="BF2832" s="143"/>
      <c r="BG2832" s="143"/>
      <c r="BH2832" s="143"/>
      <c r="BI2832" s="143"/>
      <c r="BJ2832" s="143"/>
      <c r="BK2832" s="143"/>
      <c r="BL2832" s="143"/>
      <c r="BM2832" s="143"/>
      <c r="BN2832" s="143"/>
      <c r="BO2832" s="143"/>
      <c r="BP2832" s="143"/>
      <c r="BT2832" s="143"/>
      <c r="BU2832" s="143"/>
      <c r="BV2832" s="143"/>
    </row>
    <row r="2833" spans="1:74" s="142" customFormat="1" x14ac:dyDescent="0.25">
      <c r="A2833" s="206"/>
      <c r="B2833" s="160"/>
      <c r="C2833" s="161"/>
      <c r="D2833" s="206"/>
      <c r="E2833" s="206"/>
      <c r="F2833" s="206"/>
      <c r="G2833" s="206"/>
      <c r="H2833" s="161"/>
      <c r="I2833" s="206"/>
      <c r="J2833" s="206"/>
      <c r="L2833" s="206"/>
      <c r="M2833" s="153"/>
      <c r="N2833" s="126"/>
      <c r="O2833" s="153"/>
      <c r="P2833" s="153"/>
      <c r="Q2833" s="153"/>
      <c r="R2833" s="153"/>
      <c r="AG2833" s="162"/>
      <c r="AH2833" s="162"/>
      <c r="AI2833" s="162"/>
      <c r="AM2833" s="143"/>
      <c r="AN2833" s="143"/>
      <c r="AO2833" s="143"/>
      <c r="AP2833" s="143"/>
      <c r="AQ2833" s="143"/>
      <c r="AR2833" s="143"/>
      <c r="AS2833" s="143"/>
      <c r="AT2833" s="143"/>
      <c r="AU2833" s="143"/>
      <c r="AV2833" s="143"/>
      <c r="AW2833" s="143"/>
      <c r="AX2833" s="143"/>
      <c r="AY2833" s="143"/>
      <c r="AZ2833" s="143"/>
      <c r="BA2833" s="143"/>
      <c r="BB2833" s="143"/>
      <c r="BC2833" s="143"/>
      <c r="BD2833" s="143"/>
      <c r="BE2833" s="143"/>
      <c r="BF2833" s="143"/>
      <c r="BG2833" s="143"/>
      <c r="BH2833" s="143"/>
      <c r="BI2833" s="143"/>
      <c r="BJ2833" s="143"/>
      <c r="BK2833" s="143"/>
      <c r="BL2833" s="143"/>
      <c r="BM2833" s="143"/>
      <c r="BN2833" s="143"/>
      <c r="BO2833" s="143"/>
      <c r="BP2833" s="143"/>
      <c r="BT2833" s="143"/>
      <c r="BU2833" s="143"/>
      <c r="BV2833" s="143"/>
    </row>
    <row r="2834" spans="1:74" s="142" customFormat="1" x14ac:dyDescent="0.25">
      <c r="A2834" s="206"/>
      <c r="B2834" s="160"/>
      <c r="C2834" s="161"/>
      <c r="D2834" s="206"/>
      <c r="E2834" s="206"/>
      <c r="F2834" s="206"/>
      <c r="G2834" s="206"/>
      <c r="H2834" s="161"/>
      <c r="I2834" s="206"/>
      <c r="J2834" s="206"/>
      <c r="L2834" s="206"/>
      <c r="M2834" s="153"/>
      <c r="N2834" s="126"/>
      <c r="O2834" s="153"/>
      <c r="P2834" s="153"/>
      <c r="Q2834" s="153"/>
      <c r="R2834" s="153"/>
      <c r="AG2834" s="162"/>
      <c r="AH2834" s="162"/>
      <c r="AI2834" s="162"/>
      <c r="AM2834" s="143"/>
      <c r="AN2834" s="143"/>
      <c r="AO2834" s="143"/>
      <c r="AP2834" s="143"/>
      <c r="AQ2834" s="143"/>
      <c r="AR2834" s="143"/>
      <c r="AS2834" s="143"/>
      <c r="AT2834" s="143"/>
      <c r="AU2834" s="143"/>
      <c r="AV2834" s="143"/>
      <c r="AW2834" s="143"/>
      <c r="AX2834" s="143"/>
      <c r="AY2834" s="143"/>
      <c r="AZ2834" s="143"/>
      <c r="BA2834" s="143"/>
      <c r="BB2834" s="143"/>
      <c r="BC2834" s="143"/>
      <c r="BD2834" s="143"/>
      <c r="BE2834" s="143"/>
      <c r="BF2834" s="143"/>
      <c r="BG2834" s="143"/>
      <c r="BH2834" s="143"/>
      <c r="BI2834" s="143"/>
      <c r="BJ2834" s="143"/>
      <c r="BK2834" s="143"/>
      <c r="BL2834" s="143"/>
      <c r="BM2834" s="143"/>
      <c r="BN2834" s="143"/>
      <c r="BO2834" s="143"/>
      <c r="BP2834" s="143"/>
      <c r="BT2834" s="143"/>
      <c r="BU2834" s="143"/>
      <c r="BV2834" s="143"/>
    </row>
    <row r="2835" spans="1:74" s="142" customFormat="1" x14ac:dyDescent="0.25">
      <c r="A2835" s="206"/>
      <c r="B2835" s="160"/>
      <c r="C2835" s="161"/>
      <c r="D2835" s="206"/>
      <c r="E2835" s="206"/>
      <c r="F2835" s="206"/>
      <c r="G2835" s="206"/>
      <c r="H2835" s="161"/>
      <c r="I2835" s="206"/>
      <c r="J2835" s="206"/>
      <c r="L2835" s="206"/>
      <c r="M2835" s="153"/>
      <c r="N2835" s="126"/>
      <c r="O2835" s="153"/>
      <c r="P2835" s="153"/>
      <c r="Q2835" s="153"/>
      <c r="R2835" s="153"/>
      <c r="AG2835" s="162"/>
      <c r="AH2835" s="162"/>
      <c r="AI2835" s="162"/>
      <c r="AM2835" s="143"/>
      <c r="AN2835" s="143"/>
      <c r="AO2835" s="143"/>
      <c r="AP2835" s="143"/>
      <c r="AQ2835" s="143"/>
      <c r="AR2835" s="143"/>
      <c r="AS2835" s="143"/>
      <c r="AT2835" s="143"/>
      <c r="AU2835" s="143"/>
      <c r="AV2835" s="143"/>
      <c r="AW2835" s="143"/>
      <c r="AX2835" s="143"/>
      <c r="AY2835" s="143"/>
      <c r="AZ2835" s="143"/>
      <c r="BA2835" s="143"/>
      <c r="BB2835" s="143"/>
      <c r="BC2835" s="143"/>
      <c r="BD2835" s="143"/>
      <c r="BE2835" s="143"/>
      <c r="BF2835" s="143"/>
      <c r="BG2835" s="143"/>
      <c r="BH2835" s="143"/>
      <c r="BI2835" s="143"/>
      <c r="BJ2835" s="143"/>
      <c r="BK2835" s="143"/>
      <c r="BL2835" s="143"/>
      <c r="BM2835" s="143"/>
      <c r="BN2835" s="143"/>
      <c r="BO2835" s="143"/>
      <c r="BP2835" s="143"/>
      <c r="BT2835" s="143"/>
      <c r="BU2835" s="143"/>
      <c r="BV2835" s="143"/>
    </row>
    <row r="2836" spans="1:74" s="142" customFormat="1" x14ac:dyDescent="0.25">
      <c r="A2836" s="206"/>
      <c r="B2836" s="160"/>
      <c r="C2836" s="161"/>
      <c r="D2836" s="206"/>
      <c r="E2836" s="206"/>
      <c r="F2836" s="206"/>
      <c r="G2836" s="206"/>
      <c r="H2836" s="161"/>
      <c r="I2836" s="206"/>
      <c r="J2836" s="206"/>
      <c r="L2836" s="206"/>
      <c r="M2836" s="153"/>
      <c r="N2836" s="126"/>
      <c r="O2836" s="153"/>
      <c r="P2836" s="153"/>
      <c r="Q2836" s="153"/>
      <c r="R2836" s="153"/>
      <c r="AG2836" s="162"/>
      <c r="AH2836" s="162"/>
      <c r="AI2836" s="162"/>
      <c r="AM2836" s="143"/>
      <c r="AN2836" s="143"/>
      <c r="AO2836" s="143"/>
      <c r="AP2836" s="143"/>
      <c r="AQ2836" s="143"/>
      <c r="AR2836" s="143"/>
      <c r="AS2836" s="143"/>
      <c r="AT2836" s="143"/>
      <c r="AU2836" s="143"/>
      <c r="AV2836" s="143"/>
      <c r="AW2836" s="143"/>
      <c r="AX2836" s="143"/>
      <c r="AY2836" s="143"/>
      <c r="AZ2836" s="143"/>
      <c r="BA2836" s="143"/>
      <c r="BB2836" s="143"/>
      <c r="BC2836" s="143"/>
      <c r="BD2836" s="143"/>
      <c r="BE2836" s="143"/>
      <c r="BF2836" s="143"/>
      <c r="BG2836" s="143"/>
      <c r="BH2836" s="143"/>
      <c r="BI2836" s="143"/>
      <c r="BJ2836" s="143"/>
      <c r="BK2836" s="143"/>
      <c r="BL2836" s="143"/>
      <c r="BM2836" s="143"/>
      <c r="BN2836" s="143"/>
      <c r="BO2836" s="143"/>
      <c r="BP2836" s="143"/>
      <c r="BT2836" s="143"/>
      <c r="BU2836" s="143"/>
      <c r="BV2836" s="143"/>
    </row>
    <row r="2837" spans="1:74" s="142" customFormat="1" x14ac:dyDescent="0.25">
      <c r="A2837" s="206"/>
      <c r="B2837" s="160"/>
      <c r="C2837" s="161"/>
      <c r="D2837" s="206"/>
      <c r="E2837" s="206"/>
      <c r="F2837" s="206"/>
      <c r="G2837" s="206"/>
      <c r="H2837" s="161"/>
      <c r="I2837" s="206"/>
      <c r="J2837" s="206"/>
      <c r="L2837" s="206"/>
      <c r="M2837" s="153"/>
      <c r="N2837" s="126"/>
      <c r="O2837" s="153"/>
      <c r="P2837" s="153"/>
      <c r="Q2837" s="153"/>
      <c r="R2837" s="153"/>
      <c r="AG2837" s="162"/>
      <c r="AH2837" s="162"/>
      <c r="AI2837" s="162"/>
      <c r="AM2837" s="143"/>
      <c r="AN2837" s="143"/>
      <c r="AO2837" s="143"/>
      <c r="AP2837" s="143"/>
      <c r="AQ2837" s="143"/>
      <c r="AR2837" s="143"/>
      <c r="AS2837" s="143"/>
      <c r="AT2837" s="143"/>
      <c r="AU2837" s="143"/>
      <c r="AV2837" s="143"/>
      <c r="AW2837" s="143"/>
      <c r="AX2837" s="143"/>
      <c r="AY2837" s="143"/>
      <c r="AZ2837" s="143"/>
      <c r="BA2837" s="143"/>
      <c r="BB2837" s="143"/>
      <c r="BC2837" s="143"/>
      <c r="BD2837" s="143"/>
      <c r="BE2837" s="143"/>
      <c r="BF2837" s="143"/>
      <c r="BG2837" s="143"/>
      <c r="BH2837" s="143"/>
      <c r="BI2837" s="143"/>
      <c r="BJ2837" s="143"/>
      <c r="BK2837" s="143"/>
      <c r="BL2837" s="143"/>
      <c r="BM2837" s="143"/>
      <c r="BN2837" s="143"/>
      <c r="BO2837" s="143"/>
      <c r="BP2837" s="143"/>
      <c r="BT2837" s="143"/>
      <c r="BU2837" s="143"/>
      <c r="BV2837" s="143"/>
    </row>
    <row r="2838" spans="1:74" s="142" customFormat="1" x14ac:dyDescent="0.25">
      <c r="A2838" s="206"/>
      <c r="B2838" s="160"/>
      <c r="C2838" s="161"/>
      <c r="D2838" s="206"/>
      <c r="E2838" s="206"/>
      <c r="F2838" s="206"/>
      <c r="G2838" s="206"/>
      <c r="H2838" s="161"/>
      <c r="I2838" s="206"/>
      <c r="J2838" s="206"/>
      <c r="L2838" s="206"/>
      <c r="M2838" s="153"/>
      <c r="N2838" s="126"/>
      <c r="O2838" s="153"/>
      <c r="P2838" s="153"/>
      <c r="Q2838" s="153"/>
      <c r="R2838" s="153"/>
      <c r="AG2838" s="162"/>
      <c r="AH2838" s="162"/>
      <c r="AI2838" s="162"/>
      <c r="AM2838" s="143"/>
      <c r="AN2838" s="143"/>
      <c r="AO2838" s="143"/>
      <c r="AP2838" s="143"/>
      <c r="AQ2838" s="143"/>
      <c r="AR2838" s="143"/>
      <c r="AS2838" s="143"/>
      <c r="AT2838" s="143"/>
      <c r="AU2838" s="143"/>
      <c r="AV2838" s="143"/>
      <c r="AW2838" s="143"/>
      <c r="AX2838" s="143"/>
      <c r="AY2838" s="143"/>
      <c r="AZ2838" s="143"/>
      <c r="BA2838" s="143"/>
      <c r="BB2838" s="143"/>
      <c r="BC2838" s="143"/>
      <c r="BD2838" s="143"/>
      <c r="BE2838" s="143"/>
      <c r="BF2838" s="143"/>
      <c r="BG2838" s="143"/>
      <c r="BH2838" s="143"/>
      <c r="BI2838" s="143"/>
      <c r="BJ2838" s="143"/>
      <c r="BK2838" s="143"/>
      <c r="BL2838" s="143"/>
      <c r="BM2838" s="143"/>
      <c r="BN2838" s="143"/>
      <c r="BO2838" s="143"/>
      <c r="BP2838" s="143"/>
      <c r="BT2838" s="143"/>
      <c r="BU2838" s="143"/>
      <c r="BV2838" s="143"/>
    </row>
    <row r="2839" spans="1:74" s="142" customFormat="1" x14ac:dyDescent="0.25">
      <c r="A2839" s="206"/>
      <c r="B2839" s="160"/>
      <c r="C2839" s="161"/>
      <c r="D2839" s="206"/>
      <c r="E2839" s="206"/>
      <c r="F2839" s="206"/>
      <c r="G2839" s="206"/>
      <c r="H2839" s="161"/>
      <c r="I2839" s="206"/>
      <c r="J2839" s="206"/>
      <c r="L2839" s="206"/>
      <c r="M2839" s="153"/>
      <c r="N2839" s="126"/>
      <c r="O2839" s="153"/>
      <c r="P2839" s="153"/>
      <c r="Q2839" s="153"/>
      <c r="R2839" s="153"/>
      <c r="AG2839" s="162"/>
      <c r="AH2839" s="162"/>
      <c r="AI2839" s="162"/>
      <c r="AM2839" s="143"/>
      <c r="AN2839" s="143"/>
      <c r="AO2839" s="143"/>
      <c r="AP2839" s="143"/>
      <c r="AQ2839" s="143"/>
      <c r="AR2839" s="143"/>
      <c r="AS2839" s="143"/>
      <c r="AT2839" s="143"/>
      <c r="AU2839" s="143"/>
      <c r="AV2839" s="143"/>
      <c r="AW2839" s="143"/>
      <c r="AX2839" s="143"/>
      <c r="AY2839" s="143"/>
      <c r="AZ2839" s="143"/>
      <c r="BA2839" s="143"/>
      <c r="BB2839" s="143"/>
      <c r="BC2839" s="143"/>
      <c r="BD2839" s="143"/>
      <c r="BE2839" s="143"/>
      <c r="BF2839" s="143"/>
      <c r="BG2839" s="143"/>
      <c r="BH2839" s="143"/>
      <c r="BI2839" s="143"/>
      <c r="BJ2839" s="143"/>
      <c r="BK2839" s="143"/>
      <c r="BL2839" s="143"/>
      <c r="BM2839" s="143"/>
      <c r="BN2839" s="143"/>
      <c r="BO2839" s="143"/>
      <c r="BP2839" s="143"/>
      <c r="BT2839" s="143"/>
      <c r="BU2839" s="143"/>
      <c r="BV2839" s="143"/>
    </row>
    <row r="2840" spans="1:74" s="142" customFormat="1" x14ac:dyDescent="0.25">
      <c r="A2840" s="206"/>
      <c r="B2840" s="160"/>
      <c r="C2840" s="161"/>
      <c r="D2840" s="206"/>
      <c r="E2840" s="206"/>
      <c r="F2840" s="206"/>
      <c r="G2840" s="206"/>
      <c r="H2840" s="161"/>
      <c r="I2840" s="206"/>
      <c r="J2840" s="206"/>
      <c r="L2840" s="206"/>
      <c r="M2840" s="153"/>
      <c r="N2840" s="126"/>
      <c r="O2840" s="153"/>
      <c r="P2840" s="153"/>
      <c r="Q2840" s="153"/>
      <c r="R2840" s="153"/>
      <c r="AG2840" s="162"/>
      <c r="AH2840" s="162"/>
      <c r="AI2840" s="162"/>
      <c r="AM2840" s="143"/>
      <c r="AN2840" s="143"/>
      <c r="AO2840" s="143"/>
      <c r="AP2840" s="143"/>
      <c r="AQ2840" s="143"/>
      <c r="AR2840" s="143"/>
      <c r="AS2840" s="143"/>
      <c r="AT2840" s="143"/>
      <c r="AU2840" s="143"/>
      <c r="AV2840" s="143"/>
      <c r="AW2840" s="143"/>
      <c r="AX2840" s="143"/>
      <c r="AY2840" s="143"/>
      <c r="AZ2840" s="143"/>
      <c r="BA2840" s="143"/>
      <c r="BB2840" s="143"/>
      <c r="BC2840" s="143"/>
      <c r="BD2840" s="143"/>
      <c r="BE2840" s="143"/>
      <c r="BF2840" s="143"/>
      <c r="BG2840" s="143"/>
      <c r="BH2840" s="143"/>
      <c r="BI2840" s="143"/>
      <c r="BJ2840" s="143"/>
      <c r="BK2840" s="143"/>
      <c r="BL2840" s="143"/>
      <c r="BM2840" s="143"/>
      <c r="BN2840" s="143"/>
      <c r="BO2840" s="143"/>
      <c r="BP2840" s="143"/>
      <c r="BT2840" s="143"/>
      <c r="BU2840" s="143"/>
      <c r="BV2840" s="143"/>
    </row>
    <row r="2841" spans="1:74" s="142" customFormat="1" x14ac:dyDescent="0.25">
      <c r="A2841" s="206"/>
      <c r="B2841" s="160"/>
      <c r="C2841" s="161"/>
      <c r="D2841" s="206"/>
      <c r="E2841" s="206"/>
      <c r="F2841" s="206"/>
      <c r="G2841" s="206"/>
      <c r="H2841" s="161"/>
      <c r="I2841" s="206"/>
      <c r="J2841" s="206"/>
      <c r="L2841" s="206"/>
      <c r="M2841" s="153"/>
      <c r="N2841" s="126"/>
      <c r="O2841" s="153"/>
      <c r="P2841" s="153"/>
      <c r="Q2841" s="153"/>
      <c r="R2841" s="153"/>
      <c r="AG2841" s="162"/>
      <c r="AH2841" s="162"/>
      <c r="AI2841" s="162"/>
      <c r="AM2841" s="143"/>
      <c r="AN2841" s="143"/>
      <c r="AO2841" s="143"/>
      <c r="AP2841" s="143"/>
      <c r="AQ2841" s="143"/>
      <c r="AR2841" s="143"/>
      <c r="AS2841" s="143"/>
      <c r="AT2841" s="143"/>
      <c r="AU2841" s="143"/>
      <c r="AV2841" s="143"/>
      <c r="AW2841" s="143"/>
      <c r="AX2841" s="143"/>
      <c r="AY2841" s="143"/>
      <c r="AZ2841" s="143"/>
      <c r="BA2841" s="143"/>
      <c r="BB2841" s="143"/>
      <c r="BC2841" s="143"/>
      <c r="BD2841" s="143"/>
      <c r="BE2841" s="143"/>
      <c r="BF2841" s="143"/>
      <c r="BG2841" s="143"/>
      <c r="BH2841" s="143"/>
      <c r="BI2841" s="143"/>
      <c r="BJ2841" s="143"/>
      <c r="BK2841" s="143"/>
      <c r="BL2841" s="143"/>
      <c r="BM2841" s="143"/>
      <c r="BN2841" s="143"/>
      <c r="BO2841" s="143"/>
      <c r="BP2841" s="143"/>
      <c r="BT2841" s="143"/>
      <c r="BU2841" s="143"/>
      <c r="BV2841" s="143"/>
    </row>
    <row r="2842" spans="1:74" s="142" customFormat="1" x14ac:dyDescent="0.25">
      <c r="A2842" s="206"/>
      <c r="B2842" s="160"/>
      <c r="C2842" s="161"/>
      <c r="D2842" s="206"/>
      <c r="E2842" s="206"/>
      <c r="F2842" s="206"/>
      <c r="G2842" s="206"/>
      <c r="H2842" s="161"/>
      <c r="I2842" s="206"/>
      <c r="J2842" s="206"/>
      <c r="L2842" s="206"/>
      <c r="M2842" s="153"/>
      <c r="N2842" s="126"/>
      <c r="O2842" s="153"/>
      <c r="P2842" s="153"/>
      <c r="Q2842" s="153"/>
      <c r="R2842" s="153"/>
      <c r="AG2842" s="162"/>
      <c r="AH2842" s="162"/>
      <c r="AI2842" s="162"/>
      <c r="AM2842" s="143"/>
      <c r="AN2842" s="143"/>
      <c r="AO2842" s="143"/>
      <c r="AP2842" s="143"/>
      <c r="AQ2842" s="143"/>
      <c r="AR2842" s="143"/>
      <c r="AS2842" s="143"/>
      <c r="AT2842" s="143"/>
      <c r="AU2842" s="143"/>
      <c r="AV2842" s="143"/>
      <c r="AW2842" s="143"/>
      <c r="AX2842" s="143"/>
      <c r="AY2842" s="143"/>
      <c r="AZ2842" s="143"/>
      <c r="BA2842" s="143"/>
      <c r="BB2842" s="143"/>
      <c r="BC2842" s="143"/>
      <c r="BD2842" s="143"/>
      <c r="BE2842" s="143"/>
      <c r="BF2842" s="143"/>
      <c r="BG2842" s="143"/>
      <c r="BH2842" s="143"/>
      <c r="BI2842" s="143"/>
      <c r="BJ2842" s="143"/>
      <c r="BK2842" s="143"/>
      <c r="BL2842" s="143"/>
      <c r="BM2842" s="143"/>
      <c r="BN2842" s="143"/>
      <c r="BO2842" s="143"/>
      <c r="BP2842" s="143"/>
      <c r="BT2842" s="143"/>
      <c r="BU2842" s="143"/>
      <c r="BV2842" s="143"/>
    </row>
    <row r="2843" spans="1:74" s="142" customFormat="1" x14ac:dyDescent="0.25">
      <c r="A2843" s="206"/>
      <c r="B2843" s="160"/>
      <c r="C2843" s="161"/>
      <c r="D2843" s="206"/>
      <c r="E2843" s="206"/>
      <c r="F2843" s="206"/>
      <c r="G2843" s="206"/>
      <c r="H2843" s="161"/>
      <c r="I2843" s="206"/>
      <c r="J2843" s="206"/>
      <c r="L2843" s="206"/>
      <c r="M2843" s="153"/>
      <c r="N2843" s="126"/>
      <c r="O2843" s="153"/>
      <c r="P2843" s="153"/>
      <c r="Q2843" s="153"/>
      <c r="R2843" s="153"/>
      <c r="AG2843" s="162"/>
      <c r="AH2843" s="162"/>
      <c r="AI2843" s="162"/>
      <c r="AM2843" s="143"/>
      <c r="AN2843" s="143"/>
      <c r="AO2843" s="143"/>
      <c r="AP2843" s="143"/>
      <c r="AQ2843" s="143"/>
      <c r="AR2843" s="143"/>
      <c r="AS2843" s="143"/>
      <c r="AT2843" s="143"/>
      <c r="AU2843" s="143"/>
      <c r="AV2843" s="143"/>
      <c r="AW2843" s="143"/>
      <c r="AX2843" s="143"/>
      <c r="AY2843" s="143"/>
      <c r="AZ2843" s="143"/>
      <c r="BA2843" s="143"/>
      <c r="BB2843" s="143"/>
      <c r="BC2843" s="143"/>
      <c r="BD2843" s="143"/>
      <c r="BE2843" s="143"/>
      <c r="BF2843" s="143"/>
      <c r="BG2843" s="143"/>
      <c r="BH2843" s="143"/>
      <c r="BI2843" s="143"/>
      <c r="BJ2843" s="143"/>
      <c r="BK2843" s="143"/>
      <c r="BL2843" s="143"/>
      <c r="BM2843" s="143"/>
      <c r="BN2843" s="143"/>
      <c r="BO2843" s="143"/>
      <c r="BP2843" s="143"/>
      <c r="BT2843" s="143"/>
      <c r="BU2843" s="143"/>
      <c r="BV2843" s="143"/>
    </row>
    <row r="2844" spans="1:74" s="142" customFormat="1" x14ac:dyDescent="0.25">
      <c r="A2844" s="206"/>
      <c r="B2844" s="160"/>
      <c r="C2844" s="161"/>
      <c r="D2844" s="206"/>
      <c r="E2844" s="206"/>
      <c r="F2844" s="206"/>
      <c r="G2844" s="206"/>
      <c r="H2844" s="161"/>
      <c r="I2844" s="206"/>
      <c r="J2844" s="206"/>
      <c r="L2844" s="206"/>
      <c r="M2844" s="153"/>
      <c r="N2844" s="126"/>
      <c r="O2844" s="153"/>
      <c r="P2844" s="153"/>
      <c r="Q2844" s="153"/>
      <c r="R2844" s="153"/>
      <c r="AG2844" s="162"/>
      <c r="AH2844" s="162"/>
      <c r="AI2844" s="162"/>
      <c r="AM2844" s="143"/>
      <c r="AN2844" s="143"/>
      <c r="AO2844" s="143"/>
      <c r="AP2844" s="143"/>
      <c r="AQ2844" s="143"/>
      <c r="AR2844" s="143"/>
      <c r="AS2844" s="143"/>
      <c r="AT2844" s="143"/>
      <c r="AU2844" s="143"/>
      <c r="AV2844" s="143"/>
      <c r="AW2844" s="143"/>
      <c r="AX2844" s="143"/>
      <c r="AY2844" s="143"/>
      <c r="AZ2844" s="143"/>
      <c r="BA2844" s="143"/>
      <c r="BB2844" s="143"/>
      <c r="BC2844" s="143"/>
      <c r="BD2844" s="143"/>
      <c r="BE2844" s="143"/>
      <c r="BF2844" s="143"/>
      <c r="BG2844" s="143"/>
      <c r="BH2844" s="143"/>
      <c r="BI2844" s="143"/>
      <c r="BJ2844" s="143"/>
      <c r="BK2844" s="143"/>
      <c r="BL2844" s="143"/>
      <c r="BM2844" s="143"/>
      <c r="BN2844" s="143"/>
      <c r="BO2844" s="143"/>
      <c r="BP2844" s="143"/>
      <c r="BT2844" s="143"/>
      <c r="BU2844" s="143"/>
      <c r="BV2844" s="143"/>
    </row>
    <row r="2845" spans="1:74" s="142" customFormat="1" x14ac:dyDescent="0.25">
      <c r="A2845" s="206"/>
      <c r="B2845" s="160"/>
      <c r="C2845" s="161"/>
      <c r="D2845" s="206"/>
      <c r="E2845" s="206"/>
      <c r="F2845" s="206"/>
      <c r="G2845" s="206"/>
      <c r="H2845" s="161"/>
      <c r="I2845" s="206"/>
      <c r="J2845" s="206"/>
      <c r="L2845" s="206"/>
      <c r="M2845" s="153"/>
      <c r="N2845" s="126"/>
      <c r="O2845" s="153"/>
      <c r="P2845" s="153"/>
      <c r="Q2845" s="153"/>
      <c r="R2845" s="153"/>
      <c r="AG2845" s="162"/>
      <c r="AH2845" s="162"/>
      <c r="AI2845" s="162"/>
      <c r="AM2845" s="143"/>
      <c r="AN2845" s="143"/>
      <c r="AO2845" s="143"/>
      <c r="AP2845" s="143"/>
      <c r="AQ2845" s="143"/>
      <c r="AR2845" s="143"/>
      <c r="AS2845" s="143"/>
      <c r="AT2845" s="143"/>
      <c r="AU2845" s="143"/>
      <c r="AV2845" s="143"/>
      <c r="AW2845" s="143"/>
      <c r="AX2845" s="143"/>
      <c r="AY2845" s="143"/>
      <c r="AZ2845" s="143"/>
      <c r="BA2845" s="143"/>
      <c r="BB2845" s="143"/>
      <c r="BC2845" s="143"/>
      <c r="BD2845" s="143"/>
      <c r="BE2845" s="143"/>
      <c r="BF2845" s="143"/>
      <c r="BG2845" s="143"/>
      <c r="BH2845" s="143"/>
      <c r="BI2845" s="143"/>
      <c r="BJ2845" s="143"/>
      <c r="BK2845" s="143"/>
      <c r="BL2845" s="143"/>
      <c r="BM2845" s="143"/>
      <c r="BN2845" s="143"/>
      <c r="BO2845" s="143"/>
      <c r="BP2845" s="143"/>
      <c r="BT2845" s="143"/>
      <c r="BU2845" s="143"/>
      <c r="BV2845" s="143"/>
    </row>
    <row r="2846" spans="1:74" s="142" customFormat="1" x14ac:dyDescent="0.25">
      <c r="A2846" s="206"/>
      <c r="B2846" s="160"/>
      <c r="C2846" s="161"/>
      <c r="D2846" s="206"/>
      <c r="E2846" s="206"/>
      <c r="F2846" s="206"/>
      <c r="G2846" s="206"/>
      <c r="H2846" s="161"/>
      <c r="I2846" s="206"/>
      <c r="J2846" s="206"/>
      <c r="L2846" s="206"/>
      <c r="M2846" s="153"/>
      <c r="N2846" s="126"/>
      <c r="O2846" s="153"/>
      <c r="P2846" s="153"/>
      <c r="Q2846" s="153"/>
      <c r="R2846" s="153"/>
      <c r="AG2846" s="162"/>
      <c r="AH2846" s="162"/>
      <c r="AI2846" s="162"/>
      <c r="AM2846" s="143"/>
      <c r="AN2846" s="143"/>
      <c r="AO2846" s="143"/>
      <c r="AP2846" s="143"/>
      <c r="AQ2846" s="143"/>
      <c r="AR2846" s="143"/>
      <c r="AS2846" s="143"/>
      <c r="AT2846" s="143"/>
      <c r="AU2846" s="143"/>
      <c r="AV2846" s="143"/>
      <c r="AW2846" s="143"/>
      <c r="AX2846" s="143"/>
      <c r="AY2846" s="143"/>
      <c r="AZ2846" s="143"/>
      <c r="BA2846" s="143"/>
      <c r="BB2846" s="143"/>
      <c r="BC2846" s="143"/>
      <c r="BD2846" s="143"/>
      <c r="BE2846" s="143"/>
      <c r="BF2846" s="143"/>
      <c r="BG2846" s="143"/>
      <c r="BH2846" s="143"/>
      <c r="BI2846" s="143"/>
      <c r="BJ2846" s="143"/>
      <c r="BK2846" s="143"/>
      <c r="BL2846" s="143"/>
      <c r="BM2846" s="143"/>
      <c r="BN2846" s="143"/>
      <c r="BO2846" s="143"/>
      <c r="BP2846" s="143"/>
      <c r="BT2846" s="143"/>
      <c r="BU2846" s="143"/>
      <c r="BV2846" s="143"/>
    </row>
    <row r="2847" spans="1:74" s="142" customFormat="1" x14ac:dyDescent="0.25">
      <c r="A2847" s="206"/>
      <c r="B2847" s="160"/>
      <c r="C2847" s="161"/>
      <c r="D2847" s="206"/>
      <c r="E2847" s="206"/>
      <c r="F2847" s="206"/>
      <c r="G2847" s="206"/>
      <c r="H2847" s="161"/>
      <c r="I2847" s="206"/>
      <c r="J2847" s="206"/>
      <c r="L2847" s="206"/>
      <c r="M2847" s="153"/>
      <c r="N2847" s="126"/>
      <c r="O2847" s="153"/>
      <c r="P2847" s="153"/>
      <c r="Q2847" s="153"/>
      <c r="R2847" s="153"/>
      <c r="AG2847" s="162"/>
      <c r="AH2847" s="162"/>
      <c r="AI2847" s="162"/>
      <c r="AM2847" s="143"/>
      <c r="AN2847" s="143"/>
      <c r="AO2847" s="143"/>
      <c r="AP2847" s="143"/>
      <c r="AQ2847" s="143"/>
      <c r="AR2847" s="143"/>
      <c r="AS2847" s="143"/>
      <c r="AT2847" s="143"/>
      <c r="AU2847" s="143"/>
      <c r="AV2847" s="143"/>
      <c r="AW2847" s="143"/>
      <c r="AX2847" s="143"/>
      <c r="AY2847" s="143"/>
      <c r="AZ2847" s="143"/>
      <c r="BA2847" s="143"/>
      <c r="BB2847" s="143"/>
      <c r="BC2847" s="143"/>
      <c r="BD2847" s="143"/>
      <c r="BE2847" s="143"/>
      <c r="BF2847" s="143"/>
      <c r="BG2847" s="143"/>
      <c r="BH2847" s="143"/>
      <c r="BI2847" s="143"/>
      <c r="BJ2847" s="143"/>
      <c r="BK2847" s="143"/>
      <c r="BL2847" s="143"/>
      <c r="BM2847" s="143"/>
      <c r="BN2847" s="143"/>
      <c r="BO2847" s="143"/>
      <c r="BP2847" s="143"/>
      <c r="BT2847" s="143"/>
      <c r="BU2847" s="143"/>
      <c r="BV2847" s="143"/>
    </row>
    <row r="2848" spans="1:74" s="142" customFormat="1" x14ac:dyDescent="0.25">
      <c r="A2848" s="206"/>
      <c r="B2848" s="160"/>
      <c r="C2848" s="161"/>
      <c r="D2848" s="206"/>
      <c r="E2848" s="206"/>
      <c r="F2848" s="206"/>
      <c r="G2848" s="206"/>
      <c r="H2848" s="161"/>
      <c r="I2848" s="206"/>
      <c r="J2848" s="206"/>
      <c r="L2848" s="206"/>
      <c r="M2848" s="153"/>
      <c r="N2848" s="126"/>
      <c r="O2848" s="153"/>
      <c r="P2848" s="153"/>
      <c r="Q2848" s="153"/>
      <c r="R2848" s="153"/>
      <c r="AG2848" s="162"/>
      <c r="AH2848" s="162"/>
      <c r="AI2848" s="162"/>
      <c r="AM2848" s="143"/>
      <c r="AN2848" s="143"/>
      <c r="AO2848" s="143"/>
      <c r="AP2848" s="143"/>
      <c r="AQ2848" s="143"/>
      <c r="AR2848" s="143"/>
      <c r="AS2848" s="143"/>
      <c r="AT2848" s="143"/>
      <c r="AU2848" s="143"/>
      <c r="AV2848" s="143"/>
      <c r="AW2848" s="143"/>
      <c r="AX2848" s="143"/>
      <c r="AY2848" s="143"/>
      <c r="AZ2848" s="143"/>
      <c r="BA2848" s="143"/>
      <c r="BB2848" s="143"/>
      <c r="BC2848" s="143"/>
      <c r="BD2848" s="143"/>
      <c r="BE2848" s="143"/>
      <c r="BF2848" s="143"/>
      <c r="BG2848" s="143"/>
      <c r="BH2848" s="143"/>
      <c r="BI2848" s="143"/>
      <c r="BJ2848" s="143"/>
      <c r="BK2848" s="143"/>
      <c r="BL2848" s="143"/>
      <c r="BM2848" s="143"/>
      <c r="BN2848" s="143"/>
      <c r="BO2848" s="143"/>
      <c r="BP2848" s="143"/>
      <c r="BT2848" s="143"/>
      <c r="BU2848" s="143"/>
      <c r="BV2848" s="143"/>
    </row>
    <row r="2849" spans="1:74" s="142" customFormat="1" x14ac:dyDescent="0.25">
      <c r="A2849" s="206"/>
      <c r="B2849" s="160"/>
      <c r="C2849" s="161"/>
      <c r="D2849" s="206"/>
      <c r="E2849" s="206"/>
      <c r="F2849" s="206"/>
      <c r="G2849" s="206"/>
      <c r="H2849" s="161"/>
      <c r="I2849" s="206"/>
      <c r="J2849" s="206"/>
      <c r="L2849" s="206"/>
      <c r="M2849" s="153"/>
      <c r="N2849" s="126"/>
      <c r="O2849" s="153"/>
      <c r="P2849" s="153"/>
      <c r="Q2849" s="153"/>
      <c r="R2849" s="153"/>
      <c r="AG2849" s="162"/>
      <c r="AH2849" s="162"/>
      <c r="AI2849" s="162"/>
      <c r="AM2849" s="143"/>
      <c r="AN2849" s="143"/>
      <c r="AO2849" s="143"/>
      <c r="AP2849" s="143"/>
      <c r="AQ2849" s="143"/>
      <c r="AR2849" s="143"/>
      <c r="AS2849" s="143"/>
      <c r="AT2849" s="143"/>
      <c r="AU2849" s="143"/>
      <c r="AV2849" s="143"/>
      <c r="AW2849" s="143"/>
      <c r="AX2849" s="143"/>
      <c r="AY2849" s="143"/>
      <c r="AZ2849" s="143"/>
      <c r="BA2849" s="143"/>
      <c r="BB2849" s="143"/>
      <c r="BC2849" s="143"/>
      <c r="BD2849" s="143"/>
      <c r="BE2849" s="143"/>
      <c r="BF2849" s="143"/>
      <c r="BG2849" s="143"/>
      <c r="BH2849" s="143"/>
      <c r="BI2849" s="143"/>
      <c r="BJ2849" s="143"/>
      <c r="BK2849" s="143"/>
      <c r="BL2849" s="143"/>
      <c r="BM2849" s="143"/>
      <c r="BN2849" s="143"/>
      <c r="BO2849" s="143"/>
      <c r="BP2849" s="143"/>
      <c r="BT2849" s="143"/>
      <c r="BU2849" s="143"/>
      <c r="BV2849" s="143"/>
    </row>
    <row r="2850" spans="1:74" s="142" customFormat="1" x14ac:dyDescent="0.25">
      <c r="A2850" s="206"/>
      <c r="B2850" s="160"/>
      <c r="C2850" s="161"/>
      <c r="D2850" s="206"/>
      <c r="E2850" s="206"/>
      <c r="F2850" s="206"/>
      <c r="G2850" s="206"/>
      <c r="H2850" s="161"/>
      <c r="I2850" s="206"/>
      <c r="J2850" s="206"/>
      <c r="L2850" s="206"/>
      <c r="M2850" s="153"/>
      <c r="N2850" s="126"/>
      <c r="O2850" s="153"/>
      <c r="P2850" s="153"/>
      <c r="Q2850" s="153"/>
      <c r="R2850" s="153"/>
      <c r="AG2850" s="162"/>
      <c r="AH2850" s="162"/>
      <c r="AI2850" s="162"/>
      <c r="AM2850" s="143"/>
      <c r="AN2850" s="143"/>
      <c r="AO2850" s="143"/>
      <c r="AP2850" s="143"/>
      <c r="AQ2850" s="143"/>
      <c r="AR2850" s="143"/>
      <c r="AS2850" s="143"/>
      <c r="AT2850" s="143"/>
      <c r="AU2850" s="143"/>
      <c r="AV2850" s="143"/>
      <c r="AW2850" s="143"/>
      <c r="AX2850" s="143"/>
      <c r="AY2850" s="143"/>
      <c r="AZ2850" s="143"/>
      <c r="BA2850" s="143"/>
      <c r="BB2850" s="143"/>
      <c r="BC2850" s="143"/>
      <c r="BD2850" s="143"/>
      <c r="BE2850" s="143"/>
      <c r="BF2850" s="143"/>
      <c r="BG2850" s="143"/>
      <c r="BH2850" s="143"/>
      <c r="BI2850" s="143"/>
      <c r="BJ2850" s="143"/>
      <c r="BK2850" s="143"/>
      <c r="BL2850" s="143"/>
      <c r="BM2850" s="143"/>
      <c r="BN2850" s="143"/>
      <c r="BO2850" s="143"/>
      <c r="BP2850" s="143"/>
      <c r="BT2850" s="143"/>
      <c r="BU2850" s="143"/>
      <c r="BV2850" s="143"/>
    </row>
    <row r="2851" spans="1:74" s="142" customFormat="1" x14ac:dyDescent="0.25">
      <c r="A2851" s="206"/>
      <c r="B2851" s="160"/>
      <c r="C2851" s="161"/>
      <c r="D2851" s="206"/>
      <c r="E2851" s="206"/>
      <c r="F2851" s="206"/>
      <c r="G2851" s="206"/>
      <c r="H2851" s="161"/>
      <c r="I2851" s="206"/>
      <c r="J2851" s="206"/>
      <c r="L2851" s="206"/>
      <c r="M2851" s="153"/>
      <c r="N2851" s="126"/>
      <c r="O2851" s="153"/>
      <c r="P2851" s="153"/>
      <c r="Q2851" s="153"/>
      <c r="R2851" s="153"/>
      <c r="AG2851" s="162"/>
      <c r="AH2851" s="162"/>
      <c r="AI2851" s="162"/>
      <c r="AM2851" s="143"/>
      <c r="AN2851" s="143"/>
      <c r="AO2851" s="143"/>
      <c r="AP2851" s="143"/>
      <c r="AQ2851" s="143"/>
      <c r="AR2851" s="143"/>
      <c r="AS2851" s="143"/>
      <c r="AT2851" s="143"/>
      <c r="AU2851" s="143"/>
      <c r="AV2851" s="143"/>
      <c r="AW2851" s="143"/>
      <c r="AX2851" s="143"/>
      <c r="AY2851" s="143"/>
      <c r="AZ2851" s="143"/>
      <c r="BA2851" s="143"/>
      <c r="BB2851" s="143"/>
      <c r="BC2851" s="143"/>
      <c r="BD2851" s="143"/>
      <c r="BE2851" s="143"/>
      <c r="BF2851" s="143"/>
      <c r="BG2851" s="143"/>
      <c r="BH2851" s="143"/>
      <c r="BI2851" s="143"/>
      <c r="BJ2851" s="143"/>
      <c r="BK2851" s="143"/>
      <c r="BL2851" s="143"/>
      <c r="BM2851" s="143"/>
      <c r="BN2851" s="143"/>
      <c r="BO2851" s="143"/>
      <c r="BP2851" s="143"/>
      <c r="BT2851" s="143"/>
      <c r="BU2851" s="143"/>
      <c r="BV2851" s="143"/>
    </row>
    <row r="2852" spans="1:74" s="142" customFormat="1" x14ac:dyDescent="0.25">
      <c r="A2852" s="206"/>
      <c r="B2852" s="160"/>
      <c r="C2852" s="161"/>
      <c r="D2852" s="206"/>
      <c r="E2852" s="206"/>
      <c r="F2852" s="206"/>
      <c r="G2852" s="206"/>
      <c r="H2852" s="161"/>
      <c r="I2852" s="206"/>
      <c r="J2852" s="206"/>
      <c r="L2852" s="206"/>
      <c r="M2852" s="153"/>
      <c r="N2852" s="126"/>
      <c r="O2852" s="153"/>
      <c r="P2852" s="153"/>
      <c r="Q2852" s="153"/>
      <c r="R2852" s="153"/>
      <c r="AG2852" s="162"/>
      <c r="AH2852" s="162"/>
      <c r="AI2852" s="162"/>
      <c r="AM2852" s="143"/>
      <c r="AN2852" s="143"/>
      <c r="AO2852" s="143"/>
      <c r="AP2852" s="143"/>
      <c r="AQ2852" s="143"/>
      <c r="AR2852" s="143"/>
      <c r="AS2852" s="143"/>
      <c r="AT2852" s="143"/>
      <c r="AU2852" s="143"/>
      <c r="AV2852" s="143"/>
      <c r="AW2852" s="143"/>
      <c r="AX2852" s="143"/>
      <c r="AY2852" s="143"/>
      <c r="AZ2852" s="143"/>
      <c r="BA2852" s="143"/>
      <c r="BB2852" s="143"/>
      <c r="BC2852" s="143"/>
      <c r="BD2852" s="143"/>
      <c r="BE2852" s="143"/>
      <c r="BF2852" s="143"/>
      <c r="BG2852" s="143"/>
      <c r="BH2852" s="143"/>
      <c r="BI2852" s="143"/>
      <c r="BJ2852" s="143"/>
      <c r="BK2852" s="143"/>
      <c r="BL2852" s="143"/>
      <c r="BM2852" s="143"/>
      <c r="BN2852" s="143"/>
      <c r="BO2852" s="143"/>
      <c r="BP2852" s="143"/>
      <c r="BT2852" s="143"/>
      <c r="BU2852" s="143"/>
      <c r="BV2852" s="143"/>
    </row>
    <row r="2853" spans="1:74" s="142" customFormat="1" x14ac:dyDescent="0.25">
      <c r="A2853" s="206"/>
      <c r="B2853" s="160"/>
      <c r="C2853" s="161"/>
      <c r="D2853" s="206"/>
      <c r="E2853" s="206"/>
      <c r="F2853" s="206"/>
      <c r="G2853" s="206"/>
      <c r="H2853" s="161"/>
      <c r="I2853" s="206"/>
      <c r="J2853" s="206"/>
      <c r="L2853" s="206"/>
      <c r="M2853" s="153"/>
      <c r="N2853" s="126"/>
      <c r="O2853" s="153"/>
      <c r="P2853" s="153"/>
      <c r="Q2853" s="153"/>
      <c r="R2853" s="153"/>
      <c r="AG2853" s="162"/>
      <c r="AH2853" s="162"/>
      <c r="AI2853" s="162"/>
      <c r="AM2853" s="143"/>
      <c r="AN2853" s="143"/>
      <c r="AO2853" s="143"/>
      <c r="AP2853" s="143"/>
      <c r="AQ2853" s="143"/>
      <c r="AR2853" s="143"/>
      <c r="AS2853" s="143"/>
      <c r="AT2853" s="143"/>
      <c r="AU2853" s="143"/>
      <c r="AV2853" s="143"/>
      <c r="AW2853" s="143"/>
      <c r="AX2853" s="143"/>
      <c r="AY2853" s="143"/>
      <c r="AZ2853" s="143"/>
      <c r="BA2853" s="143"/>
      <c r="BB2853" s="143"/>
      <c r="BC2853" s="143"/>
      <c r="BD2853" s="143"/>
      <c r="BE2853" s="143"/>
      <c r="BF2853" s="143"/>
      <c r="BG2853" s="143"/>
      <c r="BH2853" s="143"/>
      <c r="BI2853" s="143"/>
      <c r="BJ2853" s="143"/>
      <c r="BK2853" s="143"/>
      <c r="BL2853" s="143"/>
      <c r="BM2853" s="143"/>
      <c r="BN2853" s="143"/>
      <c r="BO2853" s="143"/>
      <c r="BP2853" s="143"/>
      <c r="BT2853" s="143"/>
      <c r="BU2853" s="143"/>
      <c r="BV2853" s="143"/>
    </row>
    <row r="2854" spans="1:74" s="142" customFormat="1" x14ac:dyDescent="0.25">
      <c r="A2854" s="206"/>
      <c r="B2854" s="160"/>
      <c r="C2854" s="161"/>
      <c r="D2854" s="206"/>
      <c r="E2854" s="206"/>
      <c r="F2854" s="206"/>
      <c r="G2854" s="206"/>
      <c r="H2854" s="161"/>
      <c r="I2854" s="206"/>
      <c r="J2854" s="206"/>
      <c r="L2854" s="206"/>
      <c r="M2854" s="153"/>
      <c r="N2854" s="126"/>
      <c r="O2854" s="153"/>
      <c r="P2854" s="153"/>
      <c r="Q2854" s="153"/>
      <c r="R2854" s="153"/>
      <c r="AG2854" s="162"/>
      <c r="AH2854" s="162"/>
      <c r="AI2854" s="162"/>
      <c r="AM2854" s="143"/>
      <c r="AN2854" s="143"/>
      <c r="AO2854" s="143"/>
      <c r="AP2854" s="143"/>
      <c r="AQ2854" s="143"/>
      <c r="AR2854" s="143"/>
      <c r="AS2854" s="143"/>
      <c r="AT2854" s="143"/>
      <c r="AU2854" s="143"/>
      <c r="AV2854" s="143"/>
      <c r="AW2854" s="143"/>
      <c r="AX2854" s="143"/>
      <c r="AY2854" s="143"/>
      <c r="AZ2854" s="143"/>
      <c r="BA2854" s="143"/>
      <c r="BB2854" s="143"/>
      <c r="BC2854" s="143"/>
      <c r="BD2854" s="143"/>
      <c r="BE2854" s="143"/>
      <c r="BF2854" s="143"/>
      <c r="BG2854" s="143"/>
      <c r="BH2854" s="143"/>
      <c r="BI2854" s="143"/>
      <c r="BJ2854" s="143"/>
      <c r="BK2854" s="143"/>
      <c r="BL2854" s="143"/>
      <c r="BM2854" s="143"/>
      <c r="BN2854" s="143"/>
      <c r="BO2854" s="143"/>
      <c r="BP2854" s="143"/>
      <c r="BT2854" s="143"/>
      <c r="BU2854" s="143"/>
      <c r="BV2854" s="143"/>
    </row>
    <row r="2855" spans="1:74" s="142" customFormat="1" x14ac:dyDescent="0.25">
      <c r="A2855" s="206"/>
      <c r="B2855" s="160"/>
      <c r="C2855" s="161"/>
      <c r="D2855" s="206"/>
      <c r="E2855" s="206"/>
      <c r="F2855" s="206"/>
      <c r="G2855" s="206"/>
      <c r="H2855" s="161"/>
      <c r="I2855" s="206"/>
      <c r="J2855" s="206"/>
      <c r="L2855" s="206"/>
      <c r="M2855" s="153"/>
      <c r="N2855" s="126"/>
      <c r="O2855" s="153"/>
      <c r="P2855" s="153"/>
      <c r="Q2855" s="153"/>
      <c r="R2855" s="153"/>
      <c r="AG2855" s="162"/>
      <c r="AH2855" s="162"/>
      <c r="AI2855" s="162"/>
      <c r="AM2855" s="143"/>
      <c r="AN2855" s="143"/>
      <c r="AO2855" s="143"/>
      <c r="AP2855" s="143"/>
      <c r="AQ2855" s="143"/>
      <c r="AR2855" s="143"/>
      <c r="AS2855" s="143"/>
      <c r="AT2855" s="143"/>
      <c r="AU2855" s="143"/>
      <c r="AV2855" s="143"/>
      <c r="AW2855" s="143"/>
      <c r="AX2855" s="143"/>
      <c r="AY2855" s="143"/>
      <c r="AZ2855" s="143"/>
      <c r="BA2855" s="143"/>
      <c r="BB2855" s="143"/>
      <c r="BC2855" s="143"/>
      <c r="BD2855" s="143"/>
      <c r="BE2855" s="143"/>
      <c r="BF2855" s="143"/>
      <c r="BG2855" s="143"/>
      <c r="BH2855" s="143"/>
      <c r="BI2855" s="143"/>
      <c r="BJ2855" s="143"/>
      <c r="BK2855" s="143"/>
      <c r="BL2855" s="143"/>
      <c r="BM2855" s="143"/>
      <c r="BN2855" s="143"/>
      <c r="BO2855" s="143"/>
      <c r="BP2855" s="143"/>
      <c r="BT2855" s="143"/>
      <c r="BU2855" s="143"/>
      <c r="BV2855" s="143"/>
    </row>
    <row r="2856" spans="1:74" s="142" customFormat="1" x14ac:dyDescent="0.25">
      <c r="A2856" s="206"/>
      <c r="B2856" s="160"/>
      <c r="C2856" s="161"/>
      <c r="D2856" s="206"/>
      <c r="E2856" s="206"/>
      <c r="F2856" s="206"/>
      <c r="G2856" s="206"/>
      <c r="H2856" s="161"/>
      <c r="I2856" s="206"/>
      <c r="J2856" s="206"/>
      <c r="L2856" s="206"/>
      <c r="M2856" s="153"/>
      <c r="N2856" s="126"/>
      <c r="O2856" s="153"/>
      <c r="P2856" s="153"/>
      <c r="Q2856" s="153"/>
      <c r="R2856" s="153"/>
      <c r="AG2856" s="162"/>
      <c r="AH2856" s="162"/>
      <c r="AI2856" s="162"/>
      <c r="AM2856" s="143"/>
      <c r="AN2856" s="143"/>
      <c r="AO2856" s="143"/>
      <c r="AP2856" s="143"/>
      <c r="AQ2856" s="143"/>
      <c r="AR2856" s="143"/>
      <c r="AS2856" s="143"/>
      <c r="AT2856" s="143"/>
      <c r="AU2856" s="143"/>
      <c r="AV2856" s="143"/>
      <c r="AW2856" s="143"/>
      <c r="AX2856" s="143"/>
      <c r="AY2856" s="143"/>
      <c r="AZ2856" s="143"/>
      <c r="BA2856" s="143"/>
      <c r="BB2856" s="143"/>
      <c r="BC2856" s="143"/>
      <c r="BD2856" s="143"/>
      <c r="BE2856" s="143"/>
      <c r="BF2856" s="143"/>
      <c r="BG2856" s="143"/>
      <c r="BH2856" s="143"/>
      <c r="BI2856" s="143"/>
      <c r="BJ2856" s="143"/>
      <c r="BK2856" s="143"/>
      <c r="BL2856" s="143"/>
      <c r="BM2856" s="143"/>
      <c r="BN2856" s="143"/>
      <c r="BO2856" s="143"/>
      <c r="BP2856" s="143"/>
      <c r="BT2856" s="143"/>
      <c r="BU2856" s="143"/>
      <c r="BV2856" s="143"/>
    </row>
    <row r="2857" spans="1:74" s="142" customFormat="1" x14ac:dyDescent="0.25">
      <c r="A2857" s="206"/>
      <c r="B2857" s="160"/>
      <c r="C2857" s="161"/>
      <c r="D2857" s="206"/>
      <c r="E2857" s="206"/>
      <c r="F2857" s="206"/>
      <c r="G2857" s="206"/>
      <c r="H2857" s="161"/>
      <c r="I2857" s="206"/>
      <c r="J2857" s="206"/>
      <c r="L2857" s="206"/>
      <c r="M2857" s="153"/>
      <c r="N2857" s="126"/>
      <c r="O2857" s="153"/>
      <c r="P2857" s="153"/>
      <c r="Q2857" s="153"/>
      <c r="R2857" s="153"/>
      <c r="AG2857" s="162"/>
      <c r="AH2857" s="162"/>
      <c r="AI2857" s="162"/>
      <c r="AM2857" s="143"/>
      <c r="AN2857" s="143"/>
      <c r="AO2857" s="143"/>
      <c r="AP2857" s="143"/>
      <c r="AQ2857" s="143"/>
      <c r="AR2857" s="143"/>
      <c r="AS2857" s="143"/>
      <c r="AT2857" s="143"/>
      <c r="AU2857" s="143"/>
      <c r="AV2857" s="143"/>
      <c r="AW2857" s="143"/>
      <c r="AX2857" s="143"/>
      <c r="AY2857" s="143"/>
      <c r="AZ2857" s="143"/>
      <c r="BA2857" s="143"/>
      <c r="BB2857" s="143"/>
      <c r="BC2857" s="143"/>
      <c r="BD2857" s="143"/>
      <c r="BE2857" s="143"/>
      <c r="BF2857" s="143"/>
      <c r="BG2857" s="143"/>
      <c r="BH2857" s="143"/>
      <c r="BI2857" s="143"/>
      <c r="BJ2857" s="143"/>
      <c r="BK2857" s="143"/>
      <c r="BL2857" s="143"/>
      <c r="BM2857" s="143"/>
      <c r="BN2857" s="143"/>
      <c r="BO2857" s="143"/>
      <c r="BP2857" s="143"/>
      <c r="BT2857" s="143"/>
      <c r="BU2857" s="143"/>
      <c r="BV2857" s="143"/>
    </row>
    <row r="2858" spans="1:74" s="142" customFormat="1" x14ac:dyDescent="0.25">
      <c r="A2858" s="206"/>
      <c r="B2858" s="160"/>
      <c r="C2858" s="161"/>
      <c r="D2858" s="206"/>
      <c r="E2858" s="206"/>
      <c r="F2858" s="206"/>
      <c r="G2858" s="206"/>
      <c r="H2858" s="161"/>
      <c r="I2858" s="206"/>
      <c r="J2858" s="206"/>
      <c r="L2858" s="206"/>
      <c r="M2858" s="153"/>
      <c r="N2858" s="126"/>
      <c r="O2858" s="153"/>
      <c r="P2858" s="153"/>
      <c r="Q2858" s="153"/>
      <c r="R2858" s="153"/>
      <c r="AG2858" s="162"/>
      <c r="AH2858" s="162"/>
      <c r="AI2858" s="162"/>
      <c r="AM2858" s="143"/>
      <c r="AN2858" s="143"/>
      <c r="AO2858" s="143"/>
      <c r="AP2858" s="143"/>
      <c r="AQ2858" s="143"/>
      <c r="AR2858" s="143"/>
      <c r="AS2858" s="143"/>
      <c r="AT2858" s="143"/>
      <c r="AU2858" s="143"/>
      <c r="AV2858" s="143"/>
      <c r="AW2858" s="143"/>
      <c r="AX2858" s="143"/>
      <c r="AY2858" s="143"/>
      <c r="AZ2858" s="143"/>
      <c r="BA2858" s="143"/>
      <c r="BB2858" s="143"/>
      <c r="BC2858" s="143"/>
      <c r="BD2858" s="143"/>
      <c r="BE2858" s="143"/>
      <c r="BF2858" s="143"/>
      <c r="BG2858" s="143"/>
      <c r="BH2858" s="143"/>
      <c r="BI2858" s="143"/>
      <c r="BJ2858" s="143"/>
      <c r="BK2858" s="143"/>
      <c r="BL2858" s="143"/>
      <c r="BM2858" s="143"/>
      <c r="BN2858" s="143"/>
      <c r="BO2858" s="143"/>
      <c r="BP2858" s="143"/>
      <c r="BT2858" s="143"/>
      <c r="BU2858" s="143"/>
      <c r="BV2858" s="143"/>
    </row>
    <row r="2859" spans="1:74" s="142" customFormat="1" x14ac:dyDescent="0.25">
      <c r="A2859" s="206"/>
      <c r="B2859" s="160"/>
      <c r="C2859" s="161"/>
      <c r="D2859" s="206"/>
      <c r="E2859" s="206"/>
      <c r="F2859" s="206"/>
      <c r="G2859" s="206"/>
      <c r="H2859" s="161"/>
      <c r="I2859" s="206"/>
      <c r="J2859" s="206"/>
      <c r="L2859" s="206"/>
      <c r="M2859" s="153"/>
      <c r="N2859" s="126"/>
      <c r="O2859" s="153"/>
      <c r="P2859" s="153"/>
      <c r="Q2859" s="153"/>
      <c r="R2859" s="153"/>
      <c r="AG2859" s="162"/>
      <c r="AH2859" s="162"/>
      <c r="AI2859" s="162"/>
      <c r="AM2859" s="143"/>
      <c r="AN2859" s="143"/>
      <c r="AO2859" s="143"/>
      <c r="AP2859" s="143"/>
      <c r="AQ2859" s="143"/>
      <c r="AR2859" s="143"/>
      <c r="AS2859" s="143"/>
      <c r="AT2859" s="143"/>
      <c r="AU2859" s="143"/>
      <c r="AV2859" s="143"/>
      <c r="AW2859" s="143"/>
      <c r="AX2859" s="143"/>
      <c r="AY2859" s="143"/>
      <c r="AZ2859" s="143"/>
      <c r="BA2859" s="143"/>
      <c r="BB2859" s="143"/>
      <c r="BC2859" s="143"/>
      <c r="BD2859" s="143"/>
      <c r="BE2859" s="143"/>
      <c r="BF2859" s="143"/>
      <c r="BG2859" s="143"/>
      <c r="BH2859" s="143"/>
      <c r="BI2859" s="143"/>
      <c r="BJ2859" s="143"/>
      <c r="BK2859" s="143"/>
      <c r="BL2859" s="143"/>
      <c r="BM2859" s="143"/>
      <c r="BN2859" s="143"/>
      <c r="BO2859" s="143"/>
      <c r="BP2859" s="143"/>
      <c r="BT2859" s="143"/>
      <c r="BU2859" s="143"/>
      <c r="BV2859" s="143"/>
    </row>
    <row r="2860" spans="1:74" s="142" customFormat="1" x14ac:dyDescent="0.25">
      <c r="A2860" s="206"/>
      <c r="B2860" s="160"/>
      <c r="C2860" s="161"/>
      <c r="D2860" s="206"/>
      <c r="E2860" s="206"/>
      <c r="F2860" s="206"/>
      <c r="G2860" s="206"/>
      <c r="H2860" s="161"/>
      <c r="I2860" s="206"/>
      <c r="J2860" s="206"/>
      <c r="L2860" s="206"/>
      <c r="M2860" s="153"/>
      <c r="N2860" s="126"/>
      <c r="O2860" s="153"/>
      <c r="P2860" s="153"/>
      <c r="Q2860" s="153"/>
      <c r="R2860" s="153"/>
      <c r="AG2860" s="162"/>
      <c r="AH2860" s="162"/>
      <c r="AI2860" s="162"/>
      <c r="AM2860" s="143"/>
      <c r="AN2860" s="143"/>
      <c r="AO2860" s="143"/>
      <c r="AP2860" s="143"/>
      <c r="AQ2860" s="143"/>
      <c r="AR2860" s="143"/>
      <c r="AS2860" s="143"/>
      <c r="AT2860" s="143"/>
      <c r="AU2860" s="143"/>
      <c r="AV2860" s="143"/>
      <c r="AW2860" s="143"/>
      <c r="AX2860" s="143"/>
      <c r="AY2860" s="143"/>
      <c r="AZ2860" s="143"/>
      <c r="BA2860" s="143"/>
      <c r="BB2860" s="143"/>
      <c r="BC2860" s="143"/>
      <c r="BD2860" s="143"/>
      <c r="BE2860" s="143"/>
      <c r="BF2860" s="143"/>
      <c r="BG2860" s="143"/>
      <c r="BH2860" s="143"/>
      <c r="BI2860" s="143"/>
      <c r="BJ2860" s="143"/>
      <c r="BK2860" s="143"/>
      <c r="BL2860" s="143"/>
      <c r="BM2860" s="143"/>
      <c r="BN2860" s="143"/>
      <c r="BO2860" s="143"/>
      <c r="BP2860" s="143"/>
      <c r="BT2860" s="143"/>
      <c r="BU2860" s="143"/>
      <c r="BV2860" s="143"/>
    </row>
    <row r="2861" spans="1:74" s="142" customFormat="1" x14ac:dyDescent="0.25">
      <c r="A2861" s="206"/>
      <c r="B2861" s="160"/>
      <c r="C2861" s="161"/>
      <c r="D2861" s="206"/>
      <c r="E2861" s="206"/>
      <c r="F2861" s="206"/>
      <c r="G2861" s="206"/>
      <c r="H2861" s="161"/>
      <c r="I2861" s="206"/>
      <c r="J2861" s="206"/>
      <c r="L2861" s="206"/>
      <c r="M2861" s="153"/>
      <c r="N2861" s="126"/>
      <c r="O2861" s="153"/>
      <c r="P2861" s="153"/>
      <c r="Q2861" s="153"/>
      <c r="R2861" s="153"/>
      <c r="AG2861" s="162"/>
      <c r="AH2861" s="162"/>
      <c r="AI2861" s="162"/>
      <c r="AM2861" s="143"/>
      <c r="AN2861" s="143"/>
      <c r="AO2861" s="143"/>
      <c r="AP2861" s="143"/>
      <c r="AQ2861" s="143"/>
      <c r="AR2861" s="143"/>
      <c r="AS2861" s="143"/>
      <c r="AT2861" s="143"/>
      <c r="AU2861" s="143"/>
      <c r="AV2861" s="143"/>
      <c r="AW2861" s="143"/>
      <c r="AX2861" s="143"/>
      <c r="AY2861" s="143"/>
      <c r="AZ2861" s="143"/>
      <c r="BA2861" s="143"/>
      <c r="BB2861" s="143"/>
      <c r="BC2861" s="143"/>
      <c r="BD2861" s="143"/>
      <c r="BE2861" s="143"/>
      <c r="BF2861" s="143"/>
      <c r="BG2861" s="143"/>
      <c r="BH2861" s="143"/>
      <c r="BI2861" s="143"/>
      <c r="BJ2861" s="143"/>
      <c r="BK2861" s="143"/>
      <c r="BL2861" s="143"/>
      <c r="BM2861" s="143"/>
      <c r="BN2861" s="143"/>
      <c r="BO2861" s="143"/>
      <c r="BP2861" s="143"/>
      <c r="BT2861" s="143"/>
      <c r="BU2861" s="143"/>
      <c r="BV2861" s="143"/>
    </row>
    <row r="2862" spans="1:74" s="142" customFormat="1" x14ac:dyDescent="0.25">
      <c r="A2862" s="206"/>
      <c r="B2862" s="160"/>
      <c r="C2862" s="161"/>
      <c r="D2862" s="206"/>
      <c r="E2862" s="206"/>
      <c r="F2862" s="206"/>
      <c r="G2862" s="206"/>
      <c r="H2862" s="161"/>
      <c r="I2862" s="206"/>
      <c r="J2862" s="206"/>
      <c r="L2862" s="206"/>
      <c r="M2862" s="153"/>
      <c r="N2862" s="126"/>
      <c r="O2862" s="153"/>
      <c r="P2862" s="153"/>
      <c r="Q2862" s="153"/>
      <c r="R2862" s="153"/>
      <c r="AG2862" s="162"/>
      <c r="AH2862" s="162"/>
      <c r="AI2862" s="162"/>
      <c r="AM2862" s="143"/>
      <c r="AN2862" s="143"/>
      <c r="AO2862" s="143"/>
      <c r="AP2862" s="143"/>
      <c r="AQ2862" s="143"/>
      <c r="AR2862" s="143"/>
      <c r="AS2862" s="143"/>
      <c r="AT2862" s="143"/>
      <c r="AU2862" s="143"/>
      <c r="AV2862" s="143"/>
      <c r="AW2862" s="143"/>
      <c r="AX2862" s="143"/>
      <c r="AY2862" s="143"/>
      <c r="AZ2862" s="143"/>
      <c r="BA2862" s="143"/>
      <c r="BB2862" s="143"/>
      <c r="BC2862" s="143"/>
      <c r="BD2862" s="143"/>
      <c r="BE2862" s="143"/>
      <c r="BF2862" s="143"/>
      <c r="BG2862" s="143"/>
      <c r="BH2862" s="143"/>
      <c r="BI2862" s="143"/>
      <c r="BJ2862" s="143"/>
      <c r="BK2862" s="143"/>
      <c r="BL2862" s="143"/>
      <c r="BM2862" s="143"/>
      <c r="BN2862" s="143"/>
      <c r="BO2862" s="143"/>
      <c r="BP2862" s="143"/>
      <c r="BT2862" s="143"/>
      <c r="BU2862" s="143"/>
      <c r="BV2862" s="143"/>
    </row>
    <row r="2863" spans="1:74" s="142" customFormat="1" x14ac:dyDescent="0.25">
      <c r="A2863" s="206"/>
      <c r="B2863" s="160"/>
      <c r="C2863" s="161"/>
      <c r="D2863" s="206"/>
      <c r="E2863" s="206"/>
      <c r="F2863" s="206"/>
      <c r="G2863" s="206"/>
      <c r="H2863" s="161"/>
      <c r="I2863" s="206"/>
      <c r="J2863" s="206"/>
      <c r="L2863" s="206"/>
      <c r="M2863" s="153"/>
      <c r="N2863" s="126"/>
      <c r="O2863" s="153"/>
      <c r="P2863" s="153"/>
      <c r="Q2863" s="153"/>
      <c r="R2863" s="153"/>
      <c r="AG2863" s="162"/>
      <c r="AH2863" s="162"/>
      <c r="AI2863" s="162"/>
      <c r="AM2863" s="143"/>
      <c r="AN2863" s="143"/>
      <c r="AO2863" s="143"/>
      <c r="AP2863" s="143"/>
      <c r="AQ2863" s="143"/>
      <c r="AR2863" s="143"/>
      <c r="AS2863" s="143"/>
      <c r="AT2863" s="143"/>
      <c r="AU2863" s="143"/>
      <c r="AV2863" s="143"/>
      <c r="AW2863" s="143"/>
      <c r="AX2863" s="143"/>
      <c r="AY2863" s="143"/>
      <c r="AZ2863" s="143"/>
      <c r="BA2863" s="143"/>
      <c r="BB2863" s="143"/>
      <c r="BC2863" s="143"/>
      <c r="BD2863" s="143"/>
      <c r="BE2863" s="143"/>
      <c r="BF2863" s="143"/>
      <c r="BG2863" s="143"/>
      <c r="BH2863" s="143"/>
      <c r="BI2863" s="143"/>
      <c r="BJ2863" s="143"/>
      <c r="BK2863" s="143"/>
      <c r="BL2863" s="143"/>
      <c r="BM2863" s="143"/>
      <c r="BN2863" s="143"/>
      <c r="BO2863" s="143"/>
      <c r="BP2863" s="143"/>
      <c r="BT2863" s="143"/>
      <c r="BU2863" s="143"/>
      <c r="BV2863" s="143"/>
    </row>
    <row r="2864" spans="1:74" s="142" customFormat="1" x14ac:dyDescent="0.25">
      <c r="A2864" s="206"/>
      <c r="B2864" s="160"/>
      <c r="C2864" s="161"/>
      <c r="D2864" s="206"/>
      <c r="E2864" s="206"/>
      <c r="F2864" s="206"/>
      <c r="G2864" s="206"/>
      <c r="H2864" s="161"/>
      <c r="I2864" s="206"/>
      <c r="J2864" s="206"/>
      <c r="L2864" s="206"/>
      <c r="M2864" s="153"/>
      <c r="N2864" s="126"/>
      <c r="O2864" s="153"/>
      <c r="P2864" s="153"/>
      <c r="Q2864" s="153"/>
      <c r="R2864" s="153"/>
      <c r="AG2864" s="162"/>
      <c r="AH2864" s="162"/>
      <c r="AI2864" s="162"/>
      <c r="AM2864" s="143"/>
      <c r="AN2864" s="143"/>
      <c r="AO2864" s="143"/>
      <c r="AP2864" s="143"/>
      <c r="AQ2864" s="143"/>
      <c r="AR2864" s="143"/>
      <c r="AS2864" s="143"/>
      <c r="AT2864" s="143"/>
      <c r="AU2864" s="143"/>
      <c r="AV2864" s="143"/>
      <c r="AW2864" s="143"/>
      <c r="AX2864" s="143"/>
      <c r="AY2864" s="143"/>
      <c r="AZ2864" s="143"/>
      <c r="BA2864" s="143"/>
      <c r="BB2864" s="143"/>
      <c r="BC2864" s="143"/>
      <c r="BD2864" s="143"/>
      <c r="BE2864" s="143"/>
      <c r="BF2864" s="143"/>
      <c r="BG2864" s="143"/>
      <c r="BH2864" s="143"/>
      <c r="BI2864" s="143"/>
      <c r="BJ2864" s="143"/>
      <c r="BK2864" s="143"/>
      <c r="BL2864" s="143"/>
      <c r="BM2864" s="143"/>
      <c r="BN2864" s="143"/>
      <c r="BO2864" s="143"/>
      <c r="BP2864" s="143"/>
      <c r="BT2864" s="143"/>
      <c r="BU2864" s="143"/>
      <c r="BV2864" s="143"/>
    </row>
    <row r="2865" spans="1:74" s="142" customFormat="1" x14ac:dyDescent="0.25">
      <c r="A2865" s="206"/>
      <c r="B2865" s="160"/>
      <c r="C2865" s="161"/>
      <c r="D2865" s="206"/>
      <c r="E2865" s="206"/>
      <c r="F2865" s="206"/>
      <c r="G2865" s="206"/>
      <c r="H2865" s="161"/>
      <c r="I2865" s="206"/>
      <c r="J2865" s="206"/>
      <c r="L2865" s="206"/>
      <c r="M2865" s="153"/>
      <c r="N2865" s="126"/>
      <c r="O2865" s="153"/>
      <c r="P2865" s="153"/>
      <c r="Q2865" s="153"/>
      <c r="R2865" s="153"/>
      <c r="AG2865" s="162"/>
      <c r="AH2865" s="162"/>
      <c r="AI2865" s="162"/>
      <c r="AM2865" s="143"/>
      <c r="AN2865" s="143"/>
      <c r="AO2865" s="143"/>
      <c r="AP2865" s="143"/>
      <c r="AQ2865" s="143"/>
      <c r="AR2865" s="143"/>
      <c r="AS2865" s="143"/>
      <c r="AT2865" s="143"/>
      <c r="AU2865" s="143"/>
      <c r="AV2865" s="143"/>
      <c r="AW2865" s="143"/>
      <c r="AX2865" s="143"/>
      <c r="AY2865" s="143"/>
      <c r="AZ2865" s="143"/>
      <c r="BA2865" s="143"/>
      <c r="BB2865" s="143"/>
      <c r="BC2865" s="143"/>
      <c r="BD2865" s="143"/>
      <c r="BE2865" s="143"/>
      <c r="BF2865" s="143"/>
      <c r="BG2865" s="143"/>
      <c r="BH2865" s="143"/>
      <c r="BI2865" s="143"/>
      <c r="BJ2865" s="143"/>
      <c r="BK2865" s="143"/>
      <c r="BL2865" s="143"/>
      <c r="BM2865" s="143"/>
      <c r="BN2865" s="143"/>
      <c r="BO2865" s="143"/>
      <c r="BP2865" s="143"/>
      <c r="BT2865" s="143"/>
      <c r="BU2865" s="143"/>
      <c r="BV2865" s="143"/>
    </row>
    <row r="2866" spans="1:74" s="142" customFormat="1" x14ac:dyDescent="0.25">
      <c r="A2866" s="206"/>
      <c r="B2866" s="160"/>
      <c r="C2866" s="161"/>
      <c r="D2866" s="206"/>
      <c r="E2866" s="206"/>
      <c r="F2866" s="206"/>
      <c r="G2866" s="206"/>
      <c r="H2866" s="161"/>
      <c r="I2866" s="206"/>
      <c r="J2866" s="206"/>
      <c r="L2866" s="206"/>
      <c r="M2866" s="153"/>
      <c r="N2866" s="126"/>
      <c r="O2866" s="153"/>
      <c r="P2866" s="153"/>
      <c r="Q2866" s="153"/>
      <c r="R2866" s="153"/>
      <c r="AG2866" s="162"/>
      <c r="AH2866" s="162"/>
      <c r="AI2866" s="162"/>
      <c r="AM2866" s="143"/>
      <c r="AN2866" s="143"/>
      <c r="AO2866" s="143"/>
      <c r="AP2866" s="143"/>
      <c r="AQ2866" s="143"/>
      <c r="AR2866" s="143"/>
      <c r="AS2866" s="143"/>
      <c r="AT2866" s="143"/>
      <c r="AU2866" s="143"/>
      <c r="AV2866" s="143"/>
      <c r="AW2866" s="143"/>
      <c r="AX2866" s="143"/>
      <c r="AY2866" s="143"/>
      <c r="AZ2866" s="143"/>
      <c r="BA2866" s="143"/>
      <c r="BB2866" s="143"/>
      <c r="BC2866" s="143"/>
      <c r="BD2866" s="143"/>
      <c r="BE2866" s="143"/>
      <c r="BF2866" s="143"/>
      <c r="BG2866" s="143"/>
      <c r="BH2866" s="143"/>
      <c r="BI2866" s="143"/>
      <c r="BJ2866" s="143"/>
      <c r="BK2866" s="143"/>
      <c r="BL2866" s="143"/>
      <c r="BM2866" s="143"/>
      <c r="BN2866" s="143"/>
      <c r="BO2866" s="143"/>
      <c r="BP2866" s="143"/>
      <c r="BT2866" s="143"/>
      <c r="BU2866" s="143"/>
      <c r="BV2866" s="143"/>
    </row>
    <row r="2867" spans="1:74" s="142" customFormat="1" x14ac:dyDescent="0.25">
      <c r="A2867" s="206"/>
      <c r="B2867" s="160"/>
      <c r="C2867" s="161"/>
      <c r="D2867" s="206"/>
      <c r="E2867" s="206"/>
      <c r="F2867" s="206"/>
      <c r="G2867" s="206"/>
      <c r="H2867" s="161"/>
      <c r="I2867" s="206"/>
      <c r="J2867" s="206"/>
      <c r="L2867" s="206"/>
      <c r="M2867" s="153"/>
      <c r="N2867" s="126"/>
      <c r="O2867" s="153"/>
      <c r="P2867" s="153"/>
      <c r="Q2867" s="153"/>
      <c r="R2867" s="153"/>
      <c r="AG2867" s="162"/>
      <c r="AH2867" s="162"/>
      <c r="AI2867" s="162"/>
      <c r="AM2867" s="143"/>
      <c r="AN2867" s="143"/>
      <c r="AO2867" s="143"/>
      <c r="AP2867" s="143"/>
      <c r="AQ2867" s="143"/>
      <c r="AR2867" s="143"/>
      <c r="AS2867" s="143"/>
      <c r="AT2867" s="143"/>
      <c r="AU2867" s="143"/>
      <c r="AV2867" s="143"/>
      <c r="AW2867" s="143"/>
      <c r="AX2867" s="143"/>
      <c r="AY2867" s="143"/>
      <c r="AZ2867" s="143"/>
      <c r="BA2867" s="143"/>
      <c r="BB2867" s="143"/>
      <c r="BC2867" s="143"/>
      <c r="BD2867" s="143"/>
      <c r="BE2867" s="143"/>
      <c r="BF2867" s="143"/>
      <c r="BG2867" s="143"/>
      <c r="BH2867" s="143"/>
      <c r="BI2867" s="143"/>
      <c r="BJ2867" s="143"/>
      <c r="BK2867" s="143"/>
      <c r="BL2867" s="143"/>
      <c r="BM2867" s="143"/>
      <c r="BN2867" s="143"/>
      <c r="BO2867" s="143"/>
      <c r="BP2867" s="143"/>
      <c r="BT2867" s="143"/>
      <c r="BU2867" s="143"/>
      <c r="BV2867" s="143"/>
    </row>
    <row r="2868" spans="1:74" s="142" customFormat="1" x14ac:dyDescent="0.25">
      <c r="A2868" s="206"/>
      <c r="B2868" s="160"/>
      <c r="C2868" s="161"/>
      <c r="D2868" s="206"/>
      <c r="E2868" s="206"/>
      <c r="F2868" s="206"/>
      <c r="G2868" s="206"/>
      <c r="H2868" s="161"/>
      <c r="I2868" s="206"/>
      <c r="J2868" s="206"/>
      <c r="L2868" s="206"/>
      <c r="M2868" s="153"/>
      <c r="N2868" s="126"/>
      <c r="O2868" s="153"/>
      <c r="P2868" s="153"/>
      <c r="Q2868" s="153"/>
      <c r="R2868" s="153"/>
      <c r="AG2868" s="162"/>
      <c r="AH2868" s="162"/>
      <c r="AI2868" s="162"/>
      <c r="AM2868" s="143"/>
      <c r="AN2868" s="143"/>
      <c r="AO2868" s="143"/>
      <c r="AP2868" s="143"/>
      <c r="AQ2868" s="143"/>
      <c r="AR2868" s="143"/>
      <c r="AS2868" s="143"/>
      <c r="AT2868" s="143"/>
      <c r="AU2868" s="143"/>
      <c r="AV2868" s="143"/>
      <c r="AW2868" s="143"/>
      <c r="AX2868" s="143"/>
      <c r="AY2868" s="143"/>
      <c r="AZ2868" s="143"/>
      <c r="BA2868" s="143"/>
      <c r="BB2868" s="143"/>
      <c r="BC2868" s="143"/>
      <c r="BD2868" s="143"/>
      <c r="BE2868" s="143"/>
      <c r="BF2868" s="143"/>
      <c r="BG2868" s="143"/>
      <c r="BH2868" s="143"/>
      <c r="BI2868" s="143"/>
      <c r="BJ2868" s="143"/>
      <c r="BK2868" s="143"/>
      <c r="BL2868" s="143"/>
      <c r="BM2868" s="143"/>
      <c r="BN2868" s="143"/>
      <c r="BO2868" s="143"/>
      <c r="BP2868" s="143"/>
      <c r="BT2868" s="143"/>
      <c r="BU2868" s="143"/>
      <c r="BV2868" s="143"/>
    </row>
    <row r="2869" spans="1:74" s="142" customFormat="1" x14ac:dyDescent="0.25">
      <c r="A2869" s="206"/>
      <c r="B2869" s="160"/>
      <c r="C2869" s="161"/>
      <c r="D2869" s="206"/>
      <c r="E2869" s="206"/>
      <c r="F2869" s="206"/>
      <c r="G2869" s="206"/>
      <c r="H2869" s="161"/>
      <c r="I2869" s="206"/>
      <c r="J2869" s="206"/>
      <c r="L2869" s="206"/>
      <c r="M2869" s="153"/>
      <c r="N2869" s="126"/>
      <c r="O2869" s="153"/>
      <c r="P2869" s="153"/>
      <c r="Q2869" s="153"/>
      <c r="R2869" s="153"/>
      <c r="AG2869" s="162"/>
      <c r="AH2869" s="162"/>
      <c r="AI2869" s="162"/>
      <c r="AM2869" s="143"/>
      <c r="AN2869" s="143"/>
      <c r="AO2869" s="143"/>
      <c r="AP2869" s="143"/>
      <c r="AQ2869" s="143"/>
      <c r="AR2869" s="143"/>
      <c r="AS2869" s="143"/>
      <c r="AT2869" s="143"/>
      <c r="AU2869" s="143"/>
      <c r="AV2869" s="143"/>
      <c r="AW2869" s="143"/>
      <c r="AX2869" s="143"/>
      <c r="AY2869" s="143"/>
      <c r="AZ2869" s="143"/>
      <c r="BA2869" s="143"/>
      <c r="BB2869" s="143"/>
      <c r="BC2869" s="143"/>
      <c r="BD2869" s="143"/>
      <c r="BE2869" s="143"/>
      <c r="BF2869" s="143"/>
      <c r="BG2869" s="143"/>
      <c r="BH2869" s="143"/>
      <c r="BI2869" s="143"/>
      <c r="BJ2869" s="143"/>
      <c r="BK2869" s="143"/>
      <c r="BL2869" s="143"/>
      <c r="BM2869" s="143"/>
      <c r="BN2869" s="143"/>
      <c r="BO2869" s="143"/>
      <c r="BP2869" s="143"/>
      <c r="BT2869" s="143"/>
      <c r="BU2869" s="143"/>
      <c r="BV2869" s="143"/>
    </row>
    <row r="2870" spans="1:74" s="142" customFormat="1" x14ac:dyDescent="0.25">
      <c r="A2870" s="206"/>
      <c r="B2870" s="160"/>
      <c r="C2870" s="161"/>
      <c r="D2870" s="206"/>
      <c r="E2870" s="206"/>
      <c r="F2870" s="206"/>
      <c r="G2870" s="206"/>
      <c r="H2870" s="161"/>
      <c r="I2870" s="206"/>
      <c r="J2870" s="206"/>
      <c r="L2870" s="206"/>
      <c r="M2870" s="153"/>
      <c r="N2870" s="126"/>
      <c r="O2870" s="153"/>
      <c r="P2870" s="153"/>
      <c r="Q2870" s="153"/>
      <c r="R2870" s="153"/>
      <c r="AG2870" s="162"/>
      <c r="AH2870" s="162"/>
      <c r="AI2870" s="162"/>
      <c r="AM2870" s="143"/>
      <c r="AN2870" s="143"/>
      <c r="AO2870" s="143"/>
      <c r="AP2870" s="143"/>
      <c r="AQ2870" s="143"/>
      <c r="AR2870" s="143"/>
      <c r="AS2870" s="143"/>
      <c r="AT2870" s="143"/>
      <c r="AU2870" s="143"/>
      <c r="AV2870" s="143"/>
      <c r="AW2870" s="143"/>
      <c r="AX2870" s="143"/>
      <c r="AY2870" s="143"/>
      <c r="AZ2870" s="143"/>
      <c r="BA2870" s="143"/>
      <c r="BB2870" s="143"/>
      <c r="BC2870" s="143"/>
      <c r="BD2870" s="143"/>
      <c r="BE2870" s="143"/>
      <c r="BF2870" s="143"/>
      <c r="BG2870" s="143"/>
      <c r="BH2870" s="143"/>
      <c r="BI2870" s="143"/>
      <c r="BJ2870" s="143"/>
      <c r="BK2870" s="143"/>
      <c r="BL2870" s="143"/>
      <c r="BM2870" s="143"/>
      <c r="BN2870" s="143"/>
      <c r="BO2870" s="143"/>
      <c r="BP2870" s="143"/>
      <c r="BT2870" s="143"/>
      <c r="BU2870" s="143"/>
      <c r="BV2870" s="143"/>
    </row>
    <row r="2871" spans="1:74" s="142" customFormat="1" x14ac:dyDescent="0.25">
      <c r="A2871" s="206"/>
      <c r="B2871" s="160"/>
      <c r="C2871" s="161"/>
      <c r="D2871" s="206"/>
      <c r="E2871" s="206"/>
      <c r="F2871" s="206"/>
      <c r="G2871" s="206"/>
      <c r="H2871" s="161"/>
      <c r="I2871" s="206"/>
      <c r="J2871" s="206"/>
      <c r="L2871" s="206"/>
      <c r="M2871" s="153"/>
      <c r="N2871" s="126"/>
      <c r="O2871" s="153"/>
      <c r="P2871" s="153"/>
      <c r="Q2871" s="153"/>
      <c r="R2871" s="153"/>
      <c r="AG2871" s="162"/>
      <c r="AH2871" s="162"/>
      <c r="AI2871" s="162"/>
      <c r="AM2871" s="143"/>
      <c r="AN2871" s="143"/>
      <c r="AO2871" s="143"/>
      <c r="AP2871" s="143"/>
      <c r="AQ2871" s="143"/>
      <c r="AR2871" s="143"/>
      <c r="AS2871" s="143"/>
      <c r="AT2871" s="143"/>
      <c r="AU2871" s="143"/>
      <c r="AV2871" s="143"/>
      <c r="AW2871" s="143"/>
      <c r="AX2871" s="143"/>
      <c r="AY2871" s="143"/>
      <c r="AZ2871" s="143"/>
      <c r="BA2871" s="143"/>
      <c r="BB2871" s="143"/>
      <c r="BC2871" s="143"/>
      <c r="BD2871" s="143"/>
      <c r="BE2871" s="143"/>
      <c r="BF2871" s="143"/>
      <c r="BG2871" s="143"/>
      <c r="BH2871" s="143"/>
      <c r="BI2871" s="143"/>
      <c r="BJ2871" s="143"/>
      <c r="BK2871" s="143"/>
      <c r="BL2871" s="143"/>
      <c r="BM2871" s="143"/>
      <c r="BN2871" s="143"/>
      <c r="BO2871" s="143"/>
      <c r="BP2871" s="143"/>
      <c r="BT2871" s="143"/>
      <c r="BU2871" s="143"/>
      <c r="BV2871" s="143"/>
    </row>
    <row r="2872" spans="1:74" s="142" customFormat="1" x14ac:dyDescent="0.25">
      <c r="A2872" s="206"/>
      <c r="B2872" s="160"/>
      <c r="C2872" s="161"/>
      <c r="D2872" s="206"/>
      <c r="E2872" s="206"/>
      <c r="F2872" s="206"/>
      <c r="G2872" s="206"/>
      <c r="H2872" s="161"/>
      <c r="I2872" s="206"/>
      <c r="J2872" s="206"/>
      <c r="L2872" s="206"/>
      <c r="M2872" s="153"/>
      <c r="N2872" s="126"/>
      <c r="O2872" s="153"/>
      <c r="P2872" s="153"/>
      <c r="Q2872" s="153"/>
      <c r="R2872" s="153"/>
      <c r="AG2872" s="162"/>
      <c r="AH2872" s="162"/>
      <c r="AI2872" s="162"/>
      <c r="AM2872" s="143"/>
      <c r="AN2872" s="143"/>
      <c r="AO2872" s="143"/>
      <c r="AP2872" s="143"/>
      <c r="AQ2872" s="143"/>
      <c r="AR2872" s="143"/>
      <c r="AS2872" s="143"/>
      <c r="AT2872" s="143"/>
      <c r="AU2872" s="143"/>
      <c r="AV2872" s="143"/>
      <c r="AW2872" s="143"/>
      <c r="AX2872" s="143"/>
      <c r="AY2872" s="143"/>
      <c r="AZ2872" s="143"/>
      <c r="BA2872" s="143"/>
      <c r="BB2872" s="143"/>
      <c r="BC2872" s="143"/>
      <c r="BD2872" s="143"/>
      <c r="BE2872" s="143"/>
      <c r="BF2872" s="143"/>
      <c r="BG2872" s="143"/>
      <c r="BH2872" s="143"/>
      <c r="BI2872" s="143"/>
      <c r="BJ2872" s="143"/>
      <c r="BK2872" s="143"/>
      <c r="BL2872" s="143"/>
      <c r="BM2872" s="143"/>
      <c r="BN2872" s="143"/>
      <c r="BO2872" s="143"/>
      <c r="BP2872" s="143"/>
      <c r="BT2872" s="143"/>
      <c r="BU2872" s="143"/>
      <c r="BV2872" s="143"/>
    </row>
    <row r="2873" spans="1:74" s="142" customFormat="1" x14ac:dyDescent="0.25">
      <c r="A2873" s="206"/>
      <c r="B2873" s="160"/>
      <c r="C2873" s="161"/>
      <c r="D2873" s="206"/>
      <c r="E2873" s="206"/>
      <c r="F2873" s="206"/>
      <c r="G2873" s="206"/>
      <c r="H2873" s="161"/>
      <c r="I2873" s="206"/>
      <c r="J2873" s="206"/>
      <c r="L2873" s="206"/>
      <c r="M2873" s="153"/>
      <c r="N2873" s="126"/>
      <c r="O2873" s="153"/>
      <c r="P2873" s="153"/>
      <c r="Q2873" s="153"/>
      <c r="R2873" s="153"/>
      <c r="AG2873" s="162"/>
      <c r="AH2873" s="162"/>
      <c r="AI2873" s="162"/>
      <c r="AM2873" s="143"/>
      <c r="AN2873" s="143"/>
      <c r="AO2873" s="143"/>
      <c r="AP2873" s="143"/>
      <c r="AQ2873" s="143"/>
      <c r="AR2873" s="143"/>
      <c r="AS2873" s="143"/>
      <c r="AT2873" s="143"/>
      <c r="AU2873" s="143"/>
      <c r="AV2873" s="143"/>
      <c r="AW2873" s="143"/>
      <c r="AX2873" s="143"/>
      <c r="AY2873" s="143"/>
      <c r="AZ2873" s="143"/>
      <c r="BA2873" s="143"/>
      <c r="BB2873" s="143"/>
      <c r="BC2873" s="143"/>
      <c r="BD2873" s="143"/>
      <c r="BE2873" s="143"/>
      <c r="BF2873" s="143"/>
      <c r="BG2873" s="143"/>
      <c r="BH2873" s="143"/>
      <c r="BI2873" s="143"/>
      <c r="BJ2873" s="143"/>
      <c r="BK2873" s="143"/>
      <c r="BL2873" s="143"/>
      <c r="BM2873" s="143"/>
      <c r="BN2873" s="143"/>
      <c r="BO2873" s="143"/>
      <c r="BP2873" s="143"/>
      <c r="BT2873" s="143"/>
      <c r="BU2873" s="143"/>
      <c r="BV2873" s="143"/>
    </row>
    <row r="2874" spans="1:74" s="142" customFormat="1" x14ac:dyDescent="0.25">
      <c r="A2874" s="206"/>
      <c r="B2874" s="160"/>
      <c r="C2874" s="161"/>
      <c r="D2874" s="206"/>
      <c r="E2874" s="206"/>
      <c r="F2874" s="206"/>
      <c r="G2874" s="206"/>
      <c r="H2874" s="161"/>
      <c r="I2874" s="206"/>
      <c r="J2874" s="206"/>
      <c r="L2874" s="206"/>
      <c r="M2874" s="153"/>
      <c r="N2874" s="126"/>
      <c r="O2874" s="153"/>
      <c r="P2874" s="153"/>
      <c r="Q2874" s="153"/>
      <c r="R2874" s="153"/>
      <c r="AG2874" s="162"/>
      <c r="AH2874" s="162"/>
      <c r="AI2874" s="162"/>
      <c r="AM2874" s="143"/>
      <c r="AN2874" s="143"/>
      <c r="AO2874" s="143"/>
      <c r="AP2874" s="143"/>
      <c r="AQ2874" s="143"/>
      <c r="AR2874" s="143"/>
      <c r="AS2874" s="143"/>
      <c r="AT2874" s="143"/>
      <c r="AU2874" s="143"/>
      <c r="AV2874" s="143"/>
      <c r="AW2874" s="143"/>
      <c r="AX2874" s="143"/>
      <c r="AY2874" s="143"/>
      <c r="AZ2874" s="143"/>
      <c r="BA2874" s="143"/>
      <c r="BB2874" s="143"/>
      <c r="BC2874" s="143"/>
      <c r="BD2874" s="143"/>
      <c r="BE2874" s="143"/>
      <c r="BF2874" s="143"/>
      <c r="BG2874" s="143"/>
      <c r="BH2874" s="143"/>
      <c r="BI2874" s="143"/>
      <c r="BJ2874" s="143"/>
      <c r="BK2874" s="143"/>
      <c r="BL2874" s="143"/>
      <c r="BM2874" s="143"/>
      <c r="BN2874" s="143"/>
      <c r="BO2874" s="143"/>
      <c r="BP2874" s="143"/>
      <c r="BT2874" s="143"/>
      <c r="BU2874" s="143"/>
      <c r="BV2874" s="143"/>
    </row>
    <row r="2875" spans="1:74" s="142" customFormat="1" x14ac:dyDescent="0.25">
      <c r="A2875" s="206"/>
      <c r="B2875" s="160"/>
      <c r="C2875" s="161"/>
      <c r="D2875" s="206"/>
      <c r="E2875" s="206"/>
      <c r="F2875" s="206"/>
      <c r="G2875" s="206"/>
      <c r="H2875" s="161"/>
      <c r="I2875" s="206"/>
      <c r="J2875" s="206"/>
      <c r="L2875" s="206"/>
      <c r="M2875" s="153"/>
      <c r="N2875" s="126"/>
      <c r="O2875" s="153"/>
      <c r="P2875" s="153"/>
      <c r="Q2875" s="153"/>
      <c r="R2875" s="153"/>
      <c r="AG2875" s="162"/>
      <c r="AH2875" s="162"/>
      <c r="AI2875" s="162"/>
      <c r="AM2875" s="143"/>
      <c r="AN2875" s="143"/>
      <c r="AO2875" s="143"/>
      <c r="AP2875" s="143"/>
      <c r="AQ2875" s="143"/>
      <c r="AR2875" s="143"/>
      <c r="AS2875" s="143"/>
      <c r="AT2875" s="143"/>
      <c r="AU2875" s="143"/>
      <c r="AV2875" s="143"/>
      <c r="AW2875" s="143"/>
      <c r="AX2875" s="143"/>
      <c r="AY2875" s="143"/>
      <c r="AZ2875" s="143"/>
      <c r="BA2875" s="143"/>
      <c r="BB2875" s="143"/>
      <c r="BC2875" s="143"/>
      <c r="BD2875" s="143"/>
      <c r="BE2875" s="143"/>
      <c r="BF2875" s="143"/>
      <c r="BG2875" s="143"/>
      <c r="BH2875" s="143"/>
      <c r="BI2875" s="143"/>
      <c r="BJ2875" s="143"/>
      <c r="BK2875" s="143"/>
      <c r="BL2875" s="143"/>
      <c r="BM2875" s="143"/>
      <c r="BN2875" s="143"/>
      <c r="BO2875" s="143"/>
      <c r="BP2875" s="143"/>
      <c r="BT2875" s="143"/>
      <c r="BU2875" s="143"/>
      <c r="BV2875" s="143"/>
    </row>
    <row r="2876" spans="1:74" s="142" customFormat="1" x14ac:dyDescent="0.25">
      <c r="A2876" s="206"/>
      <c r="B2876" s="160"/>
      <c r="C2876" s="161"/>
      <c r="D2876" s="206"/>
      <c r="E2876" s="206"/>
      <c r="F2876" s="206"/>
      <c r="G2876" s="206"/>
      <c r="H2876" s="161"/>
      <c r="I2876" s="206"/>
      <c r="J2876" s="206"/>
      <c r="L2876" s="206"/>
      <c r="M2876" s="153"/>
      <c r="N2876" s="126"/>
      <c r="O2876" s="153"/>
      <c r="P2876" s="153"/>
      <c r="Q2876" s="153"/>
      <c r="R2876" s="153"/>
      <c r="AG2876" s="162"/>
      <c r="AH2876" s="162"/>
      <c r="AI2876" s="162"/>
      <c r="AM2876" s="143"/>
      <c r="AN2876" s="143"/>
      <c r="AO2876" s="143"/>
      <c r="AP2876" s="143"/>
      <c r="AQ2876" s="143"/>
      <c r="AR2876" s="143"/>
      <c r="AS2876" s="143"/>
      <c r="AT2876" s="143"/>
      <c r="AU2876" s="143"/>
      <c r="AV2876" s="143"/>
      <c r="AW2876" s="143"/>
      <c r="AX2876" s="143"/>
      <c r="AY2876" s="143"/>
      <c r="AZ2876" s="143"/>
      <c r="BA2876" s="143"/>
      <c r="BB2876" s="143"/>
      <c r="BC2876" s="143"/>
      <c r="BD2876" s="143"/>
      <c r="BE2876" s="143"/>
      <c r="BF2876" s="143"/>
      <c r="BG2876" s="143"/>
      <c r="BH2876" s="143"/>
      <c r="BI2876" s="143"/>
      <c r="BJ2876" s="143"/>
      <c r="BK2876" s="143"/>
      <c r="BL2876" s="143"/>
      <c r="BM2876" s="143"/>
      <c r="BN2876" s="143"/>
      <c r="BO2876" s="143"/>
      <c r="BP2876" s="143"/>
      <c r="BT2876" s="143"/>
      <c r="BU2876" s="143"/>
      <c r="BV2876" s="143"/>
    </row>
    <row r="2877" spans="1:74" s="142" customFormat="1" x14ac:dyDescent="0.25">
      <c r="A2877" s="206"/>
      <c r="B2877" s="160"/>
      <c r="C2877" s="161"/>
      <c r="D2877" s="206"/>
      <c r="E2877" s="206"/>
      <c r="F2877" s="206"/>
      <c r="G2877" s="206"/>
      <c r="H2877" s="161"/>
      <c r="I2877" s="206"/>
      <c r="J2877" s="206"/>
      <c r="L2877" s="206"/>
      <c r="M2877" s="153"/>
      <c r="N2877" s="126"/>
      <c r="O2877" s="153"/>
      <c r="P2877" s="153"/>
      <c r="Q2877" s="153"/>
      <c r="R2877" s="153"/>
      <c r="AG2877" s="162"/>
      <c r="AH2877" s="162"/>
      <c r="AI2877" s="162"/>
      <c r="AM2877" s="143"/>
      <c r="AN2877" s="143"/>
      <c r="AO2877" s="143"/>
      <c r="AP2877" s="143"/>
      <c r="AQ2877" s="143"/>
      <c r="AR2877" s="143"/>
      <c r="AS2877" s="143"/>
      <c r="AT2877" s="143"/>
      <c r="AU2877" s="143"/>
      <c r="AV2877" s="143"/>
      <c r="AW2877" s="143"/>
      <c r="AX2877" s="143"/>
      <c r="AY2877" s="143"/>
      <c r="AZ2877" s="143"/>
      <c r="BA2877" s="143"/>
      <c r="BB2877" s="143"/>
      <c r="BC2877" s="143"/>
      <c r="BD2877" s="143"/>
      <c r="BE2877" s="143"/>
      <c r="BF2877" s="143"/>
      <c r="BG2877" s="143"/>
      <c r="BH2877" s="143"/>
      <c r="BI2877" s="143"/>
      <c r="BJ2877" s="143"/>
      <c r="BK2877" s="143"/>
      <c r="BL2877" s="143"/>
      <c r="BM2877" s="143"/>
      <c r="BN2877" s="143"/>
      <c r="BO2877" s="143"/>
      <c r="BP2877" s="143"/>
      <c r="BT2877" s="143"/>
      <c r="BU2877" s="143"/>
      <c r="BV2877" s="143"/>
    </row>
    <row r="2878" spans="1:74" s="142" customFormat="1" x14ac:dyDescent="0.25">
      <c r="A2878" s="206"/>
      <c r="B2878" s="160"/>
      <c r="C2878" s="161"/>
      <c r="D2878" s="206"/>
      <c r="E2878" s="206"/>
      <c r="F2878" s="206"/>
      <c r="G2878" s="206"/>
      <c r="H2878" s="161"/>
      <c r="I2878" s="206"/>
      <c r="J2878" s="206"/>
      <c r="L2878" s="206"/>
      <c r="M2878" s="153"/>
      <c r="N2878" s="126"/>
      <c r="O2878" s="153"/>
      <c r="P2878" s="153"/>
      <c r="Q2878" s="153"/>
      <c r="R2878" s="153"/>
      <c r="AG2878" s="162"/>
      <c r="AH2878" s="162"/>
      <c r="AI2878" s="162"/>
      <c r="AM2878" s="143"/>
      <c r="AN2878" s="143"/>
      <c r="AO2878" s="143"/>
      <c r="AP2878" s="143"/>
      <c r="AQ2878" s="143"/>
      <c r="AR2878" s="143"/>
      <c r="AS2878" s="143"/>
      <c r="AT2878" s="143"/>
      <c r="AU2878" s="143"/>
      <c r="AV2878" s="143"/>
      <c r="AW2878" s="143"/>
      <c r="AX2878" s="143"/>
      <c r="AY2878" s="143"/>
      <c r="AZ2878" s="143"/>
      <c r="BA2878" s="143"/>
      <c r="BB2878" s="143"/>
      <c r="BC2878" s="143"/>
      <c r="BD2878" s="143"/>
      <c r="BE2878" s="143"/>
      <c r="BF2878" s="143"/>
      <c r="BG2878" s="143"/>
      <c r="BH2878" s="143"/>
      <c r="BI2878" s="143"/>
      <c r="BJ2878" s="143"/>
      <c r="BK2878" s="143"/>
      <c r="BL2878" s="143"/>
      <c r="BM2878" s="143"/>
      <c r="BN2878" s="143"/>
      <c r="BO2878" s="143"/>
      <c r="BP2878" s="143"/>
      <c r="BT2878" s="143"/>
      <c r="BU2878" s="143"/>
      <c r="BV2878" s="143"/>
    </row>
    <row r="2879" spans="1:74" s="142" customFormat="1" x14ac:dyDescent="0.25">
      <c r="A2879" s="206"/>
      <c r="B2879" s="160"/>
      <c r="C2879" s="161"/>
      <c r="D2879" s="206"/>
      <c r="E2879" s="206"/>
      <c r="F2879" s="206"/>
      <c r="G2879" s="206"/>
      <c r="H2879" s="161"/>
      <c r="I2879" s="206"/>
      <c r="J2879" s="206"/>
      <c r="L2879" s="206"/>
      <c r="M2879" s="153"/>
      <c r="N2879" s="126"/>
      <c r="O2879" s="153"/>
      <c r="P2879" s="153"/>
      <c r="Q2879" s="153"/>
      <c r="R2879" s="153"/>
      <c r="AG2879" s="162"/>
      <c r="AH2879" s="162"/>
      <c r="AI2879" s="162"/>
      <c r="AM2879" s="143"/>
      <c r="AN2879" s="143"/>
      <c r="AO2879" s="143"/>
      <c r="AP2879" s="143"/>
      <c r="AQ2879" s="143"/>
      <c r="AR2879" s="143"/>
      <c r="AS2879" s="143"/>
      <c r="AT2879" s="143"/>
      <c r="AU2879" s="143"/>
      <c r="AV2879" s="143"/>
      <c r="AW2879" s="143"/>
      <c r="AX2879" s="143"/>
      <c r="AY2879" s="143"/>
      <c r="AZ2879" s="143"/>
      <c r="BA2879" s="143"/>
      <c r="BB2879" s="143"/>
      <c r="BC2879" s="143"/>
      <c r="BD2879" s="143"/>
      <c r="BE2879" s="143"/>
      <c r="BF2879" s="143"/>
      <c r="BG2879" s="143"/>
      <c r="BH2879" s="143"/>
      <c r="BI2879" s="143"/>
      <c r="BJ2879" s="143"/>
      <c r="BK2879" s="143"/>
      <c r="BL2879" s="143"/>
      <c r="BM2879" s="143"/>
      <c r="BN2879" s="143"/>
      <c r="BO2879" s="143"/>
      <c r="BP2879" s="143"/>
      <c r="BT2879" s="143"/>
      <c r="BU2879" s="143"/>
      <c r="BV2879" s="143"/>
    </row>
    <row r="2880" spans="1:74" s="142" customFormat="1" x14ac:dyDescent="0.25">
      <c r="A2880" s="206"/>
      <c r="B2880" s="160"/>
      <c r="C2880" s="161"/>
      <c r="D2880" s="206"/>
      <c r="E2880" s="206"/>
      <c r="F2880" s="206"/>
      <c r="G2880" s="206"/>
      <c r="H2880" s="161"/>
      <c r="I2880" s="206"/>
      <c r="J2880" s="206"/>
      <c r="L2880" s="206"/>
      <c r="M2880" s="153"/>
      <c r="N2880" s="126"/>
      <c r="O2880" s="153"/>
      <c r="P2880" s="153"/>
      <c r="Q2880" s="153"/>
      <c r="R2880" s="153"/>
      <c r="AG2880" s="162"/>
      <c r="AH2880" s="162"/>
      <c r="AI2880" s="162"/>
      <c r="AM2880" s="143"/>
      <c r="AN2880" s="143"/>
      <c r="AO2880" s="143"/>
      <c r="AP2880" s="143"/>
      <c r="AQ2880" s="143"/>
      <c r="AR2880" s="143"/>
      <c r="AS2880" s="143"/>
      <c r="AT2880" s="143"/>
      <c r="AU2880" s="143"/>
      <c r="AV2880" s="143"/>
      <c r="AW2880" s="143"/>
      <c r="AX2880" s="143"/>
      <c r="AY2880" s="143"/>
      <c r="AZ2880" s="143"/>
      <c r="BA2880" s="143"/>
      <c r="BB2880" s="143"/>
      <c r="BC2880" s="143"/>
      <c r="BD2880" s="143"/>
      <c r="BE2880" s="143"/>
      <c r="BF2880" s="143"/>
      <c r="BG2880" s="143"/>
      <c r="BH2880" s="143"/>
      <c r="BI2880" s="143"/>
      <c r="BJ2880" s="143"/>
      <c r="BK2880" s="143"/>
      <c r="BL2880" s="143"/>
      <c r="BM2880" s="143"/>
      <c r="BN2880" s="143"/>
      <c r="BO2880" s="143"/>
      <c r="BP2880" s="143"/>
      <c r="BT2880" s="143"/>
      <c r="BU2880" s="143"/>
      <c r="BV2880" s="143"/>
    </row>
    <row r="2881" spans="1:74" s="142" customFormat="1" x14ac:dyDescent="0.25">
      <c r="A2881" s="206"/>
      <c r="B2881" s="160"/>
      <c r="C2881" s="161"/>
      <c r="D2881" s="206"/>
      <c r="E2881" s="206"/>
      <c r="F2881" s="206"/>
      <c r="G2881" s="206"/>
      <c r="H2881" s="161"/>
      <c r="I2881" s="206"/>
      <c r="J2881" s="206"/>
      <c r="L2881" s="206"/>
      <c r="M2881" s="153"/>
      <c r="N2881" s="126"/>
      <c r="O2881" s="153"/>
      <c r="P2881" s="153"/>
      <c r="Q2881" s="153"/>
      <c r="R2881" s="153"/>
      <c r="AG2881" s="162"/>
      <c r="AH2881" s="162"/>
      <c r="AI2881" s="162"/>
      <c r="AM2881" s="143"/>
      <c r="AN2881" s="143"/>
      <c r="AO2881" s="143"/>
      <c r="AP2881" s="143"/>
      <c r="AQ2881" s="143"/>
      <c r="AR2881" s="143"/>
      <c r="AS2881" s="143"/>
      <c r="AT2881" s="143"/>
      <c r="AU2881" s="143"/>
      <c r="AV2881" s="143"/>
      <c r="AW2881" s="143"/>
      <c r="AX2881" s="143"/>
      <c r="AY2881" s="143"/>
      <c r="AZ2881" s="143"/>
      <c r="BA2881" s="143"/>
      <c r="BB2881" s="143"/>
      <c r="BC2881" s="143"/>
      <c r="BD2881" s="143"/>
      <c r="BE2881" s="143"/>
      <c r="BF2881" s="143"/>
      <c r="BG2881" s="143"/>
      <c r="BH2881" s="143"/>
      <c r="BI2881" s="143"/>
      <c r="BJ2881" s="143"/>
      <c r="BK2881" s="143"/>
      <c r="BL2881" s="143"/>
      <c r="BM2881" s="143"/>
      <c r="BN2881" s="143"/>
      <c r="BO2881" s="143"/>
      <c r="BP2881" s="143"/>
      <c r="BT2881" s="143"/>
      <c r="BU2881" s="143"/>
      <c r="BV2881" s="143"/>
    </row>
    <row r="2882" spans="1:74" s="142" customFormat="1" x14ac:dyDescent="0.25">
      <c r="A2882" s="206"/>
      <c r="B2882" s="160"/>
      <c r="C2882" s="161"/>
      <c r="D2882" s="206"/>
      <c r="E2882" s="206"/>
      <c r="F2882" s="206"/>
      <c r="G2882" s="206"/>
      <c r="H2882" s="161"/>
      <c r="I2882" s="206"/>
      <c r="J2882" s="206"/>
      <c r="L2882" s="206"/>
      <c r="M2882" s="153"/>
      <c r="N2882" s="126"/>
      <c r="O2882" s="153"/>
      <c r="P2882" s="153"/>
      <c r="Q2882" s="153"/>
      <c r="R2882" s="153"/>
      <c r="AG2882" s="162"/>
      <c r="AH2882" s="162"/>
      <c r="AI2882" s="162"/>
      <c r="AM2882" s="143"/>
      <c r="AN2882" s="143"/>
      <c r="AO2882" s="143"/>
      <c r="AP2882" s="143"/>
      <c r="AQ2882" s="143"/>
      <c r="AR2882" s="143"/>
      <c r="AS2882" s="143"/>
      <c r="AT2882" s="143"/>
      <c r="AU2882" s="143"/>
      <c r="AV2882" s="143"/>
      <c r="AW2882" s="143"/>
      <c r="AX2882" s="143"/>
      <c r="AY2882" s="143"/>
      <c r="AZ2882" s="143"/>
      <c r="BA2882" s="143"/>
      <c r="BB2882" s="143"/>
      <c r="BC2882" s="143"/>
      <c r="BD2882" s="143"/>
      <c r="BE2882" s="143"/>
      <c r="BF2882" s="143"/>
      <c r="BG2882" s="143"/>
      <c r="BH2882" s="143"/>
      <c r="BI2882" s="143"/>
      <c r="BJ2882" s="143"/>
      <c r="BK2882" s="143"/>
      <c r="BL2882" s="143"/>
      <c r="BM2882" s="143"/>
      <c r="BN2882" s="143"/>
      <c r="BO2882" s="143"/>
      <c r="BP2882" s="143"/>
      <c r="BT2882" s="143"/>
      <c r="BU2882" s="143"/>
      <c r="BV2882" s="143"/>
    </row>
    <row r="2883" spans="1:74" s="142" customFormat="1" x14ac:dyDescent="0.25">
      <c r="A2883" s="206"/>
      <c r="B2883" s="160"/>
      <c r="C2883" s="161"/>
      <c r="D2883" s="206"/>
      <c r="E2883" s="206"/>
      <c r="F2883" s="206"/>
      <c r="G2883" s="206"/>
      <c r="H2883" s="161"/>
      <c r="I2883" s="206"/>
      <c r="J2883" s="206"/>
      <c r="L2883" s="206"/>
      <c r="M2883" s="153"/>
      <c r="N2883" s="126"/>
      <c r="O2883" s="153"/>
      <c r="P2883" s="153"/>
      <c r="Q2883" s="153"/>
      <c r="R2883" s="153"/>
      <c r="AG2883" s="162"/>
      <c r="AH2883" s="162"/>
      <c r="AI2883" s="162"/>
      <c r="AM2883" s="143"/>
      <c r="AN2883" s="143"/>
      <c r="AO2883" s="143"/>
      <c r="AP2883" s="143"/>
      <c r="AQ2883" s="143"/>
      <c r="AR2883" s="143"/>
      <c r="AS2883" s="143"/>
      <c r="AT2883" s="143"/>
      <c r="AU2883" s="143"/>
      <c r="AV2883" s="143"/>
      <c r="AW2883" s="143"/>
      <c r="AX2883" s="143"/>
      <c r="AY2883" s="143"/>
      <c r="AZ2883" s="143"/>
      <c r="BA2883" s="143"/>
      <c r="BB2883" s="143"/>
      <c r="BC2883" s="143"/>
      <c r="BD2883" s="143"/>
      <c r="BE2883" s="143"/>
      <c r="BF2883" s="143"/>
      <c r="BG2883" s="143"/>
      <c r="BH2883" s="143"/>
      <c r="BI2883" s="143"/>
      <c r="BJ2883" s="143"/>
      <c r="BK2883" s="143"/>
      <c r="BL2883" s="143"/>
      <c r="BM2883" s="143"/>
      <c r="BN2883" s="143"/>
      <c r="BO2883" s="143"/>
      <c r="BP2883" s="143"/>
      <c r="BT2883" s="143"/>
      <c r="BU2883" s="143"/>
      <c r="BV2883" s="143"/>
    </row>
    <row r="2884" spans="1:74" s="142" customFormat="1" x14ac:dyDescent="0.25">
      <c r="A2884" s="206"/>
      <c r="B2884" s="160"/>
      <c r="C2884" s="161"/>
      <c r="D2884" s="206"/>
      <c r="E2884" s="206"/>
      <c r="F2884" s="206"/>
      <c r="G2884" s="206"/>
      <c r="H2884" s="161"/>
      <c r="I2884" s="206"/>
      <c r="J2884" s="206"/>
      <c r="L2884" s="206"/>
      <c r="M2884" s="153"/>
      <c r="N2884" s="126"/>
      <c r="O2884" s="153"/>
      <c r="P2884" s="153"/>
      <c r="Q2884" s="153"/>
      <c r="R2884" s="153"/>
      <c r="AG2884" s="162"/>
      <c r="AH2884" s="162"/>
      <c r="AI2884" s="162"/>
      <c r="AM2884" s="143"/>
      <c r="AN2884" s="143"/>
      <c r="AO2884" s="143"/>
      <c r="AP2884" s="143"/>
      <c r="AQ2884" s="143"/>
      <c r="AR2884" s="143"/>
      <c r="AS2884" s="143"/>
      <c r="AT2884" s="143"/>
      <c r="AU2884" s="143"/>
      <c r="AV2884" s="143"/>
      <c r="AW2884" s="143"/>
      <c r="AX2884" s="143"/>
      <c r="AY2884" s="143"/>
      <c r="AZ2884" s="143"/>
      <c r="BA2884" s="143"/>
      <c r="BB2884" s="143"/>
      <c r="BC2884" s="143"/>
      <c r="BD2884" s="143"/>
      <c r="BE2884" s="143"/>
      <c r="BF2884" s="143"/>
      <c r="BG2884" s="143"/>
      <c r="BH2884" s="143"/>
      <c r="BI2884" s="143"/>
      <c r="BJ2884" s="143"/>
      <c r="BK2884" s="143"/>
      <c r="BL2884" s="143"/>
      <c r="BM2884" s="143"/>
      <c r="BN2884" s="143"/>
      <c r="BO2884" s="143"/>
      <c r="BP2884" s="143"/>
      <c r="BT2884" s="143"/>
      <c r="BU2884" s="143"/>
      <c r="BV2884" s="143"/>
    </row>
    <row r="2885" spans="1:74" s="142" customFormat="1" x14ac:dyDescent="0.25">
      <c r="A2885" s="206"/>
      <c r="B2885" s="160"/>
      <c r="C2885" s="161"/>
      <c r="D2885" s="206"/>
      <c r="E2885" s="206"/>
      <c r="F2885" s="206"/>
      <c r="G2885" s="206"/>
      <c r="H2885" s="161"/>
      <c r="I2885" s="206"/>
      <c r="J2885" s="206"/>
      <c r="L2885" s="206"/>
      <c r="M2885" s="153"/>
      <c r="N2885" s="126"/>
      <c r="O2885" s="153"/>
      <c r="P2885" s="153"/>
      <c r="Q2885" s="153"/>
      <c r="R2885" s="153"/>
      <c r="AG2885" s="162"/>
      <c r="AH2885" s="162"/>
      <c r="AI2885" s="162"/>
      <c r="AM2885" s="143"/>
      <c r="AN2885" s="143"/>
      <c r="AO2885" s="143"/>
      <c r="AP2885" s="143"/>
      <c r="AQ2885" s="143"/>
      <c r="AR2885" s="143"/>
      <c r="AS2885" s="143"/>
      <c r="AT2885" s="143"/>
      <c r="AU2885" s="143"/>
      <c r="AV2885" s="143"/>
      <c r="AW2885" s="143"/>
      <c r="AX2885" s="143"/>
      <c r="AY2885" s="143"/>
      <c r="AZ2885" s="143"/>
      <c r="BA2885" s="143"/>
      <c r="BB2885" s="143"/>
      <c r="BC2885" s="143"/>
      <c r="BD2885" s="143"/>
      <c r="BE2885" s="143"/>
      <c r="BF2885" s="143"/>
      <c r="BG2885" s="143"/>
      <c r="BH2885" s="143"/>
      <c r="BI2885" s="143"/>
      <c r="BJ2885" s="143"/>
      <c r="BK2885" s="143"/>
      <c r="BL2885" s="143"/>
      <c r="BM2885" s="143"/>
      <c r="BN2885" s="143"/>
      <c r="BO2885" s="143"/>
      <c r="BP2885" s="143"/>
      <c r="BT2885" s="143"/>
      <c r="BU2885" s="143"/>
      <c r="BV2885" s="143"/>
    </row>
    <row r="2886" spans="1:74" s="142" customFormat="1" x14ac:dyDescent="0.25">
      <c r="A2886" s="206"/>
      <c r="B2886" s="160"/>
      <c r="C2886" s="161"/>
      <c r="D2886" s="206"/>
      <c r="E2886" s="206"/>
      <c r="F2886" s="206"/>
      <c r="G2886" s="206"/>
      <c r="H2886" s="161"/>
      <c r="I2886" s="206"/>
      <c r="J2886" s="206"/>
      <c r="L2886" s="206"/>
      <c r="M2886" s="153"/>
      <c r="N2886" s="126"/>
      <c r="O2886" s="153"/>
      <c r="P2886" s="153"/>
      <c r="Q2886" s="153"/>
      <c r="R2886" s="153"/>
      <c r="AG2886" s="162"/>
      <c r="AH2886" s="162"/>
      <c r="AI2886" s="162"/>
      <c r="AM2886" s="143"/>
      <c r="AN2886" s="143"/>
      <c r="AO2886" s="143"/>
      <c r="AP2886" s="143"/>
      <c r="AQ2886" s="143"/>
      <c r="AR2886" s="143"/>
      <c r="AS2886" s="143"/>
      <c r="AT2886" s="143"/>
      <c r="AU2886" s="143"/>
      <c r="AV2886" s="143"/>
      <c r="AW2886" s="143"/>
      <c r="AX2886" s="143"/>
      <c r="AY2886" s="143"/>
      <c r="AZ2886" s="143"/>
      <c r="BA2886" s="143"/>
      <c r="BB2886" s="143"/>
      <c r="BC2886" s="143"/>
      <c r="BD2886" s="143"/>
      <c r="BE2886" s="143"/>
      <c r="BF2886" s="143"/>
      <c r="BG2886" s="143"/>
      <c r="BH2886" s="143"/>
      <c r="BI2886" s="143"/>
      <c r="BJ2886" s="143"/>
      <c r="BK2886" s="143"/>
      <c r="BL2886" s="143"/>
      <c r="BM2886" s="143"/>
      <c r="BN2886" s="143"/>
      <c r="BO2886" s="143"/>
      <c r="BP2886" s="143"/>
      <c r="BT2886" s="143"/>
      <c r="BU2886" s="143"/>
      <c r="BV2886" s="143"/>
    </row>
    <row r="2887" spans="1:74" s="142" customFormat="1" x14ac:dyDescent="0.25">
      <c r="A2887" s="206"/>
      <c r="B2887" s="160"/>
      <c r="C2887" s="161"/>
      <c r="D2887" s="206"/>
      <c r="E2887" s="206"/>
      <c r="F2887" s="206"/>
      <c r="G2887" s="206"/>
      <c r="H2887" s="161"/>
      <c r="I2887" s="206"/>
      <c r="J2887" s="206"/>
      <c r="L2887" s="206"/>
      <c r="M2887" s="153"/>
      <c r="N2887" s="126"/>
      <c r="O2887" s="153"/>
      <c r="P2887" s="153"/>
      <c r="Q2887" s="153"/>
      <c r="R2887" s="153"/>
      <c r="AG2887" s="162"/>
      <c r="AH2887" s="162"/>
      <c r="AI2887" s="162"/>
      <c r="AM2887" s="143"/>
      <c r="AN2887" s="143"/>
      <c r="AO2887" s="143"/>
      <c r="AP2887" s="143"/>
      <c r="AQ2887" s="143"/>
      <c r="AR2887" s="143"/>
      <c r="AS2887" s="143"/>
      <c r="AT2887" s="143"/>
      <c r="AU2887" s="143"/>
      <c r="AV2887" s="143"/>
      <c r="AW2887" s="143"/>
      <c r="AX2887" s="143"/>
      <c r="AY2887" s="143"/>
      <c r="AZ2887" s="143"/>
      <c r="BA2887" s="143"/>
      <c r="BB2887" s="143"/>
      <c r="BC2887" s="143"/>
      <c r="BD2887" s="143"/>
      <c r="BE2887" s="143"/>
      <c r="BF2887" s="143"/>
      <c r="BG2887" s="143"/>
      <c r="BH2887" s="143"/>
      <c r="BI2887" s="143"/>
      <c r="BJ2887" s="143"/>
      <c r="BK2887" s="143"/>
      <c r="BL2887" s="143"/>
      <c r="BM2887" s="143"/>
      <c r="BN2887" s="143"/>
      <c r="BO2887" s="143"/>
      <c r="BP2887" s="143"/>
      <c r="BT2887" s="143"/>
      <c r="BU2887" s="143"/>
      <c r="BV2887" s="143"/>
    </row>
    <row r="2888" spans="1:74" s="142" customFormat="1" x14ac:dyDescent="0.25">
      <c r="A2888" s="206"/>
      <c r="B2888" s="160"/>
      <c r="C2888" s="161"/>
      <c r="D2888" s="206"/>
      <c r="E2888" s="206"/>
      <c r="F2888" s="206"/>
      <c r="G2888" s="206"/>
      <c r="H2888" s="161"/>
      <c r="I2888" s="206"/>
      <c r="J2888" s="206"/>
      <c r="L2888" s="206"/>
      <c r="M2888" s="153"/>
      <c r="N2888" s="126"/>
      <c r="O2888" s="153"/>
      <c r="P2888" s="153"/>
      <c r="Q2888" s="153"/>
      <c r="R2888" s="153"/>
      <c r="AG2888" s="162"/>
      <c r="AH2888" s="162"/>
      <c r="AI2888" s="162"/>
      <c r="AM2888" s="143"/>
      <c r="AN2888" s="143"/>
      <c r="AO2888" s="143"/>
      <c r="AP2888" s="143"/>
      <c r="AQ2888" s="143"/>
      <c r="AR2888" s="143"/>
      <c r="AS2888" s="143"/>
      <c r="AT2888" s="143"/>
      <c r="AU2888" s="143"/>
      <c r="AV2888" s="143"/>
      <c r="AW2888" s="143"/>
      <c r="AX2888" s="143"/>
      <c r="AY2888" s="143"/>
      <c r="AZ2888" s="143"/>
      <c r="BA2888" s="143"/>
      <c r="BB2888" s="143"/>
      <c r="BC2888" s="143"/>
      <c r="BD2888" s="143"/>
      <c r="BE2888" s="143"/>
      <c r="BF2888" s="143"/>
      <c r="BG2888" s="143"/>
      <c r="BH2888" s="143"/>
      <c r="BI2888" s="143"/>
      <c r="BJ2888" s="143"/>
      <c r="BK2888" s="143"/>
      <c r="BL2888" s="143"/>
      <c r="BM2888" s="143"/>
      <c r="BN2888" s="143"/>
      <c r="BO2888" s="143"/>
      <c r="BP2888" s="143"/>
      <c r="BT2888" s="143"/>
      <c r="BU2888" s="143"/>
      <c r="BV2888" s="143"/>
    </row>
    <row r="2889" spans="1:74" s="142" customFormat="1" x14ac:dyDescent="0.25">
      <c r="A2889" s="206"/>
      <c r="B2889" s="160"/>
      <c r="C2889" s="161"/>
      <c r="D2889" s="206"/>
      <c r="E2889" s="206"/>
      <c r="F2889" s="206"/>
      <c r="G2889" s="206"/>
      <c r="H2889" s="161"/>
      <c r="I2889" s="206"/>
      <c r="J2889" s="206"/>
      <c r="L2889" s="206"/>
      <c r="M2889" s="153"/>
      <c r="N2889" s="126"/>
      <c r="O2889" s="153"/>
      <c r="P2889" s="153"/>
      <c r="Q2889" s="153"/>
      <c r="R2889" s="153"/>
      <c r="AG2889" s="162"/>
      <c r="AH2889" s="162"/>
      <c r="AI2889" s="162"/>
      <c r="AM2889" s="143"/>
      <c r="AN2889" s="143"/>
      <c r="AO2889" s="143"/>
      <c r="AP2889" s="143"/>
      <c r="AQ2889" s="143"/>
      <c r="AR2889" s="143"/>
      <c r="AS2889" s="143"/>
      <c r="AT2889" s="143"/>
      <c r="AU2889" s="143"/>
      <c r="AV2889" s="143"/>
      <c r="AW2889" s="143"/>
      <c r="AX2889" s="143"/>
      <c r="AY2889" s="143"/>
      <c r="AZ2889" s="143"/>
      <c r="BA2889" s="143"/>
      <c r="BB2889" s="143"/>
      <c r="BC2889" s="143"/>
      <c r="BD2889" s="143"/>
      <c r="BE2889" s="143"/>
      <c r="BF2889" s="143"/>
      <c r="BG2889" s="143"/>
      <c r="BH2889" s="143"/>
      <c r="BI2889" s="143"/>
      <c r="BJ2889" s="143"/>
      <c r="BK2889" s="143"/>
      <c r="BL2889" s="143"/>
      <c r="BM2889" s="143"/>
      <c r="BN2889" s="143"/>
      <c r="BO2889" s="143"/>
      <c r="BP2889" s="143"/>
      <c r="BT2889" s="143"/>
      <c r="BU2889" s="143"/>
      <c r="BV2889" s="143"/>
    </row>
    <row r="2890" spans="1:74" s="142" customFormat="1" x14ac:dyDescent="0.25">
      <c r="A2890" s="206"/>
      <c r="B2890" s="160"/>
      <c r="C2890" s="161"/>
      <c r="D2890" s="206"/>
      <c r="E2890" s="206"/>
      <c r="F2890" s="206"/>
      <c r="G2890" s="206"/>
      <c r="H2890" s="161"/>
      <c r="I2890" s="206"/>
      <c r="J2890" s="206"/>
      <c r="L2890" s="206"/>
      <c r="M2890" s="153"/>
      <c r="N2890" s="126"/>
      <c r="O2890" s="153"/>
      <c r="P2890" s="153"/>
      <c r="Q2890" s="153"/>
      <c r="R2890" s="153"/>
      <c r="AG2890" s="162"/>
      <c r="AH2890" s="162"/>
      <c r="AI2890" s="162"/>
      <c r="AM2890" s="143"/>
      <c r="AN2890" s="143"/>
      <c r="AO2890" s="143"/>
      <c r="AP2890" s="143"/>
      <c r="AQ2890" s="143"/>
      <c r="AR2890" s="143"/>
      <c r="AS2890" s="143"/>
      <c r="AT2890" s="143"/>
      <c r="AU2890" s="143"/>
      <c r="AV2890" s="143"/>
      <c r="AW2890" s="143"/>
      <c r="AX2890" s="143"/>
      <c r="AY2890" s="143"/>
      <c r="AZ2890" s="143"/>
      <c r="BA2890" s="143"/>
      <c r="BB2890" s="143"/>
      <c r="BC2890" s="143"/>
      <c r="BD2890" s="143"/>
      <c r="BE2890" s="143"/>
      <c r="BF2890" s="143"/>
      <c r="BG2890" s="143"/>
      <c r="BH2890" s="143"/>
      <c r="BI2890" s="143"/>
      <c r="BJ2890" s="143"/>
      <c r="BK2890" s="143"/>
      <c r="BL2890" s="143"/>
      <c r="BM2890" s="143"/>
      <c r="BN2890" s="143"/>
      <c r="BO2890" s="143"/>
      <c r="BP2890" s="143"/>
      <c r="BT2890" s="143"/>
      <c r="BU2890" s="143"/>
      <c r="BV2890" s="143"/>
    </row>
    <row r="2891" spans="1:74" s="142" customFormat="1" x14ac:dyDescent="0.25">
      <c r="A2891" s="206"/>
      <c r="B2891" s="160"/>
      <c r="C2891" s="161"/>
      <c r="D2891" s="206"/>
      <c r="E2891" s="206"/>
      <c r="F2891" s="206"/>
      <c r="G2891" s="206"/>
      <c r="H2891" s="161"/>
      <c r="I2891" s="206"/>
      <c r="J2891" s="206"/>
      <c r="L2891" s="206"/>
      <c r="M2891" s="153"/>
      <c r="N2891" s="126"/>
      <c r="O2891" s="153"/>
      <c r="P2891" s="153"/>
      <c r="Q2891" s="153"/>
      <c r="R2891" s="153"/>
      <c r="AG2891" s="162"/>
      <c r="AH2891" s="162"/>
      <c r="AI2891" s="162"/>
      <c r="AM2891" s="143"/>
      <c r="AN2891" s="143"/>
      <c r="AO2891" s="143"/>
      <c r="AP2891" s="143"/>
      <c r="AQ2891" s="143"/>
      <c r="AR2891" s="143"/>
      <c r="AS2891" s="143"/>
      <c r="AT2891" s="143"/>
      <c r="AU2891" s="143"/>
      <c r="AV2891" s="143"/>
      <c r="AW2891" s="143"/>
      <c r="AX2891" s="143"/>
      <c r="AY2891" s="143"/>
      <c r="AZ2891" s="143"/>
      <c r="BA2891" s="143"/>
      <c r="BB2891" s="143"/>
      <c r="BC2891" s="143"/>
      <c r="BD2891" s="143"/>
      <c r="BE2891" s="143"/>
      <c r="BF2891" s="143"/>
      <c r="BG2891" s="143"/>
      <c r="BH2891" s="143"/>
      <c r="BI2891" s="143"/>
      <c r="BJ2891" s="143"/>
      <c r="BK2891" s="143"/>
      <c r="BL2891" s="143"/>
      <c r="BM2891" s="143"/>
      <c r="BN2891" s="143"/>
      <c r="BO2891" s="143"/>
      <c r="BP2891" s="143"/>
      <c r="BT2891" s="143"/>
      <c r="BU2891" s="143"/>
      <c r="BV2891" s="143"/>
    </row>
    <row r="2892" spans="1:74" s="142" customFormat="1" x14ac:dyDescent="0.25">
      <c r="A2892" s="206"/>
      <c r="B2892" s="160"/>
      <c r="C2892" s="161"/>
      <c r="D2892" s="206"/>
      <c r="E2892" s="206"/>
      <c r="F2892" s="206"/>
      <c r="G2892" s="206"/>
      <c r="H2892" s="161"/>
      <c r="I2892" s="206"/>
      <c r="J2892" s="206"/>
      <c r="L2892" s="206"/>
      <c r="M2892" s="153"/>
      <c r="N2892" s="126"/>
      <c r="O2892" s="153"/>
      <c r="P2892" s="153"/>
      <c r="Q2892" s="153"/>
      <c r="R2892" s="153"/>
      <c r="AG2892" s="162"/>
      <c r="AH2892" s="162"/>
      <c r="AI2892" s="162"/>
      <c r="AM2892" s="143"/>
      <c r="AN2892" s="143"/>
      <c r="AO2892" s="143"/>
      <c r="AP2892" s="143"/>
      <c r="AQ2892" s="143"/>
      <c r="AR2892" s="143"/>
      <c r="AS2892" s="143"/>
      <c r="AT2892" s="143"/>
      <c r="AU2892" s="143"/>
      <c r="AV2892" s="143"/>
      <c r="AW2892" s="143"/>
      <c r="AX2892" s="143"/>
      <c r="AY2892" s="143"/>
      <c r="AZ2892" s="143"/>
      <c r="BA2892" s="143"/>
      <c r="BB2892" s="143"/>
      <c r="BC2892" s="143"/>
      <c r="BD2892" s="143"/>
      <c r="BE2892" s="143"/>
      <c r="BF2892" s="143"/>
      <c r="BG2892" s="143"/>
      <c r="BH2892" s="143"/>
      <c r="BI2892" s="143"/>
      <c r="BJ2892" s="143"/>
      <c r="BK2892" s="143"/>
      <c r="BL2892" s="143"/>
      <c r="BM2892" s="143"/>
      <c r="BN2892" s="143"/>
      <c r="BO2892" s="143"/>
      <c r="BP2892" s="143"/>
      <c r="BT2892" s="143"/>
      <c r="BU2892" s="143"/>
      <c r="BV2892" s="143"/>
    </row>
    <row r="2893" spans="1:74" s="142" customFormat="1" x14ac:dyDescent="0.25">
      <c r="A2893" s="206"/>
      <c r="B2893" s="160"/>
      <c r="C2893" s="161"/>
      <c r="D2893" s="206"/>
      <c r="E2893" s="206"/>
      <c r="F2893" s="206"/>
      <c r="G2893" s="206"/>
      <c r="H2893" s="161"/>
      <c r="I2893" s="206"/>
      <c r="J2893" s="206"/>
      <c r="L2893" s="206"/>
      <c r="M2893" s="153"/>
      <c r="N2893" s="126"/>
      <c r="O2893" s="153"/>
      <c r="P2893" s="153"/>
      <c r="Q2893" s="153"/>
      <c r="R2893" s="153"/>
      <c r="AG2893" s="162"/>
      <c r="AH2893" s="162"/>
      <c r="AI2893" s="162"/>
      <c r="AM2893" s="143"/>
      <c r="AN2893" s="143"/>
      <c r="AO2893" s="143"/>
      <c r="AP2893" s="143"/>
      <c r="AQ2893" s="143"/>
      <c r="AR2893" s="143"/>
      <c r="AS2893" s="143"/>
      <c r="AT2893" s="143"/>
      <c r="AU2893" s="143"/>
      <c r="AV2893" s="143"/>
      <c r="AW2893" s="143"/>
      <c r="AX2893" s="143"/>
      <c r="AY2893" s="143"/>
      <c r="AZ2893" s="143"/>
      <c r="BA2893" s="143"/>
      <c r="BB2893" s="143"/>
      <c r="BC2893" s="143"/>
      <c r="BD2893" s="143"/>
      <c r="BE2893" s="143"/>
      <c r="BF2893" s="143"/>
      <c r="BG2893" s="143"/>
      <c r="BH2893" s="143"/>
      <c r="BI2893" s="143"/>
      <c r="BJ2893" s="143"/>
      <c r="BK2893" s="143"/>
      <c r="BL2893" s="143"/>
      <c r="BM2893" s="143"/>
      <c r="BN2893" s="143"/>
      <c r="BO2893" s="143"/>
      <c r="BP2893" s="143"/>
      <c r="BT2893" s="143"/>
      <c r="BU2893" s="143"/>
      <c r="BV2893" s="143"/>
    </row>
    <row r="2894" spans="1:74" s="142" customFormat="1" x14ac:dyDescent="0.25">
      <c r="A2894" s="206"/>
      <c r="B2894" s="160"/>
      <c r="C2894" s="161"/>
      <c r="D2894" s="206"/>
      <c r="E2894" s="206"/>
      <c r="F2894" s="206"/>
      <c r="G2894" s="206"/>
      <c r="H2894" s="161"/>
      <c r="I2894" s="206"/>
      <c r="J2894" s="206"/>
      <c r="L2894" s="206"/>
      <c r="M2894" s="153"/>
      <c r="N2894" s="126"/>
      <c r="O2894" s="153"/>
      <c r="P2894" s="153"/>
      <c r="Q2894" s="153"/>
      <c r="R2894" s="153"/>
      <c r="AG2894" s="162"/>
      <c r="AH2894" s="162"/>
      <c r="AI2894" s="162"/>
      <c r="AM2894" s="143"/>
      <c r="AN2894" s="143"/>
      <c r="AO2894" s="143"/>
      <c r="AP2894" s="143"/>
      <c r="AQ2894" s="143"/>
      <c r="AR2894" s="143"/>
      <c r="AS2894" s="143"/>
      <c r="AT2894" s="143"/>
      <c r="AU2894" s="143"/>
      <c r="AV2894" s="143"/>
      <c r="AW2894" s="143"/>
      <c r="AX2894" s="143"/>
      <c r="AY2894" s="143"/>
      <c r="AZ2894" s="143"/>
      <c r="BA2894" s="143"/>
      <c r="BB2894" s="143"/>
      <c r="BC2894" s="143"/>
      <c r="BD2894" s="143"/>
      <c r="BE2894" s="143"/>
      <c r="BF2894" s="143"/>
      <c r="BG2894" s="143"/>
      <c r="BH2894" s="143"/>
      <c r="BI2894" s="143"/>
      <c r="BJ2894" s="143"/>
      <c r="BK2894" s="143"/>
      <c r="BL2894" s="143"/>
      <c r="BM2894" s="143"/>
      <c r="BN2894" s="143"/>
      <c r="BO2894" s="143"/>
      <c r="BP2894" s="143"/>
      <c r="BT2894" s="143"/>
      <c r="BU2894" s="143"/>
      <c r="BV2894" s="143"/>
    </row>
    <row r="2895" spans="1:74" s="142" customFormat="1" x14ac:dyDescent="0.25">
      <c r="A2895" s="206"/>
      <c r="B2895" s="160"/>
      <c r="C2895" s="161"/>
      <c r="D2895" s="206"/>
      <c r="E2895" s="206"/>
      <c r="F2895" s="206"/>
      <c r="G2895" s="206"/>
      <c r="H2895" s="161"/>
      <c r="I2895" s="206"/>
      <c r="J2895" s="206"/>
      <c r="L2895" s="206"/>
      <c r="M2895" s="153"/>
      <c r="N2895" s="126"/>
      <c r="O2895" s="153"/>
      <c r="P2895" s="153"/>
      <c r="Q2895" s="153"/>
      <c r="R2895" s="153"/>
      <c r="AG2895" s="162"/>
      <c r="AH2895" s="162"/>
      <c r="AI2895" s="162"/>
      <c r="AM2895" s="143"/>
      <c r="AN2895" s="143"/>
      <c r="AO2895" s="143"/>
      <c r="AP2895" s="143"/>
      <c r="AQ2895" s="143"/>
      <c r="AR2895" s="143"/>
      <c r="AS2895" s="143"/>
      <c r="AT2895" s="143"/>
      <c r="AU2895" s="143"/>
      <c r="AV2895" s="143"/>
      <c r="AW2895" s="143"/>
      <c r="AX2895" s="143"/>
      <c r="AY2895" s="143"/>
      <c r="AZ2895" s="143"/>
      <c r="BA2895" s="143"/>
      <c r="BB2895" s="143"/>
      <c r="BC2895" s="143"/>
      <c r="BD2895" s="143"/>
      <c r="BE2895" s="143"/>
      <c r="BF2895" s="143"/>
      <c r="BG2895" s="143"/>
      <c r="BH2895" s="143"/>
      <c r="BI2895" s="143"/>
      <c r="BJ2895" s="143"/>
      <c r="BK2895" s="143"/>
      <c r="BL2895" s="143"/>
      <c r="BM2895" s="143"/>
      <c r="BN2895" s="143"/>
      <c r="BO2895" s="143"/>
      <c r="BP2895" s="143"/>
      <c r="BT2895" s="143"/>
      <c r="BU2895" s="143"/>
      <c r="BV2895" s="143"/>
    </row>
    <row r="2896" spans="1:74" s="142" customFormat="1" x14ac:dyDescent="0.25">
      <c r="A2896" s="206"/>
      <c r="B2896" s="160"/>
      <c r="C2896" s="161"/>
      <c r="D2896" s="206"/>
      <c r="E2896" s="206"/>
      <c r="F2896" s="206"/>
      <c r="G2896" s="206"/>
      <c r="H2896" s="161"/>
      <c r="I2896" s="206"/>
      <c r="J2896" s="206"/>
      <c r="L2896" s="206"/>
      <c r="M2896" s="153"/>
      <c r="N2896" s="126"/>
      <c r="O2896" s="153"/>
      <c r="P2896" s="153"/>
      <c r="Q2896" s="153"/>
      <c r="R2896" s="153"/>
      <c r="AG2896" s="162"/>
      <c r="AH2896" s="162"/>
      <c r="AI2896" s="162"/>
      <c r="AM2896" s="143"/>
      <c r="AN2896" s="143"/>
      <c r="AO2896" s="143"/>
      <c r="AP2896" s="143"/>
      <c r="AQ2896" s="143"/>
      <c r="AR2896" s="143"/>
      <c r="AS2896" s="143"/>
      <c r="AT2896" s="143"/>
      <c r="AU2896" s="143"/>
      <c r="AV2896" s="143"/>
      <c r="AW2896" s="143"/>
      <c r="AX2896" s="143"/>
      <c r="AY2896" s="143"/>
      <c r="AZ2896" s="143"/>
      <c r="BA2896" s="143"/>
      <c r="BB2896" s="143"/>
      <c r="BC2896" s="143"/>
      <c r="BD2896" s="143"/>
      <c r="BE2896" s="143"/>
      <c r="BF2896" s="143"/>
      <c r="BG2896" s="143"/>
      <c r="BH2896" s="143"/>
      <c r="BI2896" s="143"/>
      <c r="BJ2896" s="143"/>
      <c r="BK2896" s="143"/>
      <c r="BL2896" s="143"/>
      <c r="BM2896" s="143"/>
      <c r="BN2896" s="143"/>
      <c r="BO2896" s="143"/>
      <c r="BP2896" s="143"/>
      <c r="BT2896" s="143"/>
      <c r="BU2896" s="143"/>
      <c r="BV2896" s="143"/>
    </row>
    <row r="2897" spans="1:74" s="142" customFormat="1" x14ac:dyDescent="0.25">
      <c r="A2897" s="206"/>
      <c r="B2897" s="160"/>
      <c r="C2897" s="161"/>
      <c r="D2897" s="206"/>
      <c r="E2897" s="206"/>
      <c r="F2897" s="206"/>
      <c r="G2897" s="206"/>
      <c r="H2897" s="161"/>
      <c r="I2897" s="206"/>
      <c r="J2897" s="206"/>
      <c r="L2897" s="206"/>
      <c r="M2897" s="153"/>
      <c r="N2897" s="126"/>
      <c r="O2897" s="153"/>
      <c r="P2897" s="153"/>
      <c r="Q2897" s="153"/>
      <c r="R2897" s="153"/>
      <c r="AG2897" s="162"/>
      <c r="AH2897" s="162"/>
      <c r="AI2897" s="162"/>
      <c r="AM2897" s="143"/>
      <c r="AN2897" s="143"/>
      <c r="AO2897" s="143"/>
      <c r="AP2897" s="143"/>
      <c r="AQ2897" s="143"/>
      <c r="AR2897" s="143"/>
      <c r="AS2897" s="143"/>
      <c r="AT2897" s="143"/>
      <c r="AU2897" s="143"/>
      <c r="AV2897" s="143"/>
      <c r="AW2897" s="143"/>
      <c r="AX2897" s="143"/>
      <c r="AY2897" s="143"/>
      <c r="AZ2897" s="143"/>
      <c r="BA2897" s="143"/>
      <c r="BB2897" s="143"/>
      <c r="BC2897" s="143"/>
      <c r="BD2897" s="143"/>
      <c r="BE2897" s="143"/>
      <c r="BF2897" s="143"/>
      <c r="BG2897" s="143"/>
      <c r="BH2897" s="143"/>
      <c r="BI2897" s="143"/>
      <c r="BJ2897" s="143"/>
      <c r="BK2897" s="143"/>
      <c r="BL2897" s="143"/>
      <c r="BM2897" s="143"/>
      <c r="BN2897" s="143"/>
      <c r="BO2897" s="143"/>
      <c r="BP2897" s="143"/>
      <c r="BT2897" s="143"/>
      <c r="BU2897" s="143"/>
      <c r="BV2897" s="143"/>
    </row>
    <row r="2898" spans="1:74" s="142" customFormat="1" x14ac:dyDescent="0.25">
      <c r="A2898" s="206"/>
      <c r="B2898" s="160"/>
      <c r="C2898" s="161"/>
      <c r="D2898" s="206"/>
      <c r="E2898" s="206"/>
      <c r="F2898" s="206"/>
      <c r="G2898" s="206"/>
      <c r="H2898" s="161"/>
      <c r="I2898" s="206"/>
      <c r="J2898" s="206"/>
      <c r="L2898" s="206"/>
      <c r="M2898" s="153"/>
      <c r="N2898" s="126"/>
      <c r="O2898" s="153"/>
      <c r="P2898" s="153"/>
      <c r="Q2898" s="153"/>
      <c r="R2898" s="153"/>
      <c r="AG2898" s="162"/>
      <c r="AH2898" s="162"/>
      <c r="AI2898" s="162"/>
      <c r="AM2898" s="143"/>
      <c r="AN2898" s="143"/>
      <c r="AO2898" s="143"/>
      <c r="AP2898" s="143"/>
      <c r="AQ2898" s="143"/>
      <c r="AR2898" s="143"/>
      <c r="AS2898" s="143"/>
      <c r="AT2898" s="143"/>
      <c r="AU2898" s="143"/>
      <c r="AV2898" s="143"/>
      <c r="AW2898" s="143"/>
      <c r="AX2898" s="143"/>
      <c r="AY2898" s="143"/>
      <c r="AZ2898" s="143"/>
      <c r="BA2898" s="143"/>
      <c r="BB2898" s="143"/>
      <c r="BC2898" s="143"/>
      <c r="BD2898" s="143"/>
      <c r="BE2898" s="143"/>
      <c r="BF2898" s="143"/>
      <c r="BG2898" s="143"/>
      <c r="BH2898" s="143"/>
      <c r="BI2898" s="143"/>
      <c r="BJ2898" s="143"/>
      <c r="BK2898" s="143"/>
      <c r="BL2898" s="143"/>
      <c r="BM2898" s="143"/>
      <c r="BN2898" s="143"/>
      <c r="BO2898" s="143"/>
      <c r="BP2898" s="143"/>
      <c r="BT2898" s="143"/>
      <c r="BU2898" s="143"/>
      <c r="BV2898" s="143"/>
    </row>
    <row r="2899" spans="1:74" s="142" customFormat="1" x14ac:dyDescent="0.25">
      <c r="A2899" s="206"/>
      <c r="B2899" s="160"/>
      <c r="C2899" s="161"/>
      <c r="D2899" s="206"/>
      <c r="E2899" s="206"/>
      <c r="F2899" s="206"/>
      <c r="G2899" s="206"/>
      <c r="H2899" s="161"/>
      <c r="I2899" s="206"/>
      <c r="J2899" s="206"/>
      <c r="L2899" s="206"/>
      <c r="M2899" s="153"/>
      <c r="N2899" s="126"/>
      <c r="O2899" s="153"/>
      <c r="P2899" s="153"/>
      <c r="Q2899" s="153"/>
      <c r="R2899" s="153"/>
      <c r="AG2899" s="162"/>
      <c r="AH2899" s="162"/>
      <c r="AI2899" s="162"/>
      <c r="AM2899" s="143"/>
      <c r="AN2899" s="143"/>
      <c r="AO2899" s="143"/>
      <c r="AP2899" s="143"/>
      <c r="AQ2899" s="143"/>
      <c r="AR2899" s="143"/>
      <c r="AS2899" s="143"/>
      <c r="AT2899" s="143"/>
      <c r="AU2899" s="143"/>
      <c r="AV2899" s="143"/>
      <c r="AW2899" s="143"/>
      <c r="AX2899" s="143"/>
      <c r="AY2899" s="143"/>
      <c r="AZ2899" s="143"/>
      <c r="BA2899" s="143"/>
      <c r="BB2899" s="143"/>
      <c r="BC2899" s="143"/>
      <c r="BD2899" s="143"/>
      <c r="BE2899" s="143"/>
      <c r="BF2899" s="143"/>
      <c r="BG2899" s="143"/>
      <c r="BH2899" s="143"/>
      <c r="BI2899" s="143"/>
      <c r="BJ2899" s="143"/>
      <c r="BK2899" s="143"/>
      <c r="BL2899" s="143"/>
      <c r="BM2899" s="143"/>
      <c r="BN2899" s="143"/>
      <c r="BO2899" s="143"/>
      <c r="BP2899" s="143"/>
      <c r="BT2899" s="143"/>
      <c r="BU2899" s="143"/>
      <c r="BV2899" s="143"/>
    </row>
    <row r="2900" spans="1:74" s="142" customFormat="1" x14ac:dyDescent="0.25">
      <c r="A2900" s="206"/>
      <c r="B2900" s="160"/>
      <c r="C2900" s="161"/>
      <c r="D2900" s="206"/>
      <c r="E2900" s="206"/>
      <c r="F2900" s="206"/>
      <c r="G2900" s="206"/>
      <c r="H2900" s="161"/>
      <c r="I2900" s="206"/>
      <c r="J2900" s="206"/>
      <c r="L2900" s="206"/>
      <c r="M2900" s="153"/>
      <c r="N2900" s="126"/>
      <c r="O2900" s="153"/>
      <c r="P2900" s="153"/>
      <c r="Q2900" s="153"/>
      <c r="R2900" s="153"/>
      <c r="AG2900" s="162"/>
      <c r="AH2900" s="162"/>
      <c r="AI2900" s="162"/>
      <c r="AM2900" s="143"/>
      <c r="AN2900" s="143"/>
      <c r="AO2900" s="143"/>
      <c r="AP2900" s="143"/>
      <c r="AQ2900" s="143"/>
      <c r="AR2900" s="143"/>
      <c r="AS2900" s="143"/>
      <c r="AT2900" s="143"/>
      <c r="AU2900" s="143"/>
      <c r="AV2900" s="143"/>
      <c r="AW2900" s="143"/>
      <c r="AX2900" s="143"/>
      <c r="AY2900" s="143"/>
      <c r="AZ2900" s="143"/>
      <c r="BA2900" s="143"/>
      <c r="BB2900" s="143"/>
      <c r="BC2900" s="143"/>
      <c r="BD2900" s="143"/>
      <c r="BE2900" s="143"/>
      <c r="BF2900" s="143"/>
      <c r="BG2900" s="143"/>
      <c r="BH2900" s="143"/>
      <c r="BI2900" s="143"/>
      <c r="BJ2900" s="143"/>
      <c r="BK2900" s="143"/>
      <c r="BL2900" s="143"/>
      <c r="BM2900" s="143"/>
      <c r="BN2900" s="143"/>
      <c r="BO2900" s="143"/>
      <c r="BP2900" s="143"/>
      <c r="BT2900" s="143"/>
      <c r="BU2900" s="143"/>
      <c r="BV2900" s="143"/>
    </row>
    <row r="2901" spans="1:74" s="142" customFormat="1" x14ac:dyDescent="0.25">
      <c r="A2901" s="206"/>
      <c r="B2901" s="160"/>
      <c r="C2901" s="161"/>
      <c r="D2901" s="206"/>
      <c r="E2901" s="206"/>
      <c r="F2901" s="206"/>
      <c r="G2901" s="206"/>
      <c r="H2901" s="161"/>
      <c r="I2901" s="206"/>
      <c r="J2901" s="206"/>
      <c r="L2901" s="206"/>
      <c r="M2901" s="153"/>
      <c r="N2901" s="126"/>
      <c r="O2901" s="153"/>
      <c r="P2901" s="153"/>
      <c r="Q2901" s="153"/>
      <c r="R2901" s="153"/>
      <c r="AG2901" s="162"/>
      <c r="AH2901" s="162"/>
      <c r="AI2901" s="162"/>
      <c r="AM2901" s="143"/>
      <c r="AN2901" s="143"/>
      <c r="AO2901" s="143"/>
      <c r="AP2901" s="143"/>
      <c r="AQ2901" s="143"/>
      <c r="AR2901" s="143"/>
      <c r="AS2901" s="143"/>
      <c r="AT2901" s="143"/>
      <c r="AU2901" s="143"/>
      <c r="AV2901" s="143"/>
      <c r="AW2901" s="143"/>
      <c r="AX2901" s="143"/>
      <c r="AY2901" s="143"/>
      <c r="AZ2901" s="143"/>
      <c r="BA2901" s="143"/>
      <c r="BB2901" s="143"/>
      <c r="BC2901" s="143"/>
      <c r="BD2901" s="143"/>
      <c r="BE2901" s="143"/>
      <c r="BF2901" s="143"/>
      <c r="BG2901" s="143"/>
      <c r="BH2901" s="143"/>
      <c r="BI2901" s="143"/>
      <c r="BJ2901" s="143"/>
      <c r="BK2901" s="143"/>
      <c r="BL2901" s="143"/>
      <c r="BM2901" s="143"/>
      <c r="BN2901" s="143"/>
      <c r="BO2901" s="143"/>
      <c r="BP2901" s="143"/>
      <c r="BT2901" s="143"/>
      <c r="BU2901" s="143"/>
      <c r="BV2901" s="143"/>
    </row>
    <row r="2902" spans="1:74" s="142" customFormat="1" x14ac:dyDescent="0.25">
      <c r="A2902" s="206"/>
      <c r="B2902" s="160"/>
      <c r="C2902" s="161"/>
      <c r="D2902" s="206"/>
      <c r="E2902" s="206"/>
      <c r="F2902" s="206"/>
      <c r="G2902" s="206"/>
      <c r="H2902" s="161"/>
      <c r="I2902" s="206"/>
      <c r="J2902" s="206"/>
      <c r="L2902" s="206"/>
      <c r="M2902" s="153"/>
      <c r="N2902" s="126"/>
      <c r="O2902" s="153"/>
      <c r="P2902" s="153"/>
      <c r="Q2902" s="153"/>
      <c r="R2902" s="153"/>
      <c r="AG2902" s="162"/>
      <c r="AH2902" s="162"/>
      <c r="AI2902" s="162"/>
      <c r="AM2902" s="143"/>
      <c r="AN2902" s="143"/>
      <c r="AO2902" s="143"/>
      <c r="AP2902" s="143"/>
      <c r="AQ2902" s="143"/>
      <c r="AR2902" s="143"/>
      <c r="AS2902" s="143"/>
      <c r="AT2902" s="143"/>
      <c r="AU2902" s="143"/>
      <c r="AV2902" s="143"/>
      <c r="AW2902" s="143"/>
      <c r="AX2902" s="143"/>
      <c r="AY2902" s="143"/>
      <c r="AZ2902" s="143"/>
      <c r="BA2902" s="143"/>
      <c r="BB2902" s="143"/>
      <c r="BC2902" s="143"/>
      <c r="BD2902" s="143"/>
      <c r="BE2902" s="143"/>
      <c r="BF2902" s="143"/>
      <c r="BG2902" s="143"/>
      <c r="BH2902" s="143"/>
      <c r="BI2902" s="143"/>
      <c r="BJ2902" s="143"/>
      <c r="BK2902" s="143"/>
      <c r="BL2902" s="143"/>
      <c r="BM2902" s="143"/>
      <c r="BN2902" s="143"/>
      <c r="BO2902" s="143"/>
      <c r="BP2902" s="143"/>
      <c r="BT2902" s="143"/>
      <c r="BU2902" s="143"/>
      <c r="BV2902" s="143"/>
    </row>
    <row r="2903" spans="1:74" s="142" customFormat="1" x14ac:dyDescent="0.25">
      <c r="A2903" s="206"/>
      <c r="B2903" s="160"/>
      <c r="C2903" s="161"/>
      <c r="D2903" s="206"/>
      <c r="E2903" s="206"/>
      <c r="F2903" s="206"/>
      <c r="G2903" s="206"/>
      <c r="H2903" s="161"/>
      <c r="I2903" s="206"/>
      <c r="J2903" s="206"/>
      <c r="L2903" s="206"/>
      <c r="M2903" s="153"/>
      <c r="N2903" s="126"/>
      <c r="O2903" s="153"/>
      <c r="P2903" s="153"/>
      <c r="Q2903" s="153"/>
      <c r="R2903" s="153"/>
      <c r="AG2903" s="162"/>
      <c r="AH2903" s="162"/>
      <c r="AI2903" s="162"/>
      <c r="AM2903" s="143"/>
      <c r="AN2903" s="143"/>
      <c r="AO2903" s="143"/>
      <c r="AP2903" s="143"/>
      <c r="AQ2903" s="143"/>
      <c r="AR2903" s="143"/>
      <c r="AS2903" s="143"/>
      <c r="AT2903" s="143"/>
      <c r="AU2903" s="143"/>
      <c r="AV2903" s="143"/>
      <c r="AW2903" s="143"/>
      <c r="AX2903" s="143"/>
      <c r="AY2903" s="143"/>
      <c r="AZ2903" s="143"/>
      <c r="BA2903" s="143"/>
      <c r="BB2903" s="143"/>
      <c r="BC2903" s="143"/>
      <c r="BD2903" s="143"/>
      <c r="BE2903" s="143"/>
      <c r="BF2903" s="143"/>
      <c r="BG2903" s="143"/>
      <c r="BH2903" s="143"/>
      <c r="BI2903" s="143"/>
      <c r="BJ2903" s="143"/>
      <c r="BK2903" s="143"/>
      <c r="BL2903" s="143"/>
      <c r="BM2903" s="143"/>
      <c r="BN2903" s="143"/>
      <c r="BO2903" s="143"/>
      <c r="BP2903" s="143"/>
      <c r="BT2903" s="143"/>
      <c r="BU2903" s="143"/>
      <c r="BV2903" s="143"/>
    </row>
    <row r="2904" spans="1:74" s="142" customFormat="1" x14ac:dyDescent="0.25">
      <c r="A2904" s="206"/>
      <c r="B2904" s="160"/>
      <c r="C2904" s="161"/>
      <c r="D2904" s="206"/>
      <c r="E2904" s="206"/>
      <c r="F2904" s="206"/>
      <c r="G2904" s="206"/>
      <c r="H2904" s="161"/>
      <c r="I2904" s="206"/>
      <c r="J2904" s="206"/>
      <c r="L2904" s="206"/>
      <c r="M2904" s="153"/>
      <c r="N2904" s="126"/>
      <c r="O2904" s="153"/>
      <c r="P2904" s="153"/>
      <c r="Q2904" s="153"/>
      <c r="R2904" s="153"/>
      <c r="AG2904" s="162"/>
      <c r="AH2904" s="162"/>
      <c r="AI2904" s="162"/>
      <c r="AM2904" s="143"/>
      <c r="AN2904" s="143"/>
      <c r="AO2904" s="143"/>
      <c r="AP2904" s="143"/>
      <c r="AQ2904" s="143"/>
      <c r="AR2904" s="143"/>
      <c r="AS2904" s="143"/>
      <c r="AT2904" s="143"/>
      <c r="AU2904" s="143"/>
      <c r="AV2904" s="143"/>
      <c r="AW2904" s="143"/>
      <c r="AX2904" s="143"/>
      <c r="AY2904" s="143"/>
      <c r="AZ2904" s="143"/>
      <c r="BA2904" s="143"/>
      <c r="BB2904" s="143"/>
      <c r="BC2904" s="143"/>
      <c r="BD2904" s="143"/>
      <c r="BE2904" s="143"/>
      <c r="BF2904" s="143"/>
      <c r="BG2904" s="143"/>
      <c r="BH2904" s="143"/>
      <c r="BI2904" s="143"/>
      <c r="BJ2904" s="143"/>
      <c r="BK2904" s="143"/>
      <c r="BL2904" s="143"/>
      <c r="BM2904" s="143"/>
      <c r="BN2904" s="143"/>
      <c r="BO2904" s="143"/>
      <c r="BP2904" s="143"/>
      <c r="BT2904" s="143"/>
      <c r="BU2904" s="143"/>
      <c r="BV2904" s="143"/>
    </row>
    <row r="2905" spans="1:74" s="142" customFormat="1" x14ac:dyDescent="0.25">
      <c r="A2905" s="206"/>
      <c r="B2905" s="160"/>
      <c r="C2905" s="161"/>
      <c r="D2905" s="206"/>
      <c r="E2905" s="206"/>
      <c r="F2905" s="206"/>
      <c r="G2905" s="206"/>
      <c r="H2905" s="161"/>
      <c r="I2905" s="206"/>
      <c r="J2905" s="206"/>
      <c r="L2905" s="206"/>
      <c r="M2905" s="153"/>
      <c r="N2905" s="126"/>
      <c r="O2905" s="153"/>
      <c r="P2905" s="153"/>
      <c r="Q2905" s="153"/>
      <c r="R2905" s="153"/>
      <c r="AG2905" s="162"/>
      <c r="AH2905" s="162"/>
      <c r="AI2905" s="162"/>
      <c r="AM2905" s="143"/>
      <c r="AN2905" s="143"/>
      <c r="AO2905" s="143"/>
      <c r="AP2905" s="143"/>
      <c r="AQ2905" s="143"/>
      <c r="AR2905" s="143"/>
      <c r="AS2905" s="143"/>
      <c r="AT2905" s="143"/>
      <c r="AU2905" s="143"/>
      <c r="AV2905" s="143"/>
      <c r="AW2905" s="143"/>
      <c r="AX2905" s="143"/>
      <c r="AY2905" s="143"/>
      <c r="AZ2905" s="143"/>
      <c r="BA2905" s="143"/>
      <c r="BB2905" s="143"/>
      <c r="BC2905" s="143"/>
      <c r="BD2905" s="143"/>
      <c r="BE2905" s="143"/>
      <c r="BF2905" s="143"/>
      <c r="BG2905" s="143"/>
      <c r="BH2905" s="143"/>
      <c r="BI2905" s="143"/>
      <c r="BJ2905" s="143"/>
      <c r="BK2905" s="143"/>
      <c r="BL2905" s="143"/>
      <c r="BM2905" s="143"/>
      <c r="BN2905" s="143"/>
      <c r="BO2905" s="143"/>
      <c r="BP2905" s="143"/>
      <c r="BT2905" s="143"/>
      <c r="BU2905" s="143"/>
      <c r="BV2905" s="143"/>
    </row>
    <row r="2906" spans="1:74" s="142" customFormat="1" x14ac:dyDescent="0.25">
      <c r="A2906" s="206"/>
      <c r="B2906" s="160"/>
      <c r="C2906" s="161"/>
      <c r="D2906" s="206"/>
      <c r="E2906" s="206"/>
      <c r="F2906" s="206"/>
      <c r="G2906" s="206"/>
      <c r="H2906" s="161"/>
      <c r="I2906" s="206"/>
      <c r="J2906" s="206"/>
      <c r="L2906" s="206"/>
      <c r="M2906" s="153"/>
      <c r="N2906" s="126"/>
      <c r="O2906" s="153"/>
      <c r="P2906" s="153"/>
      <c r="Q2906" s="153"/>
      <c r="R2906" s="153"/>
      <c r="AG2906" s="162"/>
      <c r="AH2906" s="162"/>
      <c r="AI2906" s="162"/>
      <c r="AM2906" s="143"/>
      <c r="AN2906" s="143"/>
      <c r="AO2906" s="143"/>
      <c r="AP2906" s="143"/>
      <c r="AQ2906" s="143"/>
      <c r="AR2906" s="143"/>
      <c r="AS2906" s="143"/>
      <c r="AT2906" s="143"/>
      <c r="AU2906" s="143"/>
      <c r="AV2906" s="143"/>
      <c r="AW2906" s="143"/>
      <c r="AX2906" s="143"/>
      <c r="AY2906" s="143"/>
      <c r="AZ2906" s="143"/>
      <c r="BA2906" s="143"/>
      <c r="BB2906" s="143"/>
      <c r="BC2906" s="143"/>
      <c r="BD2906" s="143"/>
      <c r="BE2906" s="143"/>
      <c r="BF2906" s="143"/>
      <c r="BG2906" s="143"/>
      <c r="BH2906" s="143"/>
      <c r="BI2906" s="143"/>
      <c r="BJ2906" s="143"/>
      <c r="BK2906" s="143"/>
      <c r="BL2906" s="143"/>
      <c r="BM2906" s="143"/>
      <c r="BN2906" s="143"/>
      <c r="BO2906" s="143"/>
      <c r="BP2906" s="143"/>
      <c r="BT2906" s="143"/>
      <c r="BU2906" s="143"/>
      <c r="BV2906" s="143"/>
    </row>
    <row r="2907" spans="1:74" s="142" customFormat="1" x14ac:dyDescent="0.25">
      <c r="A2907" s="206"/>
      <c r="B2907" s="160"/>
      <c r="C2907" s="161"/>
      <c r="D2907" s="206"/>
      <c r="E2907" s="206"/>
      <c r="F2907" s="206"/>
      <c r="G2907" s="206"/>
      <c r="H2907" s="161"/>
      <c r="I2907" s="206"/>
      <c r="J2907" s="206"/>
      <c r="L2907" s="206"/>
      <c r="M2907" s="153"/>
      <c r="N2907" s="126"/>
      <c r="O2907" s="153"/>
      <c r="P2907" s="153"/>
      <c r="Q2907" s="153"/>
      <c r="R2907" s="153"/>
      <c r="AG2907" s="162"/>
      <c r="AH2907" s="162"/>
      <c r="AI2907" s="162"/>
      <c r="AM2907" s="143"/>
      <c r="AN2907" s="143"/>
      <c r="AO2907" s="143"/>
      <c r="AP2907" s="143"/>
      <c r="AQ2907" s="143"/>
      <c r="AR2907" s="143"/>
      <c r="AS2907" s="143"/>
      <c r="AT2907" s="143"/>
      <c r="AU2907" s="143"/>
      <c r="AV2907" s="143"/>
      <c r="AW2907" s="143"/>
      <c r="AX2907" s="143"/>
      <c r="AY2907" s="143"/>
      <c r="AZ2907" s="143"/>
      <c r="BA2907" s="143"/>
      <c r="BB2907" s="143"/>
      <c r="BC2907" s="143"/>
      <c r="BD2907" s="143"/>
      <c r="BE2907" s="143"/>
      <c r="BF2907" s="143"/>
      <c r="BG2907" s="143"/>
      <c r="BH2907" s="143"/>
      <c r="BI2907" s="143"/>
      <c r="BJ2907" s="143"/>
      <c r="BK2907" s="143"/>
      <c r="BL2907" s="143"/>
      <c r="BM2907" s="143"/>
      <c r="BN2907" s="143"/>
      <c r="BO2907" s="143"/>
      <c r="BP2907" s="143"/>
      <c r="BT2907" s="143"/>
      <c r="BU2907" s="143"/>
      <c r="BV2907" s="143"/>
    </row>
    <row r="2908" spans="1:74" s="142" customFormat="1" x14ac:dyDescent="0.25">
      <c r="A2908" s="206"/>
      <c r="B2908" s="160"/>
      <c r="C2908" s="161"/>
      <c r="D2908" s="206"/>
      <c r="E2908" s="206"/>
      <c r="F2908" s="206"/>
      <c r="G2908" s="206"/>
      <c r="H2908" s="161"/>
      <c r="I2908" s="206"/>
      <c r="J2908" s="206"/>
      <c r="L2908" s="206"/>
      <c r="M2908" s="153"/>
      <c r="N2908" s="126"/>
      <c r="O2908" s="153"/>
      <c r="P2908" s="153"/>
      <c r="Q2908" s="153"/>
      <c r="R2908" s="153"/>
      <c r="AG2908" s="162"/>
      <c r="AH2908" s="162"/>
      <c r="AI2908" s="162"/>
      <c r="AM2908" s="143"/>
      <c r="AN2908" s="143"/>
      <c r="AO2908" s="143"/>
      <c r="AP2908" s="143"/>
      <c r="AQ2908" s="143"/>
      <c r="AR2908" s="143"/>
      <c r="AS2908" s="143"/>
      <c r="AT2908" s="143"/>
      <c r="AU2908" s="143"/>
      <c r="AV2908" s="143"/>
      <c r="AW2908" s="143"/>
      <c r="AX2908" s="143"/>
      <c r="AY2908" s="143"/>
      <c r="AZ2908" s="143"/>
      <c r="BA2908" s="143"/>
      <c r="BB2908" s="143"/>
      <c r="BC2908" s="143"/>
      <c r="BD2908" s="143"/>
      <c r="BE2908" s="143"/>
      <c r="BF2908" s="143"/>
      <c r="BG2908" s="143"/>
      <c r="BH2908" s="143"/>
      <c r="BI2908" s="143"/>
      <c r="BJ2908" s="143"/>
      <c r="BK2908" s="143"/>
      <c r="BL2908" s="143"/>
      <c r="BM2908" s="143"/>
      <c r="BN2908" s="143"/>
      <c r="BO2908" s="143"/>
      <c r="BP2908" s="143"/>
      <c r="BT2908" s="143"/>
      <c r="BU2908" s="143"/>
      <c r="BV2908" s="143"/>
    </row>
    <row r="2909" spans="1:74" s="142" customFormat="1" x14ac:dyDescent="0.25">
      <c r="A2909" s="206"/>
      <c r="B2909" s="160"/>
      <c r="C2909" s="161"/>
      <c r="D2909" s="206"/>
      <c r="E2909" s="206"/>
      <c r="F2909" s="206"/>
      <c r="G2909" s="206"/>
      <c r="H2909" s="161"/>
      <c r="I2909" s="206"/>
      <c r="J2909" s="206"/>
      <c r="L2909" s="206"/>
      <c r="M2909" s="153"/>
      <c r="N2909" s="126"/>
      <c r="O2909" s="153"/>
      <c r="P2909" s="153"/>
      <c r="Q2909" s="153"/>
      <c r="R2909" s="153"/>
      <c r="AG2909" s="162"/>
      <c r="AH2909" s="162"/>
      <c r="AI2909" s="162"/>
      <c r="AM2909" s="143"/>
      <c r="AN2909" s="143"/>
      <c r="AO2909" s="143"/>
      <c r="AP2909" s="143"/>
      <c r="AQ2909" s="143"/>
      <c r="AR2909" s="143"/>
      <c r="AS2909" s="143"/>
      <c r="AT2909" s="143"/>
      <c r="AU2909" s="143"/>
      <c r="AV2909" s="143"/>
      <c r="AW2909" s="143"/>
      <c r="AX2909" s="143"/>
      <c r="AY2909" s="143"/>
      <c r="AZ2909" s="143"/>
      <c r="BA2909" s="143"/>
      <c r="BB2909" s="143"/>
      <c r="BC2909" s="143"/>
      <c r="BD2909" s="143"/>
      <c r="BE2909" s="143"/>
      <c r="BF2909" s="143"/>
      <c r="BG2909" s="143"/>
      <c r="BH2909" s="143"/>
      <c r="BI2909" s="143"/>
      <c r="BJ2909" s="143"/>
      <c r="BK2909" s="143"/>
      <c r="BL2909" s="143"/>
      <c r="BM2909" s="143"/>
      <c r="BN2909" s="143"/>
      <c r="BO2909" s="143"/>
      <c r="BP2909" s="143"/>
      <c r="BT2909" s="143"/>
      <c r="BU2909" s="143"/>
      <c r="BV2909" s="143"/>
    </row>
    <row r="2910" spans="1:74" s="142" customFormat="1" x14ac:dyDescent="0.25">
      <c r="A2910" s="206"/>
      <c r="B2910" s="160"/>
      <c r="C2910" s="161"/>
      <c r="D2910" s="206"/>
      <c r="E2910" s="206"/>
      <c r="F2910" s="206"/>
      <c r="G2910" s="206"/>
      <c r="H2910" s="161"/>
      <c r="I2910" s="206"/>
      <c r="J2910" s="206"/>
      <c r="L2910" s="206"/>
      <c r="M2910" s="153"/>
      <c r="N2910" s="126"/>
      <c r="O2910" s="153"/>
      <c r="P2910" s="153"/>
      <c r="Q2910" s="153"/>
      <c r="R2910" s="153"/>
      <c r="AG2910" s="162"/>
      <c r="AH2910" s="162"/>
      <c r="AI2910" s="162"/>
      <c r="AM2910" s="143"/>
      <c r="AN2910" s="143"/>
      <c r="AO2910" s="143"/>
      <c r="AP2910" s="143"/>
      <c r="AQ2910" s="143"/>
      <c r="AR2910" s="143"/>
      <c r="AS2910" s="143"/>
      <c r="AT2910" s="143"/>
      <c r="AU2910" s="143"/>
      <c r="AV2910" s="143"/>
      <c r="AW2910" s="143"/>
      <c r="AX2910" s="143"/>
      <c r="AY2910" s="143"/>
      <c r="AZ2910" s="143"/>
      <c r="BA2910" s="143"/>
      <c r="BB2910" s="143"/>
      <c r="BC2910" s="143"/>
      <c r="BD2910" s="143"/>
      <c r="BE2910" s="143"/>
      <c r="BF2910" s="143"/>
      <c r="BG2910" s="143"/>
      <c r="BH2910" s="143"/>
      <c r="BI2910" s="143"/>
      <c r="BJ2910" s="143"/>
      <c r="BK2910" s="143"/>
      <c r="BL2910" s="143"/>
      <c r="BM2910" s="143"/>
      <c r="BN2910" s="143"/>
      <c r="BO2910" s="143"/>
      <c r="BP2910" s="143"/>
      <c r="BT2910" s="143"/>
      <c r="BU2910" s="143"/>
      <c r="BV2910" s="143"/>
    </row>
    <row r="2911" spans="1:74" s="142" customFormat="1" x14ac:dyDescent="0.25">
      <c r="A2911" s="206"/>
      <c r="B2911" s="160"/>
      <c r="C2911" s="161"/>
      <c r="D2911" s="206"/>
      <c r="E2911" s="206"/>
      <c r="F2911" s="206"/>
      <c r="G2911" s="206"/>
      <c r="H2911" s="161"/>
      <c r="I2911" s="206"/>
      <c r="J2911" s="206"/>
      <c r="L2911" s="206"/>
      <c r="M2911" s="153"/>
      <c r="N2911" s="126"/>
      <c r="O2911" s="153"/>
      <c r="P2911" s="153"/>
      <c r="Q2911" s="153"/>
      <c r="R2911" s="153"/>
      <c r="AG2911" s="162"/>
      <c r="AH2911" s="162"/>
      <c r="AI2911" s="162"/>
      <c r="AM2911" s="143"/>
      <c r="AN2911" s="143"/>
      <c r="AO2911" s="143"/>
      <c r="AP2911" s="143"/>
      <c r="AQ2911" s="143"/>
      <c r="AR2911" s="143"/>
      <c r="AS2911" s="143"/>
      <c r="AT2911" s="143"/>
      <c r="AU2911" s="143"/>
      <c r="AV2911" s="143"/>
      <c r="AW2911" s="143"/>
      <c r="AX2911" s="143"/>
      <c r="AY2911" s="143"/>
      <c r="AZ2911" s="143"/>
      <c r="BA2911" s="143"/>
      <c r="BB2911" s="143"/>
      <c r="BC2911" s="143"/>
      <c r="BD2911" s="143"/>
      <c r="BE2911" s="143"/>
      <c r="BF2911" s="143"/>
      <c r="BG2911" s="143"/>
      <c r="BH2911" s="143"/>
      <c r="BI2911" s="143"/>
      <c r="BJ2911" s="143"/>
      <c r="BK2911" s="143"/>
      <c r="BL2911" s="143"/>
      <c r="BM2911" s="143"/>
      <c r="BN2911" s="143"/>
      <c r="BO2911" s="143"/>
      <c r="BP2911" s="143"/>
      <c r="BT2911" s="143"/>
      <c r="BU2911" s="143"/>
      <c r="BV2911" s="143"/>
    </row>
    <row r="2912" spans="1:74" s="142" customFormat="1" x14ac:dyDescent="0.25">
      <c r="A2912" s="206"/>
      <c r="B2912" s="160"/>
      <c r="C2912" s="161"/>
      <c r="D2912" s="206"/>
      <c r="E2912" s="206"/>
      <c r="F2912" s="206"/>
      <c r="G2912" s="206"/>
      <c r="H2912" s="161"/>
      <c r="I2912" s="206"/>
      <c r="J2912" s="206"/>
      <c r="L2912" s="206"/>
      <c r="M2912" s="153"/>
      <c r="N2912" s="126"/>
      <c r="O2912" s="153"/>
      <c r="P2912" s="153"/>
      <c r="Q2912" s="153"/>
      <c r="R2912" s="153"/>
      <c r="AG2912" s="162"/>
      <c r="AH2912" s="162"/>
      <c r="AI2912" s="162"/>
      <c r="AM2912" s="143"/>
      <c r="AN2912" s="143"/>
      <c r="AO2912" s="143"/>
      <c r="AP2912" s="143"/>
      <c r="AQ2912" s="143"/>
      <c r="AR2912" s="143"/>
      <c r="AS2912" s="143"/>
      <c r="AT2912" s="143"/>
      <c r="AU2912" s="143"/>
      <c r="AV2912" s="143"/>
      <c r="AW2912" s="143"/>
      <c r="AX2912" s="143"/>
      <c r="AY2912" s="143"/>
      <c r="AZ2912" s="143"/>
      <c r="BA2912" s="143"/>
      <c r="BB2912" s="143"/>
      <c r="BC2912" s="143"/>
      <c r="BD2912" s="143"/>
      <c r="BE2912" s="143"/>
      <c r="BF2912" s="143"/>
      <c r="BG2912" s="143"/>
      <c r="BH2912" s="143"/>
      <c r="BI2912" s="143"/>
      <c r="BJ2912" s="143"/>
      <c r="BK2912" s="143"/>
      <c r="BL2912" s="143"/>
      <c r="BM2912" s="143"/>
      <c r="BN2912" s="143"/>
      <c r="BO2912" s="143"/>
      <c r="BP2912" s="143"/>
      <c r="BT2912" s="143"/>
      <c r="BU2912" s="143"/>
      <c r="BV2912" s="143"/>
    </row>
    <row r="2913" spans="1:74" s="142" customFormat="1" x14ac:dyDescent="0.25">
      <c r="A2913" s="206"/>
      <c r="B2913" s="160"/>
      <c r="C2913" s="161"/>
      <c r="D2913" s="206"/>
      <c r="E2913" s="206"/>
      <c r="F2913" s="206"/>
      <c r="G2913" s="206"/>
      <c r="H2913" s="161"/>
      <c r="I2913" s="206"/>
      <c r="J2913" s="206"/>
      <c r="L2913" s="206"/>
      <c r="M2913" s="153"/>
      <c r="N2913" s="126"/>
      <c r="O2913" s="153"/>
      <c r="P2913" s="153"/>
      <c r="Q2913" s="153"/>
      <c r="R2913" s="153"/>
      <c r="AG2913" s="162"/>
      <c r="AH2913" s="162"/>
      <c r="AI2913" s="162"/>
      <c r="AM2913" s="143"/>
      <c r="AN2913" s="143"/>
      <c r="AO2913" s="143"/>
      <c r="AP2913" s="143"/>
      <c r="AQ2913" s="143"/>
      <c r="AR2913" s="143"/>
      <c r="AS2913" s="143"/>
      <c r="AT2913" s="143"/>
      <c r="AU2913" s="143"/>
      <c r="AV2913" s="143"/>
      <c r="AW2913" s="143"/>
      <c r="AX2913" s="143"/>
      <c r="AY2913" s="143"/>
      <c r="AZ2913" s="143"/>
      <c r="BA2913" s="143"/>
      <c r="BB2913" s="143"/>
      <c r="BC2913" s="143"/>
      <c r="BD2913" s="143"/>
      <c r="BE2913" s="143"/>
      <c r="BF2913" s="143"/>
      <c r="BG2913" s="143"/>
      <c r="BH2913" s="143"/>
      <c r="BI2913" s="143"/>
      <c r="BJ2913" s="143"/>
      <c r="BK2913" s="143"/>
      <c r="BL2913" s="143"/>
      <c r="BM2913" s="143"/>
      <c r="BN2913" s="143"/>
      <c r="BO2913" s="143"/>
      <c r="BP2913" s="143"/>
      <c r="BT2913" s="143"/>
      <c r="BU2913" s="143"/>
      <c r="BV2913" s="143"/>
    </row>
    <row r="2914" spans="1:74" s="142" customFormat="1" x14ac:dyDescent="0.25">
      <c r="A2914" s="206"/>
      <c r="B2914" s="160"/>
      <c r="C2914" s="161"/>
      <c r="D2914" s="206"/>
      <c r="E2914" s="206"/>
      <c r="F2914" s="206"/>
      <c r="G2914" s="206"/>
      <c r="H2914" s="161"/>
      <c r="I2914" s="206"/>
      <c r="J2914" s="206"/>
      <c r="L2914" s="206"/>
      <c r="M2914" s="153"/>
      <c r="N2914" s="126"/>
      <c r="O2914" s="153"/>
      <c r="P2914" s="153"/>
      <c r="Q2914" s="153"/>
      <c r="R2914" s="153"/>
      <c r="AG2914" s="162"/>
      <c r="AH2914" s="162"/>
      <c r="AI2914" s="162"/>
      <c r="AM2914" s="143"/>
      <c r="AN2914" s="143"/>
      <c r="AO2914" s="143"/>
      <c r="AP2914" s="143"/>
      <c r="AQ2914" s="143"/>
      <c r="AR2914" s="143"/>
      <c r="AS2914" s="143"/>
      <c r="AT2914" s="143"/>
      <c r="AU2914" s="143"/>
      <c r="AV2914" s="143"/>
      <c r="AW2914" s="143"/>
      <c r="AX2914" s="143"/>
      <c r="AY2914" s="143"/>
      <c r="AZ2914" s="143"/>
      <c r="BA2914" s="143"/>
      <c r="BB2914" s="143"/>
      <c r="BC2914" s="143"/>
      <c r="BD2914" s="143"/>
      <c r="BE2914" s="143"/>
      <c r="BF2914" s="143"/>
      <c r="BG2914" s="143"/>
      <c r="BH2914" s="143"/>
      <c r="BI2914" s="143"/>
      <c r="BJ2914" s="143"/>
      <c r="BK2914" s="143"/>
      <c r="BL2914" s="143"/>
      <c r="BM2914" s="143"/>
      <c r="BN2914" s="143"/>
      <c r="BO2914" s="143"/>
      <c r="BP2914" s="143"/>
      <c r="BT2914" s="143"/>
      <c r="BU2914" s="143"/>
      <c r="BV2914" s="143"/>
    </row>
    <row r="2915" spans="1:74" s="142" customFormat="1" x14ac:dyDescent="0.25">
      <c r="A2915" s="206"/>
      <c r="B2915" s="160"/>
      <c r="C2915" s="161"/>
      <c r="D2915" s="206"/>
      <c r="E2915" s="206"/>
      <c r="F2915" s="206"/>
      <c r="G2915" s="206"/>
      <c r="H2915" s="161"/>
      <c r="I2915" s="206"/>
      <c r="J2915" s="206"/>
      <c r="L2915" s="206"/>
      <c r="M2915" s="153"/>
      <c r="N2915" s="126"/>
      <c r="O2915" s="153"/>
      <c r="P2915" s="153"/>
      <c r="Q2915" s="153"/>
      <c r="R2915" s="153"/>
      <c r="AG2915" s="162"/>
      <c r="AH2915" s="162"/>
      <c r="AI2915" s="162"/>
      <c r="AM2915" s="143"/>
      <c r="AN2915" s="143"/>
      <c r="AO2915" s="143"/>
      <c r="AP2915" s="143"/>
      <c r="AQ2915" s="143"/>
      <c r="AR2915" s="143"/>
      <c r="AS2915" s="143"/>
      <c r="AT2915" s="143"/>
      <c r="AU2915" s="143"/>
      <c r="AV2915" s="143"/>
      <c r="AW2915" s="143"/>
      <c r="AX2915" s="143"/>
      <c r="AY2915" s="143"/>
      <c r="AZ2915" s="143"/>
      <c r="BA2915" s="143"/>
      <c r="BB2915" s="143"/>
      <c r="BC2915" s="143"/>
      <c r="BD2915" s="143"/>
      <c r="BE2915" s="143"/>
      <c r="BF2915" s="143"/>
      <c r="BG2915" s="143"/>
      <c r="BH2915" s="143"/>
      <c r="BI2915" s="143"/>
      <c r="BJ2915" s="143"/>
      <c r="BK2915" s="143"/>
      <c r="BL2915" s="143"/>
      <c r="BM2915" s="143"/>
      <c r="BN2915" s="143"/>
      <c r="BO2915" s="143"/>
      <c r="BP2915" s="143"/>
      <c r="BT2915" s="143"/>
      <c r="BU2915" s="143"/>
      <c r="BV2915" s="143"/>
    </row>
    <row r="2916" spans="1:74" s="142" customFormat="1" x14ac:dyDescent="0.25">
      <c r="A2916" s="206"/>
      <c r="B2916" s="160"/>
      <c r="C2916" s="161"/>
      <c r="D2916" s="206"/>
      <c r="E2916" s="206"/>
      <c r="F2916" s="206"/>
      <c r="G2916" s="206"/>
      <c r="H2916" s="161"/>
      <c r="I2916" s="206"/>
      <c r="J2916" s="206"/>
      <c r="L2916" s="206"/>
      <c r="M2916" s="153"/>
      <c r="N2916" s="126"/>
      <c r="O2916" s="153"/>
      <c r="P2916" s="153"/>
      <c r="Q2916" s="153"/>
      <c r="R2916" s="153"/>
      <c r="AG2916" s="162"/>
      <c r="AH2916" s="162"/>
      <c r="AI2916" s="162"/>
      <c r="AM2916" s="143"/>
      <c r="AN2916" s="143"/>
      <c r="AO2916" s="143"/>
      <c r="AP2916" s="143"/>
      <c r="AQ2916" s="143"/>
      <c r="AR2916" s="143"/>
      <c r="AS2916" s="143"/>
      <c r="AT2916" s="143"/>
      <c r="AU2916" s="143"/>
      <c r="AV2916" s="143"/>
      <c r="AW2916" s="143"/>
      <c r="AX2916" s="143"/>
      <c r="AY2916" s="143"/>
      <c r="AZ2916" s="143"/>
      <c r="BA2916" s="143"/>
      <c r="BB2916" s="143"/>
      <c r="BC2916" s="143"/>
      <c r="BD2916" s="143"/>
      <c r="BE2916" s="143"/>
      <c r="BF2916" s="143"/>
      <c r="BG2916" s="143"/>
      <c r="BH2916" s="143"/>
      <c r="BI2916" s="143"/>
      <c r="BJ2916" s="143"/>
      <c r="BK2916" s="143"/>
      <c r="BL2916" s="143"/>
      <c r="BM2916" s="143"/>
      <c r="BN2916" s="143"/>
      <c r="BO2916" s="143"/>
      <c r="BP2916" s="143"/>
      <c r="BT2916" s="143"/>
      <c r="BU2916" s="143"/>
      <c r="BV2916" s="143"/>
    </row>
    <row r="2917" spans="1:74" s="142" customFormat="1" x14ac:dyDescent="0.25">
      <c r="A2917" s="206"/>
      <c r="B2917" s="160"/>
      <c r="C2917" s="161"/>
      <c r="D2917" s="206"/>
      <c r="E2917" s="206"/>
      <c r="F2917" s="206"/>
      <c r="G2917" s="206"/>
      <c r="H2917" s="161"/>
      <c r="I2917" s="206"/>
      <c r="J2917" s="206"/>
      <c r="L2917" s="206"/>
      <c r="M2917" s="153"/>
      <c r="N2917" s="126"/>
      <c r="O2917" s="153"/>
      <c r="P2917" s="153"/>
      <c r="Q2917" s="153"/>
      <c r="R2917" s="153"/>
      <c r="AG2917" s="162"/>
      <c r="AH2917" s="162"/>
      <c r="AI2917" s="162"/>
      <c r="AM2917" s="143"/>
      <c r="AN2917" s="143"/>
      <c r="AO2917" s="143"/>
      <c r="AP2917" s="143"/>
      <c r="AQ2917" s="143"/>
      <c r="AR2917" s="143"/>
      <c r="AS2917" s="143"/>
      <c r="AT2917" s="143"/>
      <c r="AU2917" s="143"/>
      <c r="AV2917" s="143"/>
      <c r="AW2917" s="143"/>
      <c r="AX2917" s="143"/>
      <c r="AY2917" s="143"/>
      <c r="AZ2917" s="143"/>
      <c r="BA2917" s="143"/>
      <c r="BB2917" s="143"/>
      <c r="BC2917" s="143"/>
      <c r="BD2917" s="143"/>
      <c r="BE2917" s="143"/>
      <c r="BF2917" s="143"/>
      <c r="BG2917" s="143"/>
      <c r="BH2917" s="143"/>
      <c r="BI2917" s="143"/>
      <c r="BJ2917" s="143"/>
      <c r="BK2917" s="143"/>
      <c r="BL2917" s="143"/>
      <c r="BM2917" s="143"/>
      <c r="BN2917" s="143"/>
      <c r="BO2917" s="143"/>
      <c r="BP2917" s="143"/>
      <c r="BT2917" s="143"/>
      <c r="BU2917" s="143"/>
      <c r="BV2917" s="143"/>
    </row>
    <row r="2918" spans="1:74" s="142" customFormat="1" x14ac:dyDescent="0.25">
      <c r="A2918" s="206"/>
      <c r="B2918" s="160"/>
      <c r="C2918" s="161"/>
      <c r="D2918" s="206"/>
      <c r="E2918" s="206"/>
      <c r="F2918" s="206"/>
      <c r="G2918" s="206"/>
      <c r="H2918" s="161"/>
      <c r="I2918" s="206"/>
      <c r="J2918" s="206"/>
      <c r="L2918" s="206"/>
      <c r="M2918" s="153"/>
      <c r="N2918" s="126"/>
      <c r="O2918" s="153"/>
      <c r="P2918" s="153"/>
      <c r="Q2918" s="153"/>
      <c r="R2918" s="153"/>
      <c r="AG2918" s="162"/>
      <c r="AH2918" s="162"/>
      <c r="AI2918" s="162"/>
      <c r="AM2918" s="143"/>
      <c r="AN2918" s="143"/>
      <c r="AO2918" s="143"/>
      <c r="AP2918" s="143"/>
      <c r="AQ2918" s="143"/>
      <c r="AR2918" s="143"/>
      <c r="AS2918" s="143"/>
      <c r="AT2918" s="143"/>
      <c r="AU2918" s="143"/>
      <c r="AV2918" s="143"/>
      <c r="AW2918" s="143"/>
      <c r="AX2918" s="143"/>
      <c r="AY2918" s="143"/>
      <c r="AZ2918" s="143"/>
      <c r="BA2918" s="143"/>
      <c r="BB2918" s="143"/>
      <c r="BC2918" s="143"/>
      <c r="BD2918" s="143"/>
      <c r="BE2918" s="143"/>
      <c r="BF2918" s="143"/>
      <c r="BG2918" s="143"/>
      <c r="BH2918" s="143"/>
      <c r="BI2918" s="143"/>
      <c r="BJ2918" s="143"/>
      <c r="BK2918" s="143"/>
      <c r="BL2918" s="143"/>
      <c r="BM2918" s="143"/>
      <c r="BN2918" s="143"/>
      <c r="BO2918" s="143"/>
      <c r="BP2918" s="143"/>
      <c r="BT2918" s="143"/>
      <c r="BU2918" s="143"/>
      <c r="BV2918" s="143"/>
    </row>
    <row r="2919" spans="1:74" s="142" customFormat="1" x14ac:dyDescent="0.25">
      <c r="A2919" s="206"/>
      <c r="B2919" s="160"/>
      <c r="C2919" s="161"/>
      <c r="D2919" s="206"/>
      <c r="E2919" s="206"/>
      <c r="F2919" s="206"/>
      <c r="G2919" s="206"/>
      <c r="H2919" s="161"/>
      <c r="I2919" s="206"/>
      <c r="J2919" s="206"/>
      <c r="L2919" s="206"/>
      <c r="M2919" s="153"/>
      <c r="N2919" s="126"/>
      <c r="O2919" s="153"/>
      <c r="P2919" s="153"/>
      <c r="Q2919" s="153"/>
      <c r="R2919" s="153"/>
      <c r="AG2919" s="162"/>
      <c r="AH2919" s="162"/>
      <c r="AI2919" s="162"/>
      <c r="AM2919" s="143"/>
      <c r="AN2919" s="143"/>
      <c r="AO2919" s="143"/>
      <c r="AP2919" s="143"/>
      <c r="AQ2919" s="143"/>
      <c r="AR2919" s="143"/>
      <c r="AS2919" s="143"/>
      <c r="AT2919" s="143"/>
      <c r="AU2919" s="143"/>
      <c r="AV2919" s="143"/>
      <c r="AW2919" s="143"/>
      <c r="AX2919" s="143"/>
      <c r="AY2919" s="143"/>
      <c r="AZ2919" s="143"/>
      <c r="BA2919" s="143"/>
      <c r="BB2919" s="143"/>
      <c r="BC2919" s="143"/>
      <c r="BD2919" s="143"/>
      <c r="BE2919" s="143"/>
      <c r="BF2919" s="143"/>
      <c r="BG2919" s="143"/>
      <c r="BH2919" s="143"/>
      <c r="BI2919" s="143"/>
      <c r="BJ2919" s="143"/>
      <c r="BK2919" s="143"/>
      <c r="BL2919" s="143"/>
      <c r="BM2919" s="143"/>
      <c r="BN2919" s="143"/>
      <c r="BO2919" s="143"/>
      <c r="BP2919" s="143"/>
      <c r="BT2919" s="143"/>
      <c r="BU2919" s="143"/>
      <c r="BV2919" s="143"/>
    </row>
    <row r="2920" spans="1:74" s="142" customFormat="1" x14ac:dyDescent="0.25">
      <c r="A2920" s="206"/>
      <c r="B2920" s="160"/>
      <c r="C2920" s="161"/>
      <c r="D2920" s="206"/>
      <c r="E2920" s="206"/>
      <c r="F2920" s="206"/>
      <c r="G2920" s="206"/>
      <c r="H2920" s="161"/>
      <c r="I2920" s="206"/>
      <c r="J2920" s="206"/>
      <c r="L2920" s="206"/>
      <c r="M2920" s="153"/>
      <c r="N2920" s="126"/>
      <c r="O2920" s="153"/>
      <c r="P2920" s="153"/>
      <c r="Q2920" s="153"/>
      <c r="R2920" s="153"/>
      <c r="AG2920" s="162"/>
      <c r="AH2920" s="162"/>
      <c r="AI2920" s="162"/>
      <c r="AM2920" s="143"/>
      <c r="AN2920" s="143"/>
      <c r="AO2920" s="143"/>
      <c r="AP2920" s="143"/>
      <c r="AQ2920" s="143"/>
      <c r="AR2920" s="143"/>
      <c r="AS2920" s="143"/>
      <c r="AT2920" s="143"/>
      <c r="AU2920" s="143"/>
      <c r="AV2920" s="143"/>
      <c r="AW2920" s="143"/>
      <c r="AX2920" s="143"/>
      <c r="AY2920" s="143"/>
      <c r="AZ2920" s="143"/>
      <c r="BA2920" s="143"/>
      <c r="BB2920" s="143"/>
      <c r="BC2920" s="143"/>
      <c r="BD2920" s="143"/>
      <c r="BE2920" s="143"/>
      <c r="BF2920" s="143"/>
      <c r="BG2920" s="143"/>
      <c r="BH2920" s="143"/>
      <c r="BI2920" s="143"/>
      <c r="BJ2920" s="143"/>
      <c r="BK2920" s="143"/>
      <c r="BL2920" s="143"/>
      <c r="BM2920" s="143"/>
      <c r="BN2920" s="143"/>
      <c r="BO2920" s="143"/>
      <c r="BP2920" s="143"/>
      <c r="BT2920" s="143"/>
      <c r="BU2920" s="143"/>
      <c r="BV2920" s="143"/>
    </row>
    <row r="2921" spans="1:74" s="142" customFormat="1" x14ac:dyDescent="0.25">
      <c r="A2921" s="206"/>
      <c r="B2921" s="160"/>
      <c r="C2921" s="161"/>
      <c r="D2921" s="206"/>
      <c r="E2921" s="206"/>
      <c r="F2921" s="206"/>
      <c r="G2921" s="206"/>
      <c r="H2921" s="161"/>
      <c r="I2921" s="206"/>
      <c r="J2921" s="206"/>
      <c r="L2921" s="206"/>
      <c r="M2921" s="153"/>
      <c r="N2921" s="126"/>
      <c r="O2921" s="153"/>
      <c r="P2921" s="153"/>
      <c r="Q2921" s="153"/>
      <c r="R2921" s="153"/>
      <c r="AG2921" s="162"/>
      <c r="AH2921" s="162"/>
      <c r="AI2921" s="162"/>
      <c r="AM2921" s="143"/>
      <c r="AN2921" s="143"/>
      <c r="AO2921" s="143"/>
      <c r="AP2921" s="143"/>
      <c r="AQ2921" s="143"/>
      <c r="AR2921" s="143"/>
      <c r="AS2921" s="143"/>
      <c r="AT2921" s="143"/>
      <c r="AU2921" s="143"/>
      <c r="AV2921" s="143"/>
      <c r="AW2921" s="143"/>
      <c r="AX2921" s="143"/>
      <c r="AY2921" s="143"/>
      <c r="AZ2921" s="143"/>
      <c r="BA2921" s="143"/>
      <c r="BB2921" s="143"/>
      <c r="BC2921" s="143"/>
      <c r="BD2921" s="143"/>
      <c r="BE2921" s="143"/>
      <c r="BF2921" s="143"/>
      <c r="BG2921" s="143"/>
      <c r="BH2921" s="143"/>
      <c r="BI2921" s="143"/>
      <c r="BJ2921" s="143"/>
      <c r="BK2921" s="143"/>
      <c r="BL2921" s="143"/>
      <c r="BM2921" s="143"/>
      <c r="BN2921" s="143"/>
      <c r="BO2921" s="143"/>
      <c r="BP2921" s="143"/>
      <c r="BT2921" s="143"/>
      <c r="BU2921" s="143"/>
      <c r="BV2921" s="143"/>
    </row>
    <row r="2922" spans="1:74" s="142" customFormat="1" x14ac:dyDescent="0.25">
      <c r="A2922" s="206"/>
      <c r="B2922" s="160"/>
      <c r="C2922" s="161"/>
      <c r="D2922" s="206"/>
      <c r="E2922" s="206"/>
      <c r="F2922" s="206"/>
      <c r="G2922" s="206"/>
      <c r="H2922" s="161"/>
      <c r="I2922" s="206"/>
      <c r="J2922" s="206"/>
      <c r="L2922" s="206"/>
      <c r="M2922" s="153"/>
      <c r="N2922" s="126"/>
      <c r="O2922" s="153"/>
      <c r="P2922" s="153"/>
      <c r="Q2922" s="153"/>
      <c r="R2922" s="153"/>
      <c r="AG2922" s="162"/>
      <c r="AH2922" s="162"/>
      <c r="AI2922" s="162"/>
      <c r="AM2922" s="143"/>
      <c r="AN2922" s="143"/>
      <c r="AO2922" s="143"/>
      <c r="AP2922" s="143"/>
      <c r="AQ2922" s="143"/>
      <c r="AR2922" s="143"/>
      <c r="AS2922" s="143"/>
      <c r="AT2922" s="143"/>
      <c r="AU2922" s="143"/>
      <c r="AV2922" s="143"/>
      <c r="AW2922" s="143"/>
      <c r="AX2922" s="143"/>
      <c r="AY2922" s="143"/>
      <c r="AZ2922" s="143"/>
      <c r="BA2922" s="143"/>
      <c r="BB2922" s="143"/>
      <c r="BC2922" s="143"/>
      <c r="BD2922" s="143"/>
      <c r="BE2922" s="143"/>
      <c r="BF2922" s="143"/>
      <c r="BG2922" s="143"/>
      <c r="BH2922" s="143"/>
      <c r="BI2922" s="143"/>
      <c r="BJ2922" s="143"/>
      <c r="BK2922" s="143"/>
      <c r="BL2922" s="143"/>
      <c r="BM2922" s="143"/>
      <c r="BN2922" s="143"/>
      <c r="BO2922" s="143"/>
      <c r="BP2922" s="143"/>
      <c r="BT2922" s="143"/>
      <c r="BU2922" s="143"/>
      <c r="BV2922" s="143"/>
    </row>
    <row r="2923" spans="1:74" s="142" customFormat="1" x14ac:dyDescent="0.25">
      <c r="A2923" s="206"/>
      <c r="B2923" s="160"/>
      <c r="C2923" s="161"/>
      <c r="D2923" s="206"/>
      <c r="E2923" s="206"/>
      <c r="F2923" s="206"/>
      <c r="G2923" s="206"/>
      <c r="H2923" s="161"/>
      <c r="I2923" s="206"/>
      <c r="J2923" s="206"/>
      <c r="L2923" s="206"/>
      <c r="M2923" s="153"/>
      <c r="N2923" s="126"/>
      <c r="O2923" s="153"/>
      <c r="P2923" s="153"/>
      <c r="Q2923" s="153"/>
      <c r="R2923" s="153"/>
      <c r="AG2923" s="162"/>
      <c r="AH2923" s="162"/>
      <c r="AI2923" s="162"/>
      <c r="AM2923" s="143"/>
      <c r="AN2923" s="143"/>
      <c r="AO2923" s="143"/>
      <c r="AP2923" s="143"/>
      <c r="AQ2923" s="143"/>
      <c r="AR2923" s="143"/>
      <c r="AS2923" s="143"/>
      <c r="AT2923" s="143"/>
      <c r="AU2923" s="143"/>
      <c r="AV2923" s="143"/>
      <c r="AW2923" s="143"/>
      <c r="AX2923" s="143"/>
      <c r="AY2923" s="143"/>
      <c r="AZ2923" s="143"/>
      <c r="BA2923" s="143"/>
      <c r="BB2923" s="143"/>
      <c r="BC2923" s="143"/>
      <c r="BD2923" s="143"/>
      <c r="BE2923" s="143"/>
      <c r="BF2923" s="143"/>
      <c r="BG2923" s="143"/>
      <c r="BH2923" s="143"/>
      <c r="BI2923" s="143"/>
      <c r="BJ2923" s="143"/>
      <c r="BK2923" s="143"/>
      <c r="BL2923" s="143"/>
      <c r="BM2923" s="143"/>
      <c r="BN2923" s="143"/>
      <c r="BO2923" s="143"/>
      <c r="BP2923" s="143"/>
      <c r="BT2923" s="143"/>
      <c r="BU2923" s="143"/>
      <c r="BV2923" s="143"/>
    </row>
    <row r="2924" spans="1:74" s="142" customFormat="1" x14ac:dyDescent="0.25">
      <c r="A2924" s="206"/>
      <c r="B2924" s="160"/>
      <c r="C2924" s="161"/>
      <c r="D2924" s="206"/>
      <c r="E2924" s="206"/>
      <c r="F2924" s="206"/>
      <c r="G2924" s="206"/>
      <c r="H2924" s="161"/>
      <c r="I2924" s="206"/>
      <c r="J2924" s="206"/>
      <c r="L2924" s="206"/>
      <c r="M2924" s="153"/>
      <c r="N2924" s="126"/>
      <c r="O2924" s="153"/>
      <c r="P2924" s="153"/>
      <c r="Q2924" s="153"/>
      <c r="R2924" s="153"/>
      <c r="AG2924" s="162"/>
      <c r="AH2924" s="162"/>
      <c r="AI2924" s="162"/>
      <c r="AM2924" s="143"/>
      <c r="AN2924" s="143"/>
      <c r="AO2924" s="143"/>
      <c r="AP2924" s="143"/>
      <c r="AQ2924" s="143"/>
      <c r="AR2924" s="143"/>
      <c r="AS2924" s="143"/>
      <c r="AT2924" s="143"/>
      <c r="AU2924" s="143"/>
      <c r="AV2924" s="143"/>
      <c r="AW2924" s="143"/>
      <c r="AX2924" s="143"/>
      <c r="AY2924" s="143"/>
      <c r="AZ2924" s="143"/>
      <c r="BA2924" s="143"/>
      <c r="BB2924" s="143"/>
      <c r="BC2924" s="143"/>
      <c r="BD2924" s="143"/>
      <c r="BE2924" s="143"/>
      <c r="BF2924" s="143"/>
      <c r="BG2924" s="143"/>
      <c r="BH2924" s="143"/>
      <c r="BI2924" s="143"/>
      <c r="BJ2924" s="143"/>
      <c r="BK2924" s="143"/>
      <c r="BL2924" s="143"/>
      <c r="BM2924" s="143"/>
      <c r="BN2924" s="143"/>
      <c r="BO2924" s="143"/>
      <c r="BP2924" s="143"/>
      <c r="BT2924" s="143"/>
      <c r="BU2924" s="143"/>
      <c r="BV2924" s="143"/>
    </row>
    <row r="2925" spans="1:74" s="142" customFormat="1" x14ac:dyDescent="0.25">
      <c r="A2925" s="206"/>
      <c r="B2925" s="160"/>
      <c r="C2925" s="161"/>
      <c r="D2925" s="206"/>
      <c r="E2925" s="206"/>
      <c r="F2925" s="206"/>
      <c r="G2925" s="206"/>
      <c r="H2925" s="161"/>
      <c r="I2925" s="206"/>
      <c r="J2925" s="206"/>
      <c r="L2925" s="206"/>
      <c r="M2925" s="153"/>
      <c r="N2925" s="126"/>
      <c r="O2925" s="153"/>
      <c r="P2925" s="153"/>
      <c r="Q2925" s="153"/>
      <c r="R2925" s="153"/>
      <c r="AG2925" s="162"/>
      <c r="AH2925" s="162"/>
      <c r="AI2925" s="162"/>
      <c r="AM2925" s="143"/>
      <c r="AN2925" s="143"/>
      <c r="AO2925" s="143"/>
      <c r="AP2925" s="143"/>
      <c r="AQ2925" s="143"/>
      <c r="AR2925" s="143"/>
      <c r="AS2925" s="143"/>
      <c r="AT2925" s="143"/>
      <c r="AU2925" s="143"/>
      <c r="AV2925" s="143"/>
      <c r="AW2925" s="143"/>
      <c r="AX2925" s="143"/>
      <c r="AY2925" s="143"/>
      <c r="AZ2925" s="143"/>
      <c r="BA2925" s="143"/>
      <c r="BB2925" s="143"/>
      <c r="BC2925" s="143"/>
      <c r="BD2925" s="143"/>
      <c r="BE2925" s="143"/>
      <c r="BF2925" s="143"/>
      <c r="BG2925" s="143"/>
      <c r="BH2925" s="143"/>
      <c r="BI2925" s="143"/>
      <c r="BJ2925" s="143"/>
      <c r="BK2925" s="143"/>
      <c r="BL2925" s="143"/>
      <c r="BM2925" s="143"/>
      <c r="BN2925" s="143"/>
      <c r="BO2925" s="143"/>
      <c r="BP2925" s="143"/>
      <c r="BT2925" s="143"/>
      <c r="BU2925" s="143"/>
      <c r="BV2925" s="143"/>
    </row>
    <row r="2926" spans="1:74" s="142" customFormat="1" x14ac:dyDescent="0.25">
      <c r="A2926" s="206"/>
      <c r="B2926" s="160"/>
      <c r="C2926" s="161"/>
      <c r="D2926" s="206"/>
      <c r="E2926" s="206"/>
      <c r="F2926" s="206"/>
      <c r="G2926" s="206"/>
      <c r="H2926" s="161"/>
      <c r="I2926" s="206"/>
      <c r="J2926" s="206"/>
      <c r="L2926" s="206"/>
      <c r="M2926" s="153"/>
      <c r="N2926" s="126"/>
      <c r="O2926" s="153"/>
      <c r="P2926" s="153"/>
      <c r="Q2926" s="153"/>
      <c r="R2926" s="153"/>
      <c r="AG2926" s="162"/>
      <c r="AH2926" s="162"/>
      <c r="AI2926" s="162"/>
      <c r="AM2926" s="143"/>
      <c r="AN2926" s="143"/>
      <c r="AO2926" s="143"/>
      <c r="AP2926" s="143"/>
      <c r="AQ2926" s="143"/>
      <c r="AR2926" s="143"/>
      <c r="AS2926" s="143"/>
      <c r="AT2926" s="143"/>
      <c r="AU2926" s="143"/>
      <c r="AV2926" s="143"/>
      <c r="AW2926" s="143"/>
      <c r="AX2926" s="143"/>
      <c r="AY2926" s="143"/>
      <c r="AZ2926" s="143"/>
      <c r="BA2926" s="143"/>
      <c r="BB2926" s="143"/>
      <c r="BC2926" s="143"/>
      <c r="BD2926" s="143"/>
      <c r="BE2926" s="143"/>
      <c r="BF2926" s="143"/>
      <c r="BG2926" s="143"/>
      <c r="BH2926" s="143"/>
      <c r="BI2926" s="143"/>
      <c r="BJ2926" s="143"/>
      <c r="BK2926" s="143"/>
      <c r="BL2926" s="143"/>
      <c r="BM2926" s="143"/>
      <c r="BN2926" s="143"/>
      <c r="BO2926" s="143"/>
      <c r="BP2926" s="143"/>
      <c r="BT2926" s="143"/>
      <c r="BU2926" s="143"/>
      <c r="BV2926" s="143"/>
    </row>
    <row r="2927" spans="1:74" s="142" customFormat="1" x14ac:dyDescent="0.25">
      <c r="A2927" s="206"/>
      <c r="B2927" s="160"/>
      <c r="C2927" s="161"/>
      <c r="D2927" s="206"/>
      <c r="E2927" s="206"/>
      <c r="F2927" s="206"/>
      <c r="G2927" s="206"/>
      <c r="H2927" s="161"/>
      <c r="I2927" s="206"/>
      <c r="J2927" s="206"/>
      <c r="L2927" s="206"/>
      <c r="M2927" s="153"/>
      <c r="N2927" s="126"/>
      <c r="O2927" s="153"/>
      <c r="P2927" s="153"/>
      <c r="Q2927" s="153"/>
      <c r="R2927" s="153"/>
      <c r="AG2927" s="162"/>
      <c r="AH2927" s="162"/>
      <c r="AI2927" s="162"/>
      <c r="AM2927" s="143"/>
      <c r="AN2927" s="143"/>
      <c r="AO2927" s="143"/>
      <c r="AP2927" s="143"/>
      <c r="AQ2927" s="143"/>
      <c r="AR2927" s="143"/>
      <c r="AS2927" s="143"/>
      <c r="AT2927" s="143"/>
      <c r="AU2927" s="143"/>
      <c r="AV2927" s="143"/>
      <c r="AW2927" s="143"/>
      <c r="AX2927" s="143"/>
      <c r="AY2927" s="143"/>
      <c r="AZ2927" s="143"/>
      <c r="BA2927" s="143"/>
      <c r="BB2927" s="143"/>
      <c r="BC2927" s="143"/>
      <c r="BD2927" s="143"/>
      <c r="BE2927" s="143"/>
      <c r="BF2927" s="143"/>
      <c r="BG2927" s="143"/>
      <c r="BH2927" s="143"/>
      <c r="BI2927" s="143"/>
      <c r="BJ2927" s="143"/>
      <c r="BK2927" s="143"/>
      <c r="BL2927" s="143"/>
      <c r="BM2927" s="143"/>
      <c r="BN2927" s="143"/>
      <c r="BO2927" s="143"/>
      <c r="BP2927" s="143"/>
      <c r="BT2927" s="143"/>
      <c r="BU2927" s="143"/>
      <c r="BV2927" s="143"/>
    </row>
    <row r="2928" spans="1:74" s="142" customFormat="1" x14ac:dyDescent="0.25">
      <c r="A2928" s="206"/>
      <c r="B2928" s="160"/>
      <c r="C2928" s="161"/>
      <c r="D2928" s="206"/>
      <c r="E2928" s="206"/>
      <c r="F2928" s="206"/>
      <c r="G2928" s="206"/>
      <c r="H2928" s="161"/>
      <c r="I2928" s="206"/>
      <c r="J2928" s="206"/>
      <c r="L2928" s="206"/>
      <c r="M2928" s="153"/>
      <c r="N2928" s="126"/>
      <c r="O2928" s="153"/>
      <c r="P2928" s="153"/>
      <c r="Q2928" s="153"/>
      <c r="R2928" s="153"/>
      <c r="AG2928" s="162"/>
      <c r="AH2928" s="162"/>
      <c r="AI2928" s="162"/>
      <c r="AM2928" s="143"/>
      <c r="AN2928" s="143"/>
      <c r="AO2928" s="143"/>
      <c r="AP2928" s="143"/>
      <c r="AQ2928" s="143"/>
      <c r="AR2928" s="143"/>
      <c r="AS2928" s="143"/>
      <c r="AT2928" s="143"/>
      <c r="AU2928" s="143"/>
      <c r="AV2928" s="143"/>
      <c r="AW2928" s="143"/>
      <c r="AX2928" s="143"/>
      <c r="AY2928" s="143"/>
      <c r="AZ2928" s="143"/>
      <c r="BA2928" s="143"/>
      <c r="BB2928" s="143"/>
      <c r="BC2928" s="143"/>
      <c r="BD2928" s="143"/>
      <c r="BE2928" s="143"/>
      <c r="BF2928" s="143"/>
      <c r="BG2928" s="143"/>
      <c r="BH2928" s="143"/>
      <c r="BI2928" s="143"/>
      <c r="BJ2928" s="143"/>
      <c r="BK2928" s="143"/>
      <c r="BL2928" s="143"/>
      <c r="BM2928" s="143"/>
      <c r="BN2928" s="143"/>
      <c r="BO2928" s="143"/>
      <c r="BP2928" s="143"/>
      <c r="BT2928" s="143"/>
      <c r="BU2928" s="143"/>
      <c r="BV2928" s="143"/>
    </row>
    <row r="2929" spans="1:74" s="142" customFormat="1" x14ac:dyDescent="0.25">
      <c r="A2929" s="206"/>
      <c r="B2929" s="160"/>
      <c r="C2929" s="161"/>
      <c r="D2929" s="206"/>
      <c r="E2929" s="206"/>
      <c r="F2929" s="206"/>
      <c r="G2929" s="206"/>
      <c r="H2929" s="161"/>
      <c r="I2929" s="206"/>
      <c r="J2929" s="206"/>
      <c r="L2929" s="206"/>
      <c r="M2929" s="153"/>
      <c r="N2929" s="126"/>
      <c r="O2929" s="153"/>
      <c r="P2929" s="153"/>
      <c r="Q2929" s="153"/>
      <c r="R2929" s="153"/>
      <c r="AG2929" s="162"/>
      <c r="AH2929" s="162"/>
      <c r="AI2929" s="162"/>
      <c r="AM2929" s="143"/>
      <c r="AN2929" s="143"/>
      <c r="AO2929" s="143"/>
      <c r="AP2929" s="143"/>
      <c r="AQ2929" s="143"/>
      <c r="AR2929" s="143"/>
      <c r="AS2929" s="143"/>
      <c r="AT2929" s="143"/>
      <c r="AU2929" s="143"/>
      <c r="AV2929" s="143"/>
      <c r="AW2929" s="143"/>
      <c r="AX2929" s="143"/>
      <c r="AY2929" s="143"/>
      <c r="AZ2929" s="143"/>
      <c r="BA2929" s="143"/>
      <c r="BB2929" s="143"/>
      <c r="BC2929" s="143"/>
      <c r="BD2929" s="143"/>
      <c r="BE2929" s="143"/>
      <c r="BF2929" s="143"/>
      <c r="BG2929" s="143"/>
      <c r="BH2929" s="143"/>
      <c r="BI2929" s="143"/>
      <c r="BJ2929" s="143"/>
      <c r="BK2929" s="143"/>
      <c r="BL2929" s="143"/>
      <c r="BM2929" s="143"/>
      <c r="BN2929" s="143"/>
      <c r="BO2929" s="143"/>
      <c r="BP2929" s="143"/>
      <c r="BT2929" s="143"/>
      <c r="BU2929" s="143"/>
      <c r="BV2929" s="143"/>
    </row>
    <row r="2930" spans="1:74" s="142" customFormat="1" x14ac:dyDescent="0.25">
      <c r="A2930" s="206"/>
      <c r="B2930" s="160"/>
      <c r="C2930" s="161"/>
      <c r="D2930" s="206"/>
      <c r="E2930" s="206"/>
      <c r="F2930" s="206"/>
      <c r="G2930" s="206"/>
      <c r="H2930" s="161"/>
      <c r="I2930" s="206"/>
      <c r="J2930" s="206"/>
      <c r="L2930" s="206"/>
      <c r="M2930" s="153"/>
      <c r="N2930" s="126"/>
      <c r="O2930" s="153"/>
      <c r="P2930" s="153"/>
      <c r="Q2930" s="153"/>
      <c r="R2930" s="153"/>
      <c r="AG2930" s="162"/>
      <c r="AH2930" s="162"/>
      <c r="AI2930" s="162"/>
      <c r="AM2930" s="143"/>
      <c r="AN2930" s="143"/>
      <c r="AO2930" s="143"/>
      <c r="AP2930" s="143"/>
      <c r="AQ2930" s="143"/>
      <c r="AR2930" s="143"/>
      <c r="AS2930" s="143"/>
      <c r="AT2930" s="143"/>
      <c r="AU2930" s="143"/>
      <c r="AV2930" s="143"/>
      <c r="AW2930" s="143"/>
      <c r="AX2930" s="143"/>
      <c r="AY2930" s="143"/>
      <c r="AZ2930" s="143"/>
      <c r="BA2930" s="143"/>
      <c r="BB2930" s="143"/>
      <c r="BC2930" s="143"/>
      <c r="BD2930" s="143"/>
      <c r="BE2930" s="143"/>
      <c r="BF2930" s="143"/>
      <c r="BG2930" s="143"/>
      <c r="BH2930" s="143"/>
      <c r="BI2930" s="143"/>
      <c r="BJ2930" s="143"/>
      <c r="BK2930" s="143"/>
      <c r="BL2930" s="143"/>
      <c r="BM2930" s="143"/>
      <c r="BN2930" s="143"/>
      <c r="BO2930" s="143"/>
      <c r="BP2930" s="143"/>
      <c r="BT2930" s="143"/>
      <c r="BU2930" s="143"/>
      <c r="BV2930" s="143"/>
    </row>
    <row r="2931" spans="1:74" s="142" customFormat="1" x14ac:dyDescent="0.25">
      <c r="A2931" s="206"/>
      <c r="B2931" s="160"/>
      <c r="C2931" s="161"/>
      <c r="D2931" s="206"/>
      <c r="E2931" s="206"/>
      <c r="F2931" s="206"/>
      <c r="G2931" s="206"/>
      <c r="H2931" s="161"/>
      <c r="I2931" s="206"/>
      <c r="J2931" s="206"/>
      <c r="L2931" s="206"/>
      <c r="M2931" s="153"/>
      <c r="N2931" s="126"/>
      <c r="O2931" s="153"/>
      <c r="P2931" s="153"/>
      <c r="Q2931" s="153"/>
      <c r="R2931" s="153"/>
      <c r="AG2931" s="162"/>
      <c r="AH2931" s="162"/>
      <c r="AI2931" s="162"/>
      <c r="AM2931" s="143"/>
      <c r="AN2931" s="143"/>
      <c r="AO2931" s="143"/>
      <c r="AP2931" s="143"/>
      <c r="AQ2931" s="143"/>
      <c r="AR2931" s="143"/>
      <c r="AS2931" s="143"/>
      <c r="AT2931" s="143"/>
      <c r="AU2931" s="143"/>
      <c r="AV2931" s="143"/>
      <c r="AW2931" s="143"/>
      <c r="AX2931" s="143"/>
      <c r="AY2931" s="143"/>
      <c r="AZ2931" s="143"/>
      <c r="BA2931" s="143"/>
      <c r="BB2931" s="143"/>
      <c r="BC2931" s="143"/>
      <c r="BD2931" s="143"/>
      <c r="BE2931" s="143"/>
      <c r="BF2931" s="143"/>
      <c r="BG2931" s="143"/>
      <c r="BH2931" s="143"/>
      <c r="BI2931" s="143"/>
      <c r="BJ2931" s="143"/>
      <c r="BK2931" s="143"/>
      <c r="BL2931" s="143"/>
      <c r="BM2931" s="143"/>
      <c r="BN2931" s="143"/>
      <c r="BO2931" s="143"/>
      <c r="BP2931" s="143"/>
      <c r="BT2931" s="143"/>
      <c r="BU2931" s="143"/>
      <c r="BV2931" s="143"/>
    </row>
    <row r="2932" spans="1:74" s="142" customFormat="1" x14ac:dyDescent="0.25">
      <c r="A2932" s="206"/>
      <c r="B2932" s="160"/>
      <c r="C2932" s="161"/>
      <c r="D2932" s="206"/>
      <c r="E2932" s="206"/>
      <c r="F2932" s="206"/>
      <c r="G2932" s="206"/>
      <c r="H2932" s="161"/>
      <c r="I2932" s="206"/>
      <c r="J2932" s="206"/>
      <c r="L2932" s="206"/>
      <c r="M2932" s="153"/>
      <c r="N2932" s="126"/>
      <c r="O2932" s="153"/>
      <c r="P2932" s="153"/>
      <c r="Q2932" s="153"/>
      <c r="R2932" s="153"/>
      <c r="AG2932" s="162"/>
      <c r="AH2932" s="162"/>
      <c r="AI2932" s="162"/>
      <c r="AM2932" s="143"/>
      <c r="AN2932" s="143"/>
      <c r="AO2932" s="143"/>
      <c r="AP2932" s="143"/>
      <c r="AQ2932" s="143"/>
      <c r="AR2932" s="143"/>
      <c r="AS2932" s="143"/>
      <c r="AT2932" s="143"/>
      <c r="AU2932" s="143"/>
      <c r="AV2932" s="143"/>
      <c r="AW2932" s="143"/>
      <c r="AX2932" s="143"/>
      <c r="AY2932" s="143"/>
      <c r="AZ2932" s="143"/>
      <c r="BA2932" s="143"/>
      <c r="BB2932" s="143"/>
      <c r="BC2932" s="143"/>
      <c r="BD2932" s="143"/>
      <c r="BE2932" s="143"/>
      <c r="BF2932" s="143"/>
      <c r="BG2932" s="143"/>
      <c r="BH2932" s="143"/>
      <c r="BI2932" s="143"/>
      <c r="BJ2932" s="143"/>
      <c r="BK2932" s="143"/>
      <c r="BL2932" s="143"/>
      <c r="BM2932" s="143"/>
      <c r="BN2932" s="143"/>
      <c r="BO2932" s="143"/>
      <c r="BP2932" s="143"/>
      <c r="BT2932" s="143"/>
      <c r="BU2932" s="143"/>
      <c r="BV2932" s="143"/>
    </row>
    <row r="2933" spans="1:74" s="142" customFormat="1" x14ac:dyDescent="0.25">
      <c r="A2933" s="206"/>
      <c r="B2933" s="160"/>
      <c r="C2933" s="161"/>
      <c r="D2933" s="206"/>
      <c r="E2933" s="206"/>
      <c r="F2933" s="206"/>
      <c r="G2933" s="206"/>
      <c r="H2933" s="161"/>
      <c r="I2933" s="206"/>
      <c r="J2933" s="206"/>
      <c r="L2933" s="206"/>
      <c r="M2933" s="153"/>
      <c r="N2933" s="126"/>
      <c r="O2933" s="153"/>
      <c r="P2933" s="153"/>
      <c r="Q2933" s="153"/>
      <c r="R2933" s="153"/>
      <c r="AG2933" s="162"/>
      <c r="AH2933" s="162"/>
      <c r="AI2933" s="162"/>
      <c r="AM2933" s="143"/>
      <c r="AN2933" s="143"/>
      <c r="AO2933" s="143"/>
      <c r="AP2933" s="143"/>
      <c r="AQ2933" s="143"/>
      <c r="AR2933" s="143"/>
      <c r="AS2933" s="143"/>
      <c r="AT2933" s="143"/>
      <c r="AU2933" s="143"/>
      <c r="AV2933" s="143"/>
      <c r="AW2933" s="143"/>
      <c r="AX2933" s="143"/>
      <c r="AY2933" s="143"/>
      <c r="AZ2933" s="143"/>
      <c r="BA2933" s="143"/>
      <c r="BB2933" s="143"/>
      <c r="BC2933" s="143"/>
      <c r="BD2933" s="143"/>
      <c r="BE2933" s="143"/>
      <c r="BF2933" s="143"/>
      <c r="BG2933" s="143"/>
      <c r="BH2933" s="143"/>
      <c r="BI2933" s="143"/>
      <c r="BJ2933" s="143"/>
      <c r="BK2933" s="143"/>
      <c r="BL2933" s="143"/>
      <c r="BM2933" s="143"/>
      <c r="BN2933" s="143"/>
      <c r="BO2933" s="143"/>
      <c r="BP2933" s="143"/>
      <c r="BT2933" s="143"/>
      <c r="BU2933" s="143"/>
      <c r="BV2933" s="143"/>
    </row>
    <row r="2934" spans="1:74" s="142" customFormat="1" x14ac:dyDescent="0.25">
      <c r="A2934" s="206"/>
      <c r="B2934" s="160"/>
      <c r="C2934" s="161"/>
      <c r="D2934" s="206"/>
      <c r="E2934" s="206"/>
      <c r="F2934" s="206"/>
      <c r="G2934" s="206"/>
      <c r="H2934" s="161"/>
      <c r="I2934" s="206"/>
      <c r="J2934" s="206"/>
      <c r="L2934" s="206"/>
      <c r="M2934" s="153"/>
      <c r="N2934" s="126"/>
      <c r="O2934" s="153"/>
      <c r="P2934" s="153"/>
      <c r="Q2934" s="153"/>
      <c r="R2934" s="153"/>
      <c r="AG2934" s="162"/>
      <c r="AH2934" s="162"/>
      <c r="AI2934" s="162"/>
      <c r="AM2934" s="143"/>
      <c r="AN2934" s="143"/>
      <c r="AO2934" s="143"/>
      <c r="AP2934" s="143"/>
      <c r="AQ2934" s="143"/>
      <c r="AR2934" s="143"/>
      <c r="AS2934" s="143"/>
      <c r="AT2934" s="143"/>
      <c r="AU2934" s="143"/>
      <c r="AV2934" s="143"/>
      <c r="AW2934" s="143"/>
      <c r="AX2934" s="143"/>
      <c r="AY2934" s="143"/>
      <c r="AZ2934" s="143"/>
      <c r="BA2934" s="143"/>
      <c r="BB2934" s="143"/>
      <c r="BC2934" s="143"/>
      <c r="BD2934" s="143"/>
      <c r="BE2934" s="143"/>
      <c r="BF2934" s="143"/>
      <c r="BG2934" s="143"/>
      <c r="BH2934" s="143"/>
      <c r="BI2934" s="143"/>
      <c r="BJ2934" s="143"/>
      <c r="BK2934" s="143"/>
      <c r="BL2934" s="143"/>
      <c r="BM2934" s="143"/>
      <c r="BN2934" s="143"/>
      <c r="BO2934" s="143"/>
      <c r="BP2934" s="143"/>
      <c r="BT2934" s="143"/>
      <c r="BU2934" s="143"/>
      <c r="BV2934" s="143"/>
    </row>
    <row r="2935" spans="1:74" s="142" customFormat="1" x14ac:dyDescent="0.25">
      <c r="A2935" s="206"/>
      <c r="B2935" s="160"/>
      <c r="C2935" s="161"/>
      <c r="D2935" s="206"/>
      <c r="E2935" s="206"/>
      <c r="F2935" s="206"/>
      <c r="G2935" s="206"/>
      <c r="H2935" s="161"/>
      <c r="I2935" s="206"/>
      <c r="J2935" s="206"/>
      <c r="L2935" s="206"/>
      <c r="M2935" s="153"/>
      <c r="N2935" s="126"/>
      <c r="O2935" s="153"/>
      <c r="P2935" s="153"/>
      <c r="Q2935" s="153"/>
      <c r="R2935" s="153"/>
      <c r="AG2935" s="162"/>
      <c r="AH2935" s="162"/>
      <c r="AI2935" s="162"/>
      <c r="AM2935" s="143"/>
      <c r="AN2935" s="143"/>
      <c r="AO2935" s="143"/>
      <c r="AP2935" s="143"/>
      <c r="AQ2935" s="143"/>
      <c r="AR2935" s="143"/>
      <c r="AS2935" s="143"/>
      <c r="AT2935" s="143"/>
      <c r="AU2935" s="143"/>
      <c r="AV2935" s="143"/>
      <c r="AW2935" s="143"/>
      <c r="AX2935" s="143"/>
      <c r="AY2935" s="143"/>
      <c r="AZ2935" s="143"/>
      <c r="BA2935" s="143"/>
      <c r="BB2935" s="143"/>
      <c r="BC2935" s="143"/>
      <c r="BD2935" s="143"/>
      <c r="BE2935" s="143"/>
      <c r="BF2935" s="143"/>
      <c r="BG2935" s="143"/>
      <c r="BH2935" s="143"/>
      <c r="BI2935" s="143"/>
      <c r="BJ2935" s="143"/>
      <c r="BK2935" s="143"/>
      <c r="BL2935" s="143"/>
      <c r="BM2935" s="143"/>
      <c r="BN2935" s="143"/>
      <c r="BO2935" s="143"/>
      <c r="BP2935" s="143"/>
      <c r="BT2935" s="143"/>
      <c r="BU2935" s="143"/>
      <c r="BV2935" s="143"/>
    </row>
    <row r="2936" spans="1:74" s="142" customFormat="1" x14ac:dyDescent="0.25">
      <c r="A2936" s="206"/>
      <c r="B2936" s="160"/>
      <c r="C2936" s="161"/>
      <c r="D2936" s="206"/>
      <c r="E2936" s="206"/>
      <c r="F2936" s="206"/>
      <c r="G2936" s="206"/>
      <c r="H2936" s="161"/>
      <c r="I2936" s="206"/>
      <c r="J2936" s="206"/>
      <c r="L2936" s="206"/>
      <c r="M2936" s="153"/>
      <c r="N2936" s="126"/>
      <c r="O2936" s="153"/>
      <c r="P2936" s="153"/>
      <c r="Q2936" s="153"/>
      <c r="R2936" s="153"/>
      <c r="AG2936" s="162"/>
      <c r="AH2936" s="162"/>
      <c r="AI2936" s="162"/>
      <c r="AM2936" s="143"/>
      <c r="AN2936" s="143"/>
      <c r="AO2936" s="143"/>
      <c r="AP2936" s="143"/>
      <c r="AQ2936" s="143"/>
      <c r="AR2936" s="143"/>
      <c r="AS2936" s="143"/>
      <c r="AT2936" s="143"/>
      <c r="AU2936" s="143"/>
      <c r="AV2936" s="143"/>
      <c r="AW2936" s="143"/>
      <c r="AX2936" s="143"/>
      <c r="AY2936" s="143"/>
      <c r="AZ2936" s="143"/>
      <c r="BA2936" s="143"/>
      <c r="BB2936" s="143"/>
      <c r="BC2936" s="143"/>
      <c r="BD2936" s="143"/>
      <c r="BE2936" s="143"/>
      <c r="BF2936" s="143"/>
      <c r="BG2936" s="143"/>
      <c r="BH2936" s="143"/>
      <c r="BI2936" s="143"/>
      <c r="BJ2936" s="143"/>
      <c r="BK2936" s="143"/>
      <c r="BL2936" s="143"/>
      <c r="BM2936" s="143"/>
      <c r="BN2936" s="143"/>
      <c r="BO2936" s="143"/>
      <c r="BP2936" s="143"/>
      <c r="BT2936" s="143"/>
      <c r="BU2936" s="143"/>
      <c r="BV2936" s="143"/>
    </row>
    <row r="2937" spans="1:74" s="142" customFormat="1" x14ac:dyDescent="0.25">
      <c r="A2937" s="206"/>
      <c r="B2937" s="160"/>
      <c r="C2937" s="161"/>
      <c r="D2937" s="206"/>
      <c r="E2937" s="206"/>
      <c r="F2937" s="206"/>
      <c r="G2937" s="206"/>
      <c r="H2937" s="161"/>
      <c r="I2937" s="206"/>
      <c r="J2937" s="206"/>
      <c r="L2937" s="206"/>
      <c r="M2937" s="153"/>
      <c r="N2937" s="126"/>
      <c r="O2937" s="153"/>
      <c r="P2937" s="153"/>
      <c r="Q2937" s="153"/>
      <c r="R2937" s="153"/>
      <c r="AG2937" s="162"/>
      <c r="AH2937" s="162"/>
      <c r="AI2937" s="162"/>
      <c r="AM2937" s="143"/>
      <c r="AN2937" s="143"/>
      <c r="AO2937" s="143"/>
      <c r="AP2937" s="143"/>
      <c r="AQ2937" s="143"/>
      <c r="AR2937" s="143"/>
      <c r="AS2937" s="143"/>
      <c r="AT2937" s="143"/>
      <c r="AU2937" s="143"/>
      <c r="AV2937" s="143"/>
      <c r="AW2937" s="143"/>
      <c r="AX2937" s="143"/>
      <c r="AY2937" s="143"/>
      <c r="AZ2937" s="143"/>
      <c r="BA2937" s="143"/>
      <c r="BB2937" s="143"/>
      <c r="BC2937" s="143"/>
      <c r="BD2937" s="143"/>
      <c r="BE2937" s="143"/>
      <c r="BF2937" s="143"/>
      <c r="BG2937" s="143"/>
      <c r="BH2937" s="143"/>
      <c r="BI2937" s="143"/>
      <c r="BJ2937" s="143"/>
      <c r="BK2937" s="143"/>
      <c r="BL2937" s="143"/>
      <c r="BM2937" s="143"/>
      <c r="BN2937" s="143"/>
      <c r="BO2937" s="143"/>
      <c r="BP2937" s="143"/>
      <c r="BT2937" s="143"/>
      <c r="BU2937" s="143"/>
      <c r="BV2937" s="143"/>
    </row>
    <row r="2938" spans="1:74" s="142" customFormat="1" x14ac:dyDescent="0.25">
      <c r="A2938" s="206"/>
      <c r="B2938" s="160"/>
      <c r="C2938" s="161"/>
      <c r="D2938" s="206"/>
      <c r="E2938" s="206"/>
      <c r="F2938" s="206"/>
      <c r="G2938" s="206"/>
      <c r="H2938" s="161"/>
      <c r="I2938" s="206"/>
      <c r="J2938" s="206"/>
      <c r="L2938" s="206"/>
      <c r="M2938" s="153"/>
      <c r="N2938" s="126"/>
      <c r="O2938" s="153"/>
      <c r="P2938" s="153"/>
      <c r="Q2938" s="153"/>
      <c r="R2938" s="153"/>
      <c r="AG2938" s="162"/>
      <c r="AH2938" s="162"/>
      <c r="AI2938" s="162"/>
      <c r="AM2938" s="143"/>
      <c r="AN2938" s="143"/>
      <c r="AO2938" s="143"/>
      <c r="AP2938" s="143"/>
      <c r="AQ2938" s="143"/>
      <c r="AR2938" s="143"/>
      <c r="AS2938" s="143"/>
      <c r="AT2938" s="143"/>
      <c r="AU2938" s="143"/>
      <c r="AV2938" s="143"/>
      <c r="AW2938" s="143"/>
      <c r="AX2938" s="143"/>
      <c r="AY2938" s="143"/>
      <c r="AZ2938" s="143"/>
      <c r="BA2938" s="143"/>
      <c r="BB2938" s="143"/>
      <c r="BC2938" s="143"/>
      <c r="BD2938" s="143"/>
      <c r="BE2938" s="143"/>
      <c r="BF2938" s="143"/>
      <c r="BG2938" s="143"/>
      <c r="BH2938" s="143"/>
      <c r="BI2938" s="143"/>
      <c r="BJ2938" s="143"/>
      <c r="BK2938" s="143"/>
      <c r="BL2938" s="143"/>
      <c r="BM2938" s="143"/>
      <c r="BN2938" s="143"/>
      <c r="BO2938" s="143"/>
      <c r="BP2938" s="143"/>
      <c r="BT2938" s="143"/>
      <c r="BU2938" s="143"/>
      <c r="BV2938" s="143"/>
    </row>
    <row r="2939" spans="1:74" s="142" customFormat="1" x14ac:dyDescent="0.25">
      <c r="A2939" s="206"/>
      <c r="B2939" s="160"/>
      <c r="C2939" s="161"/>
      <c r="D2939" s="206"/>
      <c r="E2939" s="206"/>
      <c r="F2939" s="206"/>
      <c r="G2939" s="206"/>
      <c r="H2939" s="161"/>
      <c r="I2939" s="206"/>
      <c r="J2939" s="206"/>
      <c r="L2939" s="206"/>
      <c r="M2939" s="153"/>
      <c r="N2939" s="126"/>
      <c r="O2939" s="153"/>
      <c r="P2939" s="153"/>
      <c r="Q2939" s="153"/>
      <c r="R2939" s="153"/>
      <c r="AG2939" s="162"/>
      <c r="AH2939" s="162"/>
      <c r="AI2939" s="162"/>
      <c r="AM2939" s="143"/>
      <c r="AN2939" s="143"/>
      <c r="AO2939" s="143"/>
      <c r="AP2939" s="143"/>
      <c r="AQ2939" s="143"/>
      <c r="AR2939" s="143"/>
      <c r="AS2939" s="143"/>
      <c r="AT2939" s="143"/>
      <c r="AU2939" s="143"/>
      <c r="AV2939" s="143"/>
      <c r="AW2939" s="143"/>
      <c r="AX2939" s="143"/>
      <c r="AY2939" s="143"/>
      <c r="AZ2939" s="143"/>
      <c r="BA2939" s="143"/>
      <c r="BB2939" s="143"/>
      <c r="BC2939" s="143"/>
      <c r="BD2939" s="143"/>
      <c r="BE2939" s="143"/>
      <c r="BF2939" s="143"/>
      <c r="BG2939" s="143"/>
      <c r="BH2939" s="143"/>
      <c r="BI2939" s="143"/>
      <c r="BJ2939" s="143"/>
      <c r="BK2939" s="143"/>
      <c r="BL2939" s="143"/>
      <c r="BM2939" s="143"/>
      <c r="BN2939" s="143"/>
      <c r="BO2939" s="143"/>
      <c r="BP2939" s="143"/>
      <c r="BT2939" s="143"/>
      <c r="BU2939" s="143"/>
      <c r="BV2939" s="143"/>
    </row>
    <row r="2940" spans="1:74" s="142" customFormat="1" x14ac:dyDescent="0.25">
      <c r="A2940" s="206"/>
      <c r="B2940" s="160"/>
      <c r="C2940" s="161"/>
      <c r="D2940" s="206"/>
      <c r="E2940" s="206"/>
      <c r="F2940" s="206"/>
      <c r="G2940" s="206"/>
      <c r="H2940" s="161"/>
      <c r="I2940" s="206"/>
      <c r="J2940" s="206"/>
      <c r="L2940" s="206"/>
      <c r="M2940" s="153"/>
      <c r="N2940" s="126"/>
      <c r="O2940" s="153"/>
      <c r="P2940" s="153"/>
      <c r="Q2940" s="153"/>
      <c r="R2940" s="153"/>
      <c r="AG2940" s="162"/>
      <c r="AH2940" s="162"/>
      <c r="AI2940" s="162"/>
      <c r="AM2940" s="143"/>
      <c r="AN2940" s="143"/>
      <c r="AO2940" s="143"/>
      <c r="AP2940" s="143"/>
      <c r="AQ2940" s="143"/>
      <c r="AR2940" s="143"/>
      <c r="AS2940" s="143"/>
      <c r="AT2940" s="143"/>
      <c r="AU2940" s="143"/>
      <c r="AV2940" s="143"/>
      <c r="AW2940" s="143"/>
      <c r="AX2940" s="143"/>
      <c r="AY2940" s="143"/>
      <c r="AZ2940" s="143"/>
      <c r="BA2940" s="143"/>
      <c r="BB2940" s="143"/>
      <c r="BC2940" s="143"/>
      <c r="BD2940" s="143"/>
      <c r="BE2940" s="143"/>
      <c r="BF2940" s="143"/>
      <c r="BG2940" s="143"/>
      <c r="BH2940" s="143"/>
      <c r="BI2940" s="143"/>
      <c r="BJ2940" s="143"/>
      <c r="BK2940" s="143"/>
      <c r="BL2940" s="143"/>
      <c r="BM2940" s="143"/>
      <c r="BN2940" s="143"/>
      <c r="BO2940" s="143"/>
      <c r="BP2940" s="143"/>
      <c r="BT2940" s="143"/>
      <c r="BU2940" s="143"/>
      <c r="BV2940" s="143"/>
    </row>
    <row r="2941" spans="1:74" s="142" customFormat="1" x14ac:dyDescent="0.25">
      <c r="A2941" s="206"/>
      <c r="B2941" s="160"/>
      <c r="C2941" s="161"/>
      <c r="D2941" s="206"/>
      <c r="E2941" s="206"/>
      <c r="F2941" s="206"/>
      <c r="G2941" s="206"/>
      <c r="H2941" s="161"/>
      <c r="I2941" s="206"/>
      <c r="J2941" s="206"/>
      <c r="L2941" s="206"/>
      <c r="M2941" s="153"/>
      <c r="N2941" s="126"/>
      <c r="O2941" s="153"/>
      <c r="P2941" s="153"/>
      <c r="Q2941" s="153"/>
      <c r="R2941" s="153"/>
      <c r="AG2941" s="162"/>
      <c r="AH2941" s="162"/>
      <c r="AI2941" s="162"/>
      <c r="AM2941" s="143"/>
      <c r="AN2941" s="143"/>
      <c r="AO2941" s="143"/>
      <c r="AP2941" s="143"/>
      <c r="AQ2941" s="143"/>
      <c r="AR2941" s="143"/>
      <c r="AS2941" s="143"/>
      <c r="AT2941" s="143"/>
      <c r="AU2941" s="143"/>
      <c r="AV2941" s="143"/>
      <c r="AW2941" s="143"/>
      <c r="AX2941" s="143"/>
      <c r="AY2941" s="143"/>
      <c r="AZ2941" s="143"/>
      <c r="BA2941" s="143"/>
      <c r="BB2941" s="143"/>
      <c r="BC2941" s="143"/>
      <c r="BD2941" s="143"/>
      <c r="BE2941" s="143"/>
      <c r="BF2941" s="143"/>
      <c r="BG2941" s="143"/>
      <c r="BH2941" s="143"/>
      <c r="BI2941" s="143"/>
      <c r="BJ2941" s="143"/>
      <c r="BK2941" s="143"/>
      <c r="BL2941" s="143"/>
      <c r="BM2941" s="143"/>
      <c r="BN2941" s="143"/>
      <c r="BO2941" s="143"/>
      <c r="BP2941" s="143"/>
      <c r="BT2941" s="143"/>
      <c r="BU2941" s="143"/>
      <c r="BV2941" s="143"/>
    </row>
    <row r="2942" spans="1:74" s="142" customFormat="1" x14ac:dyDescent="0.25">
      <c r="A2942" s="206"/>
      <c r="B2942" s="160"/>
      <c r="C2942" s="161"/>
      <c r="D2942" s="206"/>
      <c r="E2942" s="206"/>
      <c r="F2942" s="206"/>
      <c r="G2942" s="206"/>
      <c r="H2942" s="161"/>
      <c r="I2942" s="206"/>
      <c r="J2942" s="206"/>
      <c r="L2942" s="206"/>
      <c r="M2942" s="153"/>
      <c r="N2942" s="126"/>
      <c r="O2942" s="153"/>
      <c r="P2942" s="153"/>
      <c r="Q2942" s="153"/>
      <c r="R2942" s="153"/>
      <c r="AG2942" s="162"/>
      <c r="AH2942" s="162"/>
      <c r="AI2942" s="162"/>
      <c r="AM2942" s="143"/>
      <c r="AN2942" s="143"/>
      <c r="AO2942" s="143"/>
      <c r="AP2942" s="143"/>
      <c r="AQ2942" s="143"/>
      <c r="AR2942" s="143"/>
      <c r="AS2942" s="143"/>
      <c r="AT2942" s="143"/>
      <c r="AU2942" s="143"/>
      <c r="AV2942" s="143"/>
      <c r="AW2942" s="143"/>
      <c r="AX2942" s="143"/>
      <c r="AY2942" s="143"/>
      <c r="AZ2942" s="143"/>
      <c r="BA2942" s="143"/>
      <c r="BB2942" s="143"/>
      <c r="BC2942" s="143"/>
      <c r="BD2942" s="143"/>
      <c r="BE2942" s="143"/>
      <c r="BF2942" s="143"/>
      <c r="BG2942" s="143"/>
      <c r="BH2942" s="143"/>
      <c r="BI2942" s="143"/>
      <c r="BJ2942" s="143"/>
      <c r="BK2942" s="143"/>
      <c r="BL2942" s="143"/>
      <c r="BM2942" s="143"/>
      <c r="BN2942" s="143"/>
      <c r="BO2942" s="143"/>
      <c r="BP2942" s="143"/>
      <c r="BT2942" s="143"/>
      <c r="BU2942" s="143"/>
      <c r="BV2942" s="143"/>
    </row>
    <row r="2943" spans="1:74" s="142" customFormat="1" x14ac:dyDescent="0.25">
      <c r="A2943" s="206"/>
      <c r="B2943" s="160"/>
      <c r="C2943" s="161"/>
      <c r="D2943" s="206"/>
      <c r="E2943" s="206"/>
      <c r="F2943" s="206"/>
      <c r="G2943" s="206"/>
      <c r="H2943" s="161"/>
      <c r="I2943" s="206"/>
      <c r="J2943" s="206"/>
      <c r="L2943" s="206"/>
      <c r="M2943" s="153"/>
      <c r="N2943" s="126"/>
      <c r="O2943" s="153"/>
      <c r="P2943" s="153"/>
      <c r="Q2943" s="153"/>
      <c r="R2943" s="153"/>
      <c r="AG2943" s="162"/>
      <c r="AH2943" s="162"/>
      <c r="AI2943" s="162"/>
      <c r="AM2943" s="143"/>
      <c r="AN2943" s="143"/>
      <c r="AO2943" s="143"/>
      <c r="AP2943" s="143"/>
      <c r="AQ2943" s="143"/>
      <c r="AR2943" s="143"/>
      <c r="AS2943" s="143"/>
      <c r="AT2943" s="143"/>
      <c r="AU2943" s="143"/>
      <c r="AV2943" s="143"/>
      <c r="AW2943" s="143"/>
      <c r="AX2943" s="143"/>
      <c r="AY2943" s="143"/>
      <c r="AZ2943" s="143"/>
      <c r="BA2943" s="143"/>
      <c r="BB2943" s="143"/>
      <c r="BC2943" s="143"/>
      <c r="BD2943" s="143"/>
      <c r="BE2943" s="143"/>
      <c r="BF2943" s="143"/>
      <c r="BG2943" s="143"/>
      <c r="BH2943" s="143"/>
      <c r="BI2943" s="143"/>
      <c r="BJ2943" s="143"/>
      <c r="BK2943" s="143"/>
      <c r="BL2943" s="143"/>
      <c r="BM2943" s="143"/>
      <c r="BN2943" s="143"/>
      <c r="BO2943" s="143"/>
      <c r="BP2943" s="143"/>
      <c r="BT2943" s="143"/>
      <c r="BU2943" s="143"/>
      <c r="BV2943" s="143"/>
    </row>
    <row r="2944" spans="1:74" s="142" customFormat="1" x14ac:dyDescent="0.25">
      <c r="A2944" s="206"/>
      <c r="B2944" s="160"/>
      <c r="C2944" s="161"/>
      <c r="D2944" s="206"/>
      <c r="E2944" s="206"/>
      <c r="F2944" s="206"/>
      <c r="G2944" s="206"/>
      <c r="H2944" s="161"/>
      <c r="I2944" s="206"/>
      <c r="J2944" s="206"/>
      <c r="L2944" s="206"/>
      <c r="M2944" s="153"/>
      <c r="N2944" s="126"/>
      <c r="O2944" s="153"/>
      <c r="P2944" s="153"/>
      <c r="Q2944" s="153"/>
      <c r="R2944" s="153"/>
      <c r="AG2944" s="162"/>
      <c r="AH2944" s="162"/>
      <c r="AI2944" s="162"/>
      <c r="AM2944" s="143"/>
      <c r="AN2944" s="143"/>
      <c r="AO2944" s="143"/>
      <c r="AP2944" s="143"/>
      <c r="AQ2944" s="143"/>
      <c r="AR2944" s="143"/>
      <c r="AS2944" s="143"/>
      <c r="AT2944" s="143"/>
      <c r="AU2944" s="143"/>
      <c r="AV2944" s="143"/>
      <c r="AW2944" s="143"/>
      <c r="AX2944" s="143"/>
      <c r="AY2944" s="143"/>
      <c r="AZ2944" s="143"/>
      <c r="BA2944" s="143"/>
      <c r="BB2944" s="143"/>
      <c r="BC2944" s="143"/>
      <c r="BD2944" s="143"/>
      <c r="BE2944" s="143"/>
      <c r="BF2944" s="143"/>
      <c r="BG2944" s="143"/>
      <c r="BH2944" s="143"/>
      <c r="BI2944" s="143"/>
      <c r="BJ2944" s="143"/>
      <c r="BK2944" s="143"/>
      <c r="BL2944" s="143"/>
      <c r="BM2944" s="143"/>
      <c r="BN2944" s="143"/>
      <c r="BO2944" s="143"/>
      <c r="BP2944" s="143"/>
      <c r="BT2944" s="143"/>
      <c r="BU2944" s="143"/>
      <c r="BV2944" s="143"/>
    </row>
    <row r="2945" spans="1:74" s="142" customFormat="1" x14ac:dyDescent="0.25">
      <c r="A2945" s="206"/>
      <c r="B2945" s="160"/>
      <c r="C2945" s="161"/>
      <c r="D2945" s="206"/>
      <c r="E2945" s="206"/>
      <c r="F2945" s="206"/>
      <c r="G2945" s="206"/>
      <c r="H2945" s="161"/>
      <c r="I2945" s="206"/>
      <c r="J2945" s="206"/>
      <c r="L2945" s="206"/>
      <c r="M2945" s="153"/>
      <c r="N2945" s="126"/>
      <c r="O2945" s="153"/>
      <c r="P2945" s="153"/>
      <c r="Q2945" s="153"/>
      <c r="R2945" s="153"/>
      <c r="AG2945" s="162"/>
      <c r="AH2945" s="162"/>
      <c r="AI2945" s="162"/>
      <c r="AM2945" s="143"/>
      <c r="AN2945" s="143"/>
      <c r="AO2945" s="143"/>
      <c r="AP2945" s="143"/>
      <c r="AQ2945" s="143"/>
      <c r="AR2945" s="143"/>
      <c r="AS2945" s="143"/>
      <c r="AT2945" s="143"/>
      <c r="AU2945" s="143"/>
      <c r="AV2945" s="143"/>
      <c r="AW2945" s="143"/>
      <c r="AX2945" s="143"/>
      <c r="AY2945" s="143"/>
      <c r="AZ2945" s="143"/>
      <c r="BA2945" s="143"/>
      <c r="BB2945" s="143"/>
      <c r="BC2945" s="143"/>
      <c r="BD2945" s="143"/>
      <c r="BE2945" s="143"/>
      <c r="BF2945" s="143"/>
      <c r="BG2945" s="143"/>
      <c r="BH2945" s="143"/>
      <c r="BI2945" s="143"/>
      <c r="BJ2945" s="143"/>
      <c r="BK2945" s="143"/>
      <c r="BL2945" s="143"/>
      <c r="BM2945" s="143"/>
      <c r="BN2945" s="143"/>
      <c r="BO2945" s="143"/>
      <c r="BP2945" s="143"/>
      <c r="BT2945" s="143"/>
      <c r="BU2945" s="143"/>
      <c r="BV2945" s="143"/>
    </row>
    <row r="2946" spans="1:74" s="142" customFormat="1" x14ac:dyDescent="0.25">
      <c r="A2946" s="206"/>
      <c r="B2946" s="160"/>
      <c r="C2946" s="161"/>
      <c r="D2946" s="206"/>
      <c r="E2946" s="206"/>
      <c r="F2946" s="206"/>
      <c r="G2946" s="206"/>
      <c r="H2946" s="161"/>
      <c r="I2946" s="206"/>
      <c r="J2946" s="206"/>
      <c r="L2946" s="206"/>
      <c r="M2946" s="153"/>
      <c r="N2946" s="126"/>
      <c r="O2946" s="153"/>
      <c r="P2946" s="153"/>
      <c r="Q2946" s="153"/>
      <c r="R2946" s="153"/>
      <c r="AG2946" s="162"/>
      <c r="AH2946" s="162"/>
      <c r="AI2946" s="162"/>
      <c r="AM2946" s="143"/>
      <c r="AN2946" s="143"/>
      <c r="AO2946" s="143"/>
      <c r="AP2946" s="143"/>
      <c r="AQ2946" s="143"/>
      <c r="AR2946" s="143"/>
      <c r="AS2946" s="143"/>
      <c r="AT2946" s="143"/>
      <c r="AU2946" s="143"/>
      <c r="AV2946" s="143"/>
      <c r="AW2946" s="143"/>
      <c r="AX2946" s="143"/>
      <c r="AY2946" s="143"/>
      <c r="AZ2946" s="143"/>
      <c r="BA2946" s="143"/>
      <c r="BB2946" s="143"/>
      <c r="BC2946" s="143"/>
      <c r="BD2946" s="143"/>
      <c r="BE2946" s="143"/>
      <c r="BF2946" s="143"/>
      <c r="BG2946" s="143"/>
      <c r="BH2946" s="143"/>
      <c r="BI2946" s="143"/>
      <c r="BJ2946" s="143"/>
      <c r="BK2946" s="143"/>
      <c r="BL2946" s="143"/>
      <c r="BM2946" s="143"/>
      <c r="BN2946" s="143"/>
      <c r="BO2946" s="143"/>
      <c r="BP2946" s="143"/>
      <c r="BT2946" s="143"/>
      <c r="BU2946" s="143"/>
      <c r="BV2946" s="143"/>
    </row>
    <row r="2947" spans="1:74" s="142" customFormat="1" x14ac:dyDescent="0.25">
      <c r="A2947" s="206"/>
      <c r="B2947" s="160"/>
      <c r="C2947" s="161"/>
      <c r="D2947" s="206"/>
      <c r="E2947" s="206"/>
      <c r="F2947" s="206"/>
      <c r="G2947" s="206"/>
      <c r="H2947" s="161"/>
      <c r="I2947" s="206"/>
      <c r="J2947" s="206"/>
      <c r="L2947" s="206"/>
      <c r="M2947" s="153"/>
      <c r="N2947" s="126"/>
      <c r="O2947" s="153"/>
      <c r="P2947" s="153"/>
      <c r="Q2947" s="153"/>
      <c r="R2947" s="153"/>
      <c r="AG2947" s="162"/>
      <c r="AH2947" s="162"/>
      <c r="AI2947" s="162"/>
      <c r="AM2947" s="143"/>
      <c r="AN2947" s="143"/>
      <c r="AO2947" s="143"/>
      <c r="AP2947" s="143"/>
      <c r="AQ2947" s="143"/>
      <c r="AR2947" s="143"/>
      <c r="AS2947" s="143"/>
      <c r="AT2947" s="143"/>
      <c r="AU2947" s="143"/>
      <c r="AV2947" s="143"/>
      <c r="AW2947" s="143"/>
      <c r="AX2947" s="143"/>
      <c r="AY2947" s="143"/>
      <c r="AZ2947" s="143"/>
      <c r="BA2947" s="143"/>
      <c r="BB2947" s="143"/>
      <c r="BC2947" s="143"/>
      <c r="BD2947" s="143"/>
      <c r="BE2947" s="143"/>
      <c r="BF2947" s="143"/>
      <c r="BG2947" s="143"/>
      <c r="BH2947" s="143"/>
      <c r="BI2947" s="143"/>
      <c r="BJ2947" s="143"/>
      <c r="BK2947" s="143"/>
      <c r="BL2947" s="143"/>
      <c r="BM2947" s="143"/>
      <c r="BN2947" s="143"/>
      <c r="BO2947" s="143"/>
      <c r="BP2947" s="143"/>
      <c r="BT2947" s="143"/>
      <c r="BU2947" s="143"/>
      <c r="BV2947" s="143"/>
    </row>
    <row r="2948" spans="1:74" s="142" customFormat="1" x14ac:dyDescent="0.25">
      <c r="A2948" s="206"/>
      <c r="B2948" s="160"/>
      <c r="C2948" s="161"/>
      <c r="D2948" s="206"/>
      <c r="E2948" s="206"/>
      <c r="F2948" s="206"/>
      <c r="G2948" s="206"/>
      <c r="H2948" s="161"/>
      <c r="I2948" s="206"/>
      <c r="J2948" s="206"/>
      <c r="L2948" s="206"/>
      <c r="M2948" s="153"/>
      <c r="N2948" s="126"/>
      <c r="O2948" s="153"/>
      <c r="P2948" s="153"/>
      <c r="Q2948" s="153"/>
      <c r="R2948" s="153"/>
      <c r="AG2948" s="162"/>
      <c r="AH2948" s="162"/>
      <c r="AI2948" s="162"/>
      <c r="AM2948" s="143"/>
      <c r="AN2948" s="143"/>
      <c r="AO2948" s="143"/>
      <c r="AP2948" s="143"/>
      <c r="AQ2948" s="143"/>
      <c r="AR2948" s="143"/>
      <c r="AS2948" s="143"/>
      <c r="AT2948" s="143"/>
      <c r="AU2948" s="143"/>
      <c r="AV2948" s="143"/>
      <c r="AW2948" s="143"/>
      <c r="AX2948" s="143"/>
      <c r="AY2948" s="143"/>
      <c r="AZ2948" s="143"/>
      <c r="BA2948" s="143"/>
      <c r="BB2948" s="143"/>
      <c r="BC2948" s="143"/>
      <c r="BD2948" s="143"/>
      <c r="BE2948" s="143"/>
      <c r="BF2948" s="143"/>
      <c r="BG2948" s="143"/>
      <c r="BH2948" s="143"/>
      <c r="BI2948" s="143"/>
      <c r="BJ2948" s="143"/>
      <c r="BK2948" s="143"/>
      <c r="BL2948" s="143"/>
      <c r="BM2948" s="143"/>
      <c r="BN2948" s="143"/>
      <c r="BO2948" s="143"/>
      <c r="BP2948" s="143"/>
      <c r="BT2948" s="143"/>
      <c r="BU2948" s="143"/>
      <c r="BV2948" s="143"/>
    </row>
    <row r="2949" spans="1:74" s="142" customFormat="1" x14ac:dyDescent="0.25">
      <c r="A2949" s="206"/>
      <c r="B2949" s="160"/>
      <c r="C2949" s="161"/>
      <c r="D2949" s="206"/>
      <c r="E2949" s="206"/>
      <c r="F2949" s="206"/>
      <c r="G2949" s="206"/>
      <c r="H2949" s="161"/>
      <c r="I2949" s="206"/>
      <c r="J2949" s="206"/>
      <c r="L2949" s="206"/>
      <c r="M2949" s="153"/>
      <c r="N2949" s="126"/>
      <c r="O2949" s="153"/>
      <c r="P2949" s="153"/>
      <c r="Q2949" s="153"/>
      <c r="R2949" s="153"/>
      <c r="AG2949" s="162"/>
      <c r="AH2949" s="162"/>
      <c r="AI2949" s="162"/>
      <c r="AM2949" s="143"/>
      <c r="AN2949" s="143"/>
      <c r="AO2949" s="143"/>
      <c r="AP2949" s="143"/>
      <c r="AQ2949" s="143"/>
      <c r="AR2949" s="143"/>
      <c r="AS2949" s="143"/>
      <c r="AT2949" s="143"/>
      <c r="AU2949" s="143"/>
      <c r="AV2949" s="143"/>
      <c r="AW2949" s="143"/>
      <c r="AX2949" s="143"/>
      <c r="AY2949" s="143"/>
      <c r="AZ2949" s="143"/>
      <c r="BA2949" s="143"/>
      <c r="BB2949" s="143"/>
      <c r="BC2949" s="143"/>
      <c r="BD2949" s="143"/>
      <c r="BE2949" s="143"/>
      <c r="BF2949" s="143"/>
      <c r="BG2949" s="143"/>
      <c r="BH2949" s="143"/>
      <c r="BI2949" s="143"/>
      <c r="BJ2949" s="143"/>
      <c r="BK2949" s="143"/>
      <c r="BL2949" s="143"/>
      <c r="BM2949" s="143"/>
      <c r="BN2949" s="143"/>
      <c r="BO2949" s="143"/>
      <c r="BP2949" s="143"/>
      <c r="BT2949" s="143"/>
      <c r="BU2949" s="143"/>
      <c r="BV2949" s="143"/>
    </row>
    <row r="2950" spans="1:74" s="142" customFormat="1" x14ac:dyDescent="0.25">
      <c r="A2950" s="206"/>
      <c r="B2950" s="160"/>
      <c r="C2950" s="161"/>
      <c r="D2950" s="206"/>
      <c r="E2950" s="206"/>
      <c r="F2950" s="206"/>
      <c r="G2950" s="206"/>
      <c r="H2950" s="161"/>
      <c r="I2950" s="206"/>
      <c r="J2950" s="206"/>
      <c r="L2950" s="206"/>
      <c r="M2950" s="153"/>
      <c r="N2950" s="126"/>
      <c r="O2950" s="153"/>
      <c r="P2950" s="153"/>
      <c r="Q2950" s="153"/>
      <c r="R2950" s="153"/>
      <c r="AG2950" s="162"/>
      <c r="AH2950" s="162"/>
      <c r="AI2950" s="162"/>
      <c r="AM2950" s="143"/>
      <c r="AN2950" s="143"/>
      <c r="AO2950" s="143"/>
      <c r="AP2950" s="143"/>
      <c r="AQ2950" s="143"/>
      <c r="AR2950" s="143"/>
      <c r="AS2950" s="143"/>
      <c r="AT2950" s="143"/>
      <c r="AU2950" s="143"/>
      <c r="AV2950" s="143"/>
      <c r="AW2950" s="143"/>
      <c r="AX2950" s="143"/>
      <c r="AY2950" s="143"/>
      <c r="AZ2950" s="143"/>
      <c r="BA2950" s="143"/>
      <c r="BB2950" s="143"/>
      <c r="BC2950" s="143"/>
      <c r="BD2950" s="143"/>
      <c r="BE2950" s="143"/>
      <c r="BF2950" s="143"/>
      <c r="BG2950" s="143"/>
      <c r="BH2950" s="143"/>
      <c r="BI2950" s="143"/>
      <c r="BJ2950" s="143"/>
      <c r="BK2950" s="143"/>
      <c r="BL2950" s="143"/>
      <c r="BM2950" s="143"/>
      <c r="BN2950" s="143"/>
      <c r="BO2950" s="143"/>
      <c r="BP2950" s="143"/>
      <c r="BT2950" s="143"/>
      <c r="BU2950" s="143"/>
      <c r="BV2950" s="143"/>
    </row>
    <row r="2951" spans="1:74" s="142" customFormat="1" x14ac:dyDescent="0.25">
      <c r="A2951" s="206"/>
      <c r="B2951" s="160"/>
      <c r="C2951" s="161"/>
      <c r="D2951" s="206"/>
      <c r="E2951" s="206"/>
      <c r="F2951" s="206"/>
      <c r="G2951" s="206"/>
      <c r="H2951" s="161"/>
      <c r="I2951" s="206"/>
      <c r="J2951" s="206"/>
      <c r="L2951" s="206"/>
      <c r="M2951" s="153"/>
      <c r="N2951" s="126"/>
      <c r="O2951" s="153"/>
      <c r="P2951" s="153"/>
      <c r="Q2951" s="153"/>
      <c r="R2951" s="153"/>
      <c r="AG2951" s="162"/>
      <c r="AH2951" s="162"/>
      <c r="AI2951" s="162"/>
      <c r="AM2951" s="143"/>
      <c r="AN2951" s="143"/>
      <c r="AO2951" s="143"/>
      <c r="AP2951" s="143"/>
      <c r="AQ2951" s="143"/>
      <c r="AR2951" s="143"/>
      <c r="AS2951" s="143"/>
      <c r="AT2951" s="143"/>
      <c r="AU2951" s="143"/>
      <c r="AV2951" s="143"/>
      <c r="AW2951" s="143"/>
      <c r="AX2951" s="143"/>
      <c r="AY2951" s="143"/>
      <c r="AZ2951" s="143"/>
      <c r="BA2951" s="143"/>
      <c r="BB2951" s="143"/>
      <c r="BC2951" s="143"/>
      <c r="BD2951" s="143"/>
      <c r="BE2951" s="143"/>
      <c r="BF2951" s="143"/>
      <c r="BG2951" s="143"/>
      <c r="BH2951" s="143"/>
      <c r="BI2951" s="143"/>
      <c r="BJ2951" s="143"/>
      <c r="BK2951" s="143"/>
      <c r="BL2951" s="143"/>
      <c r="BM2951" s="143"/>
      <c r="BN2951" s="143"/>
      <c r="BO2951" s="143"/>
      <c r="BP2951" s="143"/>
      <c r="BT2951" s="143"/>
      <c r="BU2951" s="143"/>
      <c r="BV2951" s="143"/>
    </row>
    <row r="2952" spans="1:74" s="142" customFormat="1" x14ac:dyDescent="0.25">
      <c r="A2952" s="206"/>
      <c r="B2952" s="160"/>
      <c r="C2952" s="161"/>
      <c r="D2952" s="206"/>
      <c r="E2952" s="206"/>
      <c r="F2952" s="206"/>
      <c r="G2952" s="206"/>
      <c r="H2952" s="161"/>
      <c r="I2952" s="206"/>
      <c r="J2952" s="206"/>
      <c r="L2952" s="206"/>
      <c r="M2952" s="153"/>
      <c r="N2952" s="126"/>
      <c r="O2952" s="153"/>
      <c r="P2952" s="153"/>
      <c r="Q2952" s="153"/>
      <c r="R2952" s="153"/>
      <c r="AG2952" s="162"/>
      <c r="AH2952" s="162"/>
      <c r="AI2952" s="162"/>
      <c r="AM2952" s="143"/>
      <c r="AN2952" s="143"/>
      <c r="AO2952" s="143"/>
      <c r="AP2952" s="143"/>
      <c r="AQ2952" s="143"/>
      <c r="AR2952" s="143"/>
      <c r="AS2952" s="143"/>
      <c r="AT2952" s="143"/>
      <c r="AU2952" s="143"/>
      <c r="AV2952" s="143"/>
      <c r="AW2952" s="143"/>
      <c r="AX2952" s="143"/>
      <c r="AY2952" s="143"/>
      <c r="AZ2952" s="143"/>
      <c r="BA2952" s="143"/>
      <c r="BB2952" s="143"/>
      <c r="BC2952" s="143"/>
      <c r="BD2952" s="143"/>
      <c r="BE2952" s="143"/>
      <c r="BF2952" s="143"/>
      <c r="BG2952" s="143"/>
      <c r="BH2952" s="143"/>
      <c r="BI2952" s="143"/>
      <c r="BJ2952" s="143"/>
      <c r="BK2952" s="143"/>
      <c r="BL2952" s="143"/>
      <c r="BM2952" s="143"/>
      <c r="BN2952" s="143"/>
      <c r="BO2952" s="143"/>
      <c r="BP2952" s="143"/>
      <c r="BT2952" s="143"/>
      <c r="BU2952" s="143"/>
      <c r="BV2952" s="143"/>
    </row>
    <row r="2953" spans="1:74" s="142" customFormat="1" x14ac:dyDescent="0.25">
      <c r="A2953" s="206"/>
      <c r="B2953" s="160"/>
      <c r="C2953" s="161"/>
      <c r="D2953" s="206"/>
      <c r="E2953" s="206"/>
      <c r="F2953" s="206"/>
      <c r="G2953" s="206"/>
      <c r="H2953" s="161"/>
      <c r="I2953" s="206"/>
      <c r="J2953" s="206"/>
      <c r="L2953" s="206"/>
      <c r="M2953" s="153"/>
      <c r="N2953" s="126"/>
      <c r="O2953" s="153"/>
      <c r="P2953" s="153"/>
      <c r="Q2953" s="153"/>
      <c r="R2953" s="153"/>
      <c r="AG2953" s="162"/>
      <c r="AH2953" s="162"/>
      <c r="AI2953" s="162"/>
      <c r="AM2953" s="143"/>
      <c r="AN2953" s="143"/>
      <c r="AO2953" s="143"/>
      <c r="AP2953" s="143"/>
      <c r="AQ2953" s="143"/>
      <c r="AR2953" s="143"/>
      <c r="AS2953" s="143"/>
      <c r="AT2953" s="143"/>
      <c r="AU2953" s="143"/>
      <c r="AV2953" s="143"/>
      <c r="AW2953" s="143"/>
      <c r="AX2953" s="143"/>
      <c r="AY2953" s="143"/>
      <c r="AZ2953" s="143"/>
      <c r="BA2953" s="143"/>
      <c r="BB2953" s="143"/>
      <c r="BC2953" s="143"/>
      <c r="BD2953" s="143"/>
      <c r="BE2953" s="143"/>
      <c r="BF2953" s="143"/>
      <c r="BG2953" s="143"/>
      <c r="BH2953" s="143"/>
      <c r="BI2953" s="143"/>
      <c r="BJ2953" s="143"/>
      <c r="BK2953" s="143"/>
      <c r="BL2953" s="143"/>
      <c r="BM2953" s="143"/>
      <c r="BN2953" s="143"/>
      <c r="BO2953" s="143"/>
      <c r="BP2953" s="143"/>
      <c r="BT2953" s="143"/>
      <c r="BU2953" s="143"/>
      <c r="BV2953" s="143"/>
    </row>
    <row r="2954" spans="1:74" s="142" customFormat="1" x14ac:dyDescent="0.25">
      <c r="A2954" s="206"/>
      <c r="B2954" s="160"/>
      <c r="C2954" s="161"/>
      <c r="D2954" s="206"/>
      <c r="E2954" s="206"/>
      <c r="F2954" s="206"/>
      <c r="G2954" s="206"/>
      <c r="H2954" s="161"/>
      <c r="I2954" s="206"/>
      <c r="J2954" s="206"/>
      <c r="L2954" s="206"/>
      <c r="M2954" s="153"/>
      <c r="N2954" s="126"/>
      <c r="O2954" s="153"/>
      <c r="P2954" s="153"/>
      <c r="Q2954" s="153"/>
      <c r="R2954" s="153"/>
      <c r="AG2954" s="162"/>
      <c r="AH2954" s="162"/>
      <c r="AI2954" s="162"/>
      <c r="AM2954" s="143"/>
      <c r="AN2954" s="143"/>
      <c r="AO2954" s="143"/>
      <c r="AP2954" s="143"/>
      <c r="AQ2954" s="143"/>
      <c r="AR2954" s="143"/>
      <c r="AS2954" s="143"/>
      <c r="AT2954" s="143"/>
      <c r="AU2954" s="143"/>
      <c r="AV2954" s="143"/>
      <c r="AW2954" s="143"/>
      <c r="AX2954" s="143"/>
      <c r="AY2954" s="143"/>
      <c r="AZ2954" s="143"/>
      <c r="BA2954" s="143"/>
      <c r="BB2954" s="143"/>
      <c r="BC2954" s="143"/>
      <c r="BD2954" s="143"/>
      <c r="BE2954" s="143"/>
      <c r="BF2954" s="143"/>
      <c r="BG2954" s="143"/>
      <c r="BH2954" s="143"/>
      <c r="BI2954" s="143"/>
      <c r="BJ2954" s="143"/>
      <c r="BK2954" s="143"/>
      <c r="BL2954" s="143"/>
      <c r="BM2954" s="143"/>
      <c r="BN2954" s="143"/>
      <c r="BO2954" s="143"/>
      <c r="BP2954" s="143"/>
      <c r="BT2954" s="143"/>
      <c r="BU2954" s="143"/>
      <c r="BV2954" s="143"/>
    </row>
    <row r="2955" spans="1:74" s="142" customFormat="1" x14ac:dyDescent="0.25">
      <c r="A2955" s="206"/>
      <c r="B2955" s="160"/>
      <c r="C2955" s="161"/>
      <c r="D2955" s="206"/>
      <c r="E2955" s="206"/>
      <c r="F2955" s="206"/>
      <c r="G2955" s="206"/>
      <c r="H2955" s="161"/>
      <c r="I2955" s="206"/>
      <c r="J2955" s="206"/>
      <c r="L2955" s="206"/>
      <c r="M2955" s="153"/>
      <c r="N2955" s="126"/>
      <c r="O2955" s="153"/>
      <c r="P2955" s="153"/>
      <c r="Q2955" s="153"/>
      <c r="R2955" s="153"/>
      <c r="AG2955" s="162"/>
      <c r="AH2955" s="162"/>
      <c r="AI2955" s="162"/>
      <c r="AM2955" s="143"/>
      <c r="AN2955" s="143"/>
      <c r="AO2955" s="143"/>
      <c r="AP2955" s="143"/>
      <c r="AQ2955" s="143"/>
      <c r="AR2955" s="143"/>
      <c r="AS2955" s="143"/>
      <c r="AT2955" s="143"/>
      <c r="AU2955" s="143"/>
      <c r="AV2955" s="143"/>
      <c r="AW2955" s="143"/>
      <c r="AX2955" s="143"/>
      <c r="AY2955" s="143"/>
      <c r="AZ2955" s="143"/>
      <c r="BA2955" s="143"/>
      <c r="BB2955" s="143"/>
      <c r="BC2955" s="143"/>
      <c r="BD2955" s="143"/>
      <c r="BE2955" s="143"/>
      <c r="BF2955" s="143"/>
      <c r="BG2955" s="143"/>
      <c r="BH2955" s="143"/>
      <c r="BI2955" s="143"/>
      <c r="BJ2955" s="143"/>
      <c r="BK2955" s="143"/>
      <c r="BL2955" s="143"/>
      <c r="BM2955" s="143"/>
      <c r="BN2955" s="143"/>
      <c r="BO2955" s="143"/>
      <c r="BP2955" s="143"/>
      <c r="BT2955" s="143"/>
      <c r="BU2955" s="143"/>
      <c r="BV2955" s="143"/>
    </row>
    <row r="2956" spans="1:74" s="142" customFormat="1" x14ac:dyDescent="0.25">
      <c r="A2956" s="206"/>
      <c r="B2956" s="160"/>
      <c r="C2956" s="161"/>
      <c r="D2956" s="206"/>
      <c r="E2956" s="206"/>
      <c r="F2956" s="206"/>
      <c r="G2956" s="206"/>
      <c r="H2956" s="161"/>
      <c r="I2956" s="206"/>
      <c r="J2956" s="206"/>
      <c r="L2956" s="206"/>
      <c r="M2956" s="153"/>
      <c r="N2956" s="126"/>
      <c r="O2956" s="153"/>
      <c r="P2956" s="153"/>
      <c r="Q2956" s="153"/>
      <c r="R2956" s="153"/>
      <c r="AG2956" s="162"/>
      <c r="AH2956" s="162"/>
      <c r="AI2956" s="162"/>
      <c r="AM2956" s="143"/>
      <c r="AN2956" s="143"/>
      <c r="AO2956" s="143"/>
      <c r="AP2956" s="143"/>
      <c r="AQ2956" s="143"/>
      <c r="AR2956" s="143"/>
      <c r="AS2956" s="143"/>
      <c r="AT2956" s="143"/>
      <c r="AU2956" s="143"/>
      <c r="AV2956" s="143"/>
      <c r="AW2956" s="143"/>
      <c r="AX2956" s="143"/>
      <c r="AY2956" s="143"/>
      <c r="AZ2956" s="143"/>
      <c r="BA2956" s="143"/>
      <c r="BB2956" s="143"/>
      <c r="BC2956" s="143"/>
      <c r="BD2956" s="143"/>
      <c r="BE2956" s="143"/>
      <c r="BF2956" s="143"/>
      <c r="BG2956" s="143"/>
      <c r="BH2956" s="143"/>
      <c r="BI2956" s="143"/>
      <c r="BJ2956" s="143"/>
      <c r="BK2956" s="143"/>
      <c r="BL2956" s="143"/>
      <c r="BM2956" s="143"/>
      <c r="BN2956" s="143"/>
      <c r="BO2956" s="143"/>
      <c r="BP2956" s="143"/>
      <c r="BT2956" s="143"/>
      <c r="BU2956" s="143"/>
      <c r="BV2956" s="143"/>
    </row>
    <row r="2957" spans="1:74" s="142" customFormat="1" x14ac:dyDescent="0.25">
      <c r="A2957" s="206"/>
      <c r="B2957" s="160"/>
      <c r="C2957" s="161"/>
      <c r="D2957" s="206"/>
      <c r="E2957" s="206"/>
      <c r="F2957" s="206"/>
      <c r="G2957" s="206"/>
      <c r="H2957" s="161"/>
      <c r="I2957" s="206"/>
      <c r="J2957" s="206"/>
      <c r="L2957" s="206"/>
      <c r="M2957" s="153"/>
      <c r="N2957" s="126"/>
      <c r="O2957" s="153"/>
      <c r="P2957" s="153"/>
      <c r="Q2957" s="153"/>
      <c r="R2957" s="153"/>
      <c r="AG2957" s="162"/>
      <c r="AH2957" s="162"/>
      <c r="AI2957" s="162"/>
      <c r="AM2957" s="143"/>
      <c r="AN2957" s="143"/>
      <c r="AO2957" s="143"/>
      <c r="AP2957" s="143"/>
      <c r="AQ2957" s="143"/>
      <c r="AR2957" s="143"/>
      <c r="AS2957" s="143"/>
      <c r="AT2957" s="143"/>
      <c r="AU2957" s="143"/>
      <c r="AV2957" s="143"/>
      <c r="AW2957" s="143"/>
      <c r="AX2957" s="143"/>
      <c r="AY2957" s="143"/>
      <c r="AZ2957" s="143"/>
      <c r="BA2957" s="143"/>
      <c r="BB2957" s="143"/>
      <c r="BC2957" s="143"/>
      <c r="BD2957" s="143"/>
      <c r="BE2957" s="143"/>
      <c r="BF2957" s="143"/>
      <c r="BG2957" s="143"/>
      <c r="BH2957" s="143"/>
      <c r="BI2957" s="143"/>
      <c r="BJ2957" s="143"/>
      <c r="BK2957" s="143"/>
      <c r="BL2957" s="143"/>
      <c r="BM2957" s="143"/>
      <c r="BN2957" s="143"/>
      <c r="BO2957" s="143"/>
      <c r="BP2957" s="143"/>
      <c r="BT2957" s="143"/>
      <c r="BU2957" s="143"/>
      <c r="BV2957" s="143"/>
    </row>
    <row r="2958" spans="1:74" s="142" customFormat="1" x14ac:dyDescent="0.25">
      <c r="A2958" s="206"/>
      <c r="B2958" s="160"/>
      <c r="C2958" s="161"/>
      <c r="D2958" s="206"/>
      <c r="E2958" s="206"/>
      <c r="F2958" s="206"/>
      <c r="G2958" s="206"/>
      <c r="H2958" s="161"/>
      <c r="I2958" s="206"/>
      <c r="J2958" s="206"/>
      <c r="L2958" s="206"/>
      <c r="M2958" s="153"/>
      <c r="N2958" s="126"/>
      <c r="O2958" s="153"/>
      <c r="P2958" s="153"/>
      <c r="Q2958" s="153"/>
      <c r="R2958" s="153"/>
      <c r="AG2958" s="162"/>
      <c r="AH2958" s="162"/>
      <c r="AI2958" s="162"/>
      <c r="AM2958" s="143"/>
      <c r="AN2958" s="143"/>
      <c r="AO2958" s="143"/>
      <c r="AP2958" s="143"/>
      <c r="AQ2958" s="143"/>
      <c r="AR2958" s="143"/>
      <c r="AS2958" s="143"/>
      <c r="AT2958" s="143"/>
      <c r="AU2958" s="143"/>
      <c r="AV2958" s="143"/>
      <c r="AW2958" s="143"/>
      <c r="AX2958" s="143"/>
      <c r="AY2958" s="143"/>
      <c r="AZ2958" s="143"/>
      <c r="BA2958" s="143"/>
      <c r="BB2958" s="143"/>
      <c r="BC2958" s="143"/>
      <c r="BD2958" s="143"/>
      <c r="BE2958" s="143"/>
      <c r="BF2958" s="143"/>
      <c r="BG2958" s="143"/>
      <c r="BH2958" s="143"/>
      <c r="BI2958" s="143"/>
      <c r="BJ2958" s="143"/>
      <c r="BK2958" s="143"/>
      <c r="BL2958" s="143"/>
      <c r="BM2958" s="143"/>
      <c r="BN2958" s="143"/>
      <c r="BO2958" s="143"/>
      <c r="BP2958" s="143"/>
      <c r="BT2958" s="143"/>
      <c r="BU2958" s="143"/>
      <c r="BV2958" s="143"/>
    </row>
    <row r="2959" spans="1:74" s="142" customFormat="1" x14ac:dyDescent="0.25">
      <c r="A2959" s="206"/>
      <c r="B2959" s="160"/>
      <c r="C2959" s="161"/>
      <c r="D2959" s="206"/>
      <c r="E2959" s="206"/>
      <c r="F2959" s="206"/>
      <c r="G2959" s="206"/>
      <c r="H2959" s="161"/>
      <c r="I2959" s="206"/>
      <c r="J2959" s="206"/>
      <c r="L2959" s="206"/>
      <c r="M2959" s="153"/>
      <c r="N2959" s="126"/>
      <c r="O2959" s="153"/>
      <c r="P2959" s="153"/>
      <c r="Q2959" s="153"/>
      <c r="R2959" s="153"/>
      <c r="AG2959" s="162"/>
      <c r="AH2959" s="162"/>
      <c r="AI2959" s="162"/>
      <c r="AM2959" s="143"/>
      <c r="AN2959" s="143"/>
      <c r="AO2959" s="143"/>
      <c r="AP2959" s="143"/>
      <c r="AQ2959" s="143"/>
      <c r="AR2959" s="143"/>
      <c r="AS2959" s="143"/>
      <c r="AT2959" s="143"/>
      <c r="AU2959" s="143"/>
      <c r="AV2959" s="143"/>
      <c r="AW2959" s="143"/>
      <c r="AX2959" s="143"/>
      <c r="AY2959" s="143"/>
      <c r="AZ2959" s="143"/>
      <c r="BA2959" s="143"/>
      <c r="BB2959" s="143"/>
      <c r="BC2959" s="143"/>
      <c r="BD2959" s="143"/>
      <c r="BE2959" s="143"/>
      <c r="BF2959" s="143"/>
      <c r="BG2959" s="143"/>
      <c r="BH2959" s="143"/>
      <c r="BI2959" s="143"/>
      <c r="BJ2959" s="143"/>
      <c r="BK2959" s="143"/>
      <c r="BL2959" s="143"/>
      <c r="BM2959" s="143"/>
      <c r="BN2959" s="143"/>
      <c r="BO2959" s="143"/>
      <c r="BP2959" s="143"/>
      <c r="BT2959" s="143"/>
      <c r="BU2959" s="143"/>
      <c r="BV2959" s="143"/>
    </row>
    <row r="2960" spans="1:74" s="142" customFormat="1" x14ac:dyDescent="0.25">
      <c r="A2960" s="206"/>
      <c r="B2960" s="160"/>
      <c r="C2960" s="161"/>
      <c r="D2960" s="206"/>
      <c r="E2960" s="206"/>
      <c r="F2960" s="206"/>
      <c r="G2960" s="206"/>
      <c r="H2960" s="161"/>
      <c r="I2960" s="206"/>
      <c r="J2960" s="206"/>
      <c r="L2960" s="206"/>
      <c r="M2960" s="153"/>
      <c r="N2960" s="126"/>
      <c r="O2960" s="153"/>
      <c r="P2960" s="153"/>
      <c r="Q2960" s="153"/>
      <c r="R2960" s="153"/>
      <c r="AG2960" s="162"/>
      <c r="AH2960" s="162"/>
      <c r="AI2960" s="162"/>
      <c r="AM2960" s="143"/>
      <c r="AN2960" s="143"/>
      <c r="AO2960" s="143"/>
      <c r="AP2960" s="143"/>
      <c r="AQ2960" s="143"/>
      <c r="AR2960" s="143"/>
      <c r="AS2960" s="143"/>
      <c r="AT2960" s="143"/>
      <c r="AU2960" s="143"/>
      <c r="AV2960" s="143"/>
      <c r="AW2960" s="143"/>
      <c r="AX2960" s="143"/>
      <c r="AY2960" s="143"/>
      <c r="AZ2960" s="143"/>
      <c r="BA2960" s="143"/>
      <c r="BB2960" s="143"/>
      <c r="BC2960" s="143"/>
      <c r="BD2960" s="143"/>
      <c r="BE2960" s="143"/>
      <c r="BF2960" s="143"/>
      <c r="BG2960" s="143"/>
      <c r="BH2960" s="143"/>
      <c r="BI2960" s="143"/>
      <c r="BJ2960" s="143"/>
      <c r="BK2960" s="143"/>
      <c r="BL2960" s="143"/>
      <c r="BM2960" s="143"/>
      <c r="BN2960" s="143"/>
      <c r="BO2960" s="143"/>
      <c r="BP2960" s="143"/>
      <c r="BT2960" s="143"/>
      <c r="BU2960" s="143"/>
      <c r="BV2960" s="143"/>
    </row>
    <row r="2961" spans="1:74" s="142" customFormat="1" x14ac:dyDescent="0.25">
      <c r="A2961" s="206"/>
      <c r="B2961" s="160"/>
      <c r="C2961" s="161"/>
      <c r="D2961" s="206"/>
      <c r="E2961" s="206"/>
      <c r="F2961" s="206"/>
      <c r="G2961" s="206"/>
      <c r="H2961" s="161"/>
      <c r="I2961" s="206"/>
      <c r="J2961" s="206"/>
      <c r="L2961" s="206"/>
      <c r="M2961" s="153"/>
      <c r="N2961" s="126"/>
      <c r="O2961" s="153"/>
      <c r="P2961" s="153"/>
      <c r="Q2961" s="153"/>
      <c r="R2961" s="153"/>
      <c r="AG2961" s="162"/>
      <c r="AH2961" s="162"/>
      <c r="AI2961" s="162"/>
      <c r="AM2961" s="143"/>
      <c r="AN2961" s="143"/>
      <c r="AO2961" s="143"/>
      <c r="AP2961" s="143"/>
      <c r="AQ2961" s="143"/>
      <c r="AR2961" s="143"/>
      <c r="AS2961" s="143"/>
      <c r="AT2961" s="143"/>
      <c r="AU2961" s="143"/>
      <c r="AV2961" s="143"/>
      <c r="AW2961" s="143"/>
      <c r="AX2961" s="143"/>
      <c r="AY2961" s="143"/>
      <c r="AZ2961" s="143"/>
      <c r="BA2961" s="143"/>
      <c r="BB2961" s="143"/>
      <c r="BC2961" s="143"/>
      <c r="BD2961" s="143"/>
      <c r="BE2961" s="143"/>
      <c r="BF2961" s="143"/>
      <c r="BG2961" s="143"/>
      <c r="BH2961" s="143"/>
      <c r="BI2961" s="143"/>
      <c r="BJ2961" s="143"/>
      <c r="BK2961" s="143"/>
      <c r="BL2961" s="143"/>
      <c r="BM2961" s="143"/>
      <c r="BN2961" s="143"/>
      <c r="BO2961" s="143"/>
      <c r="BP2961" s="143"/>
      <c r="BT2961" s="143"/>
      <c r="BU2961" s="143"/>
      <c r="BV2961" s="143"/>
    </row>
    <row r="2962" spans="1:74" s="142" customFormat="1" x14ac:dyDescent="0.25">
      <c r="A2962" s="206"/>
      <c r="B2962" s="160"/>
      <c r="C2962" s="161"/>
      <c r="D2962" s="206"/>
      <c r="E2962" s="206"/>
      <c r="F2962" s="206"/>
      <c r="G2962" s="206"/>
      <c r="H2962" s="161"/>
      <c r="I2962" s="206"/>
      <c r="J2962" s="206"/>
      <c r="L2962" s="206"/>
      <c r="M2962" s="153"/>
      <c r="N2962" s="126"/>
      <c r="O2962" s="153"/>
      <c r="P2962" s="153"/>
      <c r="Q2962" s="153"/>
      <c r="R2962" s="153"/>
      <c r="AG2962" s="162"/>
      <c r="AH2962" s="162"/>
      <c r="AI2962" s="162"/>
      <c r="AM2962" s="143"/>
      <c r="AN2962" s="143"/>
      <c r="AO2962" s="143"/>
      <c r="AP2962" s="143"/>
      <c r="AQ2962" s="143"/>
      <c r="AR2962" s="143"/>
      <c r="AS2962" s="143"/>
      <c r="AT2962" s="143"/>
      <c r="AU2962" s="143"/>
      <c r="AV2962" s="143"/>
      <c r="AW2962" s="143"/>
      <c r="AX2962" s="143"/>
      <c r="AY2962" s="143"/>
      <c r="AZ2962" s="143"/>
      <c r="BA2962" s="143"/>
      <c r="BB2962" s="143"/>
      <c r="BC2962" s="143"/>
      <c r="BD2962" s="143"/>
      <c r="BE2962" s="143"/>
      <c r="BF2962" s="143"/>
      <c r="BG2962" s="143"/>
      <c r="BH2962" s="143"/>
      <c r="BI2962" s="143"/>
      <c r="BJ2962" s="143"/>
      <c r="BK2962" s="143"/>
      <c r="BL2962" s="143"/>
      <c r="BM2962" s="143"/>
      <c r="BN2962" s="143"/>
      <c r="BO2962" s="143"/>
      <c r="BP2962" s="143"/>
      <c r="BT2962" s="143"/>
      <c r="BU2962" s="143"/>
      <c r="BV2962" s="143"/>
    </row>
    <row r="2963" spans="1:74" s="142" customFormat="1" x14ac:dyDescent="0.25">
      <c r="A2963" s="206"/>
      <c r="B2963" s="160"/>
      <c r="C2963" s="161"/>
      <c r="D2963" s="206"/>
      <c r="E2963" s="206"/>
      <c r="F2963" s="206"/>
      <c r="G2963" s="206"/>
      <c r="H2963" s="161"/>
      <c r="I2963" s="206"/>
      <c r="J2963" s="206"/>
      <c r="L2963" s="206"/>
      <c r="M2963" s="153"/>
      <c r="N2963" s="126"/>
      <c r="O2963" s="153"/>
      <c r="P2963" s="153"/>
      <c r="Q2963" s="153"/>
      <c r="R2963" s="153"/>
      <c r="AG2963" s="162"/>
      <c r="AH2963" s="162"/>
      <c r="AI2963" s="162"/>
      <c r="AM2963" s="143"/>
      <c r="AN2963" s="143"/>
      <c r="AO2963" s="143"/>
      <c r="AP2963" s="143"/>
      <c r="AQ2963" s="143"/>
      <c r="AR2963" s="143"/>
      <c r="AS2963" s="143"/>
      <c r="AT2963" s="143"/>
      <c r="AU2963" s="143"/>
      <c r="AV2963" s="143"/>
      <c r="AW2963" s="143"/>
      <c r="AX2963" s="143"/>
      <c r="AY2963" s="143"/>
      <c r="AZ2963" s="143"/>
      <c r="BA2963" s="143"/>
      <c r="BB2963" s="143"/>
      <c r="BC2963" s="143"/>
      <c r="BD2963" s="143"/>
      <c r="BE2963" s="143"/>
      <c r="BF2963" s="143"/>
      <c r="BG2963" s="143"/>
      <c r="BH2963" s="143"/>
      <c r="BI2963" s="143"/>
      <c r="BJ2963" s="143"/>
      <c r="BK2963" s="143"/>
      <c r="BL2963" s="143"/>
      <c r="BM2963" s="143"/>
      <c r="BN2963" s="143"/>
      <c r="BO2963" s="143"/>
      <c r="BP2963" s="143"/>
      <c r="BT2963" s="143"/>
      <c r="BU2963" s="143"/>
      <c r="BV2963" s="143"/>
    </row>
    <row r="2964" spans="1:74" s="142" customFormat="1" x14ac:dyDescent="0.25">
      <c r="A2964" s="206"/>
      <c r="B2964" s="160"/>
      <c r="C2964" s="161"/>
      <c r="D2964" s="206"/>
      <c r="E2964" s="206"/>
      <c r="F2964" s="206"/>
      <c r="G2964" s="206"/>
      <c r="H2964" s="161"/>
      <c r="I2964" s="206"/>
      <c r="J2964" s="206"/>
      <c r="L2964" s="206"/>
      <c r="M2964" s="153"/>
      <c r="N2964" s="126"/>
      <c r="O2964" s="153"/>
      <c r="P2964" s="153"/>
      <c r="Q2964" s="153"/>
      <c r="R2964" s="153"/>
      <c r="AG2964" s="162"/>
      <c r="AH2964" s="162"/>
      <c r="AI2964" s="162"/>
      <c r="AM2964" s="143"/>
      <c r="AN2964" s="143"/>
      <c r="AO2964" s="143"/>
      <c r="AP2964" s="143"/>
      <c r="AQ2964" s="143"/>
      <c r="AR2964" s="143"/>
      <c r="AS2964" s="143"/>
      <c r="AT2964" s="143"/>
      <c r="AU2964" s="143"/>
      <c r="AV2964" s="143"/>
      <c r="AW2964" s="143"/>
      <c r="AX2964" s="143"/>
      <c r="AY2964" s="143"/>
      <c r="AZ2964" s="143"/>
      <c r="BA2964" s="143"/>
      <c r="BB2964" s="143"/>
      <c r="BC2964" s="143"/>
      <c r="BD2964" s="143"/>
      <c r="BE2964" s="143"/>
      <c r="BF2964" s="143"/>
      <c r="BG2964" s="143"/>
      <c r="BH2964" s="143"/>
      <c r="BI2964" s="143"/>
      <c r="BJ2964" s="143"/>
      <c r="BK2964" s="143"/>
      <c r="BL2964" s="143"/>
      <c r="BM2964" s="143"/>
      <c r="BN2964" s="143"/>
      <c r="BO2964" s="143"/>
      <c r="BP2964" s="143"/>
      <c r="BT2964" s="143"/>
      <c r="BU2964" s="143"/>
      <c r="BV2964" s="143"/>
    </row>
    <row r="2965" spans="1:74" s="142" customFormat="1" x14ac:dyDescent="0.25">
      <c r="A2965" s="206"/>
      <c r="B2965" s="160"/>
      <c r="C2965" s="161"/>
      <c r="D2965" s="206"/>
      <c r="E2965" s="206"/>
      <c r="F2965" s="206"/>
      <c r="G2965" s="206"/>
      <c r="H2965" s="161"/>
      <c r="I2965" s="206"/>
      <c r="J2965" s="206"/>
      <c r="L2965" s="206"/>
      <c r="M2965" s="153"/>
      <c r="N2965" s="126"/>
      <c r="O2965" s="153"/>
      <c r="P2965" s="153"/>
      <c r="Q2965" s="153"/>
      <c r="R2965" s="153"/>
      <c r="AG2965" s="162"/>
      <c r="AH2965" s="162"/>
      <c r="AI2965" s="162"/>
      <c r="AM2965" s="143"/>
      <c r="AN2965" s="143"/>
      <c r="AO2965" s="143"/>
      <c r="AP2965" s="143"/>
      <c r="AQ2965" s="143"/>
      <c r="AR2965" s="143"/>
      <c r="AS2965" s="143"/>
      <c r="AT2965" s="143"/>
      <c r="AU2965" s="143"/>
      <c r="AV2965" s="143"/>
      <c r="AW2965" s="143"/>
      <c r="AX2965" s="143"/>
      <c r="AY2965" s="143"/>
      <c r="AZ2965" s="143"/>
      <c r="BA2965" s="143"/>
      <c r="BB2965" s="143"/>
      <c r="BC2965" s="143"/>
      <c r="BD2965" s="143"/>
      <c r="BE2965" s="143"/>
      <c r="BF2965" s="143"/>
      <c r="BG2965" s="143"/>
      <c r="BH2965" s="143"/>
      <c r="BI2965" s="143"/>
      <c r="BJ2965" s="143"/>
      <c r="BK2965" s="143"/>
      <c r="BL2965" s="143"/>
      <c r="BM2965" s="143"/>
      <c r="BN2965" s="143"/>
      <c r="BO2965" s="143"/>
      <c r="BP2965" s="143"/>
      <c r="BT2965" s="143"/>
      <c r="BU2965" s="143"/>
      <c r="BV2965" s="143"/>
    </row>
    <row r="2966" spans="1:74" s="142" customFormat="1" x14ac:dyDescent="0.25">
      <c r="A2966" s="206"/>
      <c r="B2966" s="160"/>
      <c r="C2966" s="161"/>
      <c r="D2966" s="206"/>
      <c r="E2966" s="206"/>
      <c r="F2966" s="206"/>
      <c r="G2966" s="206"/>
      <c r="H2966" s="161"/>
      <c r="I2966" s="206"/>
      <c r="J2966" s="206"/>
      <c r="L2966" s="206"/>
      <c r="M2966" s="153"/>
      <c r="N2966" s="126"/>
      <c r="O2966" s="153"/>
      <c r="P2966" s="153"/>
      <c r="Q2966" s="153"/>
      <c r="R2966" s="153"/>
      <c r="AG2966" s="162"/>
      <c r="AH2966" s="162"/>
      <c r="AI2966" s="162"/>
      <c r="AM2966" s="143"/>
      <c r="AN2966" s="143"/>
      <c r="AO2966" s="143"/>
      <c r="AP2966" s="143"/>
      <c r="AQ2966" s="143"/>
      <c r="AR2966" s="143"/>
      <c r="AS2966" s="143"/>
      <c r="AT2966" s="143"/>
      <c r="AU2966" s="143"/>
      <c r="AV2966" s="143"/>
      <c r="AW2966" s="143"/>
      <c r="AX2966" s="143"/>
      <c r="AY2966" s="143"/>
      <c r="AZ2966" s="143"/>
      <c r="BA2966" s="143"/>
      <c r="BB2966" s="143"/>
      <c r="BC2966" s="143"/>
      <c r="BD2966" s="143"/>
      <c r="BE2966" s="143"/>
      <c r="BF2966" s="143"/>
      <c r="BG2966" s="143"/>
      <c r="BH2966" s="143"/>
      <c r="BI2966" s="143"/>
      <c r="BJ2966" s="143"/>
      <c r="BK2966" s="143"/>
      <c r="BL2966" s="143"/>
      <c r="BM2966" s="143"/>
      <c r="BN2966" s="143"/>
      <c r="BO2966" s="143"/>
      <c r="BP2966" s="143"/>
      <c r="BT2966" s="143"/>
      <c r="BU2966" s="143"/>
      <c r="BV2966" s="143"/>
    </row>
    <row r="2967" spans="1:74" s="142" customFormat="1" x14ac:dyDescent="0.25">
      <c r="A2967" s="206"/>
      <c r="B2967" s="160"/>
      <c r="C2967" s="161"/>
      <c r="D2967" s="206"/>
      <c r="E2967" s="206"/>
      <c r="F2967" s="206"/>
      <c r="G2967" s="206"/>
      <c r="H2967" s="161"/>
      <c r="I2967" s="206"/>
      <c r="J2967" s="206"/>
      <c r="L2967" s="206"/>
      <c r="M2967" s="153"/>
      <c r="N2967" s="126"/>
      <c r="O2967" s="153"/>
      <c r="P2967" s="153"/>
      <c r="Q2967" s="153"/>
      <c r="R2967" s="153"/>
      <c r="AG2967" s="162"/>
      <c r="AH2967" s="162"/>
      <c r="AI2967" s="162"/>
      <c r="AM2967" s="143"/>
      <c r="AN2967" s="143"/>
      <c r="AO2967" s="143"/>
      <c r="AP2967" s="143"/>
      <c r="AQ2967" s="143"/>
      <c r="AR2967" s="143"/>
      <c r="AS2967" s="143"/>
      <c r="AT2967" s="143"/>
      <c r="AU2967" s="143"/>
      <c r="AV2967" s="143"/>
      <c r="AW2967" s="143"/>
      <c r="AX2967" s="143"/>
      <c r="AY2967" s="143"/>
      <c r="AZ2967" s="143"/>
      <c r="BA2967" s="143"/>
      <c r="BB2967" s="143"/>
      <c r="BC2967" s="143"/>
      <c r="BD2967" s="143"/>
      <c r="BE2967" s="143"/>
      <c r="BF2967" s="143"/>
      <c r="BG2967" s="143"/>
      <c r="BH2967" s="143"/>
      <c r="BI2967" s="143"/>
      <c r="BJ2967" s="143"/>
      <c r="BK2967" s="143"/>
      <c r="BL2967" s="143"/>
      <c r="BM2967" s="143"/>
      <c r="BN2967" s="143"/>
      <c r="BO2967" s="143"/>
      <c r="BP2967" s="143"/>
      <c r="BT2967" s="143"/>
      <c r="BU2967" s="143"/>
      <c r="BV2967" s="143"/>
    </row>
    <row r="2968" spans="1:74" s="142" customFormat="1" x14ac:dyDescent="0.25">
      <c r="A2968" s="206"/>
      <c r="B2968" s="160"/>
      <c r="C2968" s="161"/>
      <c r="D2968" s="206"/>
      <c r="E2968" s="206"/>
      <c r="F2968" s="206"/>
      <c r="G2968" s="206"/>
      <c r="H2968" s="161"/>
      <c r="I2968" s="206"/>
      <c r="J2968" s="206"/>
      <c r="L2968" s="206"/>
      <c r="M2968" s="153"/>
      <c r="N2968" s="126"/>
      <c r="O2968" s="153"/>
      <c r="P2968" s="153"/>
      <c r="Q2968" s="153"/>
      <c r="R2968" s="153"/>
      <c r="AG2968" s="162"/>
      <c r="AH2968" s="162"/>
      <c r="AI2968" s="162"/>
      <c r="AM2968" s="143"/>
      <c r="AN2968" s="143"/>
      <c r="AO2968" s="143"/>
      <c r="AP2968" s="143"/>
      <c r="AQ2968" s="143"/>
      <c r="AR2968" s="143"/>
      <c r="AS2968" s="143"/>
      <c r="AT2968" s="143"/>
      <c r="AU2968" s="143"/>
      <c r="AV2968" s="143"/>
      <c r="AW2968" s="143"/>
      <c r="AX2968" s="143"/>
      <c r="AY2968" s="143"/>
      <c r="AZ2968" s="143"/>
      <c r="BA2968" s="143"/>
      <c r="BB2968" s="143"/>
      <c r="BC2968" s="143"/>
      <c r="BD2968" s="143"/>
      <c r="BE2968" s="143"/>
      <c r="BF2968" s="143"/>
      <c r="BG2968" s="143"/>
      <c r="BH2968" s="143"/>
      <c r="BI2968" s="143"/>
      <c r="BJ2968" s="143"/>
      <c r="BK2968" s="143"/>
      <c r="BL2968" s="143"/>
      <c r="BM2968" s="143"/>
      <c r="BN2968" s="143"/>
      <c r="BO2968" s="143"/>
      <c r="BP2968" s="143"/>
      <c r="BT2968" s="143"/>
      <c r="BU2968" s="143"/>
      <c r="BV2968" s="143"/>
    </row>
    <row r="2969" spans="1:74" s="142" customFormat="1" x14ac:dyDescent="0.25">
      <c r="A2969" s="206"/>
      <c r="B2969" s="160"/>
      <c r="C2969" s="161"/>
      <c r="D2969" s="206"/>
      <c r="E2969" s="206"/>
      <c r="F2969" s="206"/>
      <c r="G2969" s="206"/>
      <c r="H2969" s="161"/>
      <c r="I2969" s="206"/>
      <c r="J2969" s="206"/>
      <c r="L2969" s="206"/>
      <c r="M2969" s="153"/>
      <c r="N2969" s="126"/>
      <c r="O2969" s="153"/>
      <c r="P2969" s="153"/>
      <c r="Q2969" s="153"/>
      <c r="R2969" s="153"/>
      <c r="AG2969" s="162"/>
      <c r="AH2969" s="162"/>
      <c r="AI2969" s="162"/>
      <c r="AM2969" s="143"/>
      <c r="AN2969" s="143"/>
      <c r="AO2969" s="143"/>
      <c r="AP2969" s="143"/>
      <c r="AQ2969" s="143"/>
      <c r="AR2969" s="143"/>
      <c r="AS2969" s="143"/>
      <c r="AT2969" s="143"/>
      <c r="AU2969" s="143"/>
      <c r="AV2969" s="143"/>
      <c r="AW2969" s="143"/>
      <c r="AX2969" s="143"/>
      <c r="AY2969" s="143"/>
      <c r="AZ2969" s="143"/>
      <c r="BA2969" s="143"/>
      <c r="BB2969" s="143"/>
      <c r="BC2969" s="143"/>
      <c r="BD2969" s="143"/>
      <c r="BE2969" s="143"/>
      <c r="BF2969" s="143"/>
      <c r="BG2969" s="143"/>
      <c r="BH2969" s="143"/>
      <c r="BI2969" s="143"/>
      <c r="BJ2969" s="143"/>
      <c r="BK2969" s="143"/>
      <c r="BL2969" s="143"/>
      <c r="BM2969" s="143"/>
      <c r="BN2969" s="143"/>
      <c r="BO2969" s="143"/>
      <c r="BP2969" s="143"/>
      <c r="BT2969" s="143"/>
      <c r="BU2969" s="143"/>
      <c r="BV2969" s="143"/>
    </row>
    <row r="2970" spans="1:74" s="142" customFormat="1" x14ac:dyDescent="0.25">
      <c r="A2970" s="206"/>
      <c r="B2970" s="160"/>
      <c r="C2970" s="161"/>
      <c r="D2970" s="206"/>
      <c r="E2970" s="206"/>
      <c r="F2970" s="206"/>
      <c r="G2970" s="206"/>
      <c r="H2970" s="161"/>
      <c r="I2970" s="206"/>
      <c r="J2970" s="206"/>
      <c r="L2970" s="206"/>
      <c r="M2970" s="153"/>
      <c r="N2970" s="126"/>
      <c r="O2970" s="153"/>
      <c r="P2970" s="153"/>
      <c r="Q2970" s="153"/>
      <c r="R2970" s="153"/>
      <c r="AG2970" s="162"/>
      <c r="AH2970" s="162"/>
      <c r="AI2970" s="162"/>
      <c r="AM2970" s="143"/>
      <c r="AN2970" s="143"/>
      <c r="AO2970" s="143"/>
      <c r="AP2970" s="143"/>
      <c r="AQ2970" s="143"/>
      <c r="AR2970" s="143"/>
      <c r="AS2970" s="143"/>
      <c r="AT2970" s="143"/>
      <c r="AU2970" s="143"/>
      <c r="AV2970" s="143"/>
      <c r="AW2970" s="143"/>
      <c r="AX2970" s="143"/>
      <c r="AY2970" s="143"/>
      <c r="AZ2970" s="143"/>
      <c r="BA2970" s="143"/>
      <c r="BB2970" s="143"/>
      <c r="BC2970" s="143"/>
      <c r="BD2970" s="143"/>
      <c r="BE2970" s="143"/>
      <c r="BF2970" s="143"/>
      <c r="BG2970" s="143"/>
      <c r="BH2970" s="143"/>
      <c r="BI2970" s="143"/>
      <c r="BJ2970" s="143"/>
      <c r="BK2970" s="143"/>
      <c r="BL2970" s="143"/>
      <c r="BM2970" s="143"/>
      <c r="BN2970" s="143"/>
      <c r="BO2970" s="143"/>
      <c r="BP2970" s="143"/>
      <c r="BT2970" s="143"/>
      <c r="BU2970" s="143"/>
      <c r="BV2970" s="143"/>
    </row>
    <row r="2971" spans="1:74" s="142" customFormat="1" x14ac:dyDescent="0.25">
      <c r="A2971" s="206"/>
      <c r="B2971" s="160"/>
      <c r="C2971" s="161"/>
      <c r="D2971" s="206"/>
      <c r="E2971" s="206"/>
      <c r="F2971" s="206"/>
      <c r="G2971" s="206"/>
      <c r="H2971" s="161"/>
      <c r="I2971" s="206"/>
      <c r="J2971" s="206"/>
      <c r="L2971" s="206"/>
      <c r="M2971" s="153"/>
      <c r="N2971" s="126"/>
      <c r="O2971" s="153"/>
      <c r="P2971" s="153"/>
      <c r="Q2971" s="153"/>
      <c r="R2971" s="153"/>
      <c r="AG2971" s="162"/>
      <c r="AH2971" s="162"/>
      <c r="AI2971" s="162"/>
      <c r="AM2971" s="143"/>
      <c r="AN2971" s="143"/>
      <c r="AO2971" s="143"/>
      <c r="AP2971" s="143"/>
      <c r="AQ2971" s="143"/>
      <c r="AR2971" s="143"/>
      <c r="AS2971" s="143"/>
      <c r="AT2971" s="143"/>
      <c r="AU2971" s="143"/>
      <c r="AV2971" s="143"/>
      <c r="AW2971" s="143"/>
      <c r="AX2971" s="143"/>
      <c r="AY2971" s="143"/>
      <c r="AZ2971" s="143"/>
      <c r="BA2971" s="143"/>
      <c r="BB2971" s="143"/>
      <c r="BC2971" s="143"/>
      <c r="BD2971" s="143"/>
      <c r="BE2971" s="143"/>
      <c r="BF2971" s="143"/>
      <c r="BG2971" s="143"/>
      <c r="BH2971" s="143"/>
      <c r="BI2971" s="143"/>
      <c r="BJ2971" s="143"/>
      <c r="BK2971" s="143"/>
      <c r="BL2971" s="143"/>
      <c r="BM2971" s="143"/>
      <c r="BN2971" s="143"/>
      <c r="BO2971" s="143"/>
      <c r="BP2971" s="143"/>
      <c r="BT2971" s="143"/>
      <c r="BU2971" s="143"/>
      <c r="BV2971" s="143"/>
    </row>
    <row r="2972" spans="1:74" s="142" customFormat="1" x14ac:dyDescent="0.25">
      <c r="A2972" s="206"/>
      <c r="B2972" s="160"/>
      <c r="C2972" s="161"/>
      <c r="D2972" s="206"/>
      <c r="E2972" s="206"/>
      <c r="F2972" s="206"/>
      <c r="G2972" s="206"/>
      <c r="H2972" s="161"/>
      <c r="I2972" s="206"/>
      <c r="J2972" s="206"/>
      <c r="L2972" s="206"/>
      <c r="M2972" s="153"/>
      <c r="N2972" s="126"/>
      <c r="O2972" s="153"/>
      <c r="P2972" s="153"/>
      <c r="Q2972" s="153"/>
      <c r="R2972" s="153"/>
      <c r="AG2972" s="162"/>
      <c r="AH2972" s="162"/>
      <c r="AI2972" s="162"/>
      <c r="AM2972" s="143"/>
      <c r="AN2972" s="143"/>
      <c r="AO2972" s="143"/>
      <c r="AP2972" s="143"/>
      <c r="AQ2972" s="143"/>
      <c r="AR2972" s="143"/>
      <c r="AS2972" s="143"/>
      <c r="AT2972" s="143"/>
      <c r="AU2972" s="143"/>
      <c r="AV2972" s="143"/>
      <c r="AW2972" s="143"/>
      <c r="AX2972" s="143"/>
      <c r="AY2972" s="143"/>
      <c r="AZ2972" s="143"/>
      <c r="BA2972" s="143"/>
      <c r="BB2972" s="143"/>
      <c r="BC2972" s="143"/>
      <c r="BD2972" s="143"/>
      <c r="BE2972" s="143"/>
      <c r="BF2972" s="143"/>
      <c r="BG2972" s="143"/>
      <c r="BH2972" s="143"/>
      <c r="BI2972" s="143"/>
      <c r="BJ2972" s="143"/>
      <c r="BK2972" s="143"/>
      <c r="BL2972" s="143"/>
      <c r="BM2972" s="143"/>
      <c r="BN2972" s="143"/>
      <c r="BO2972" s="143"/>
      <c r="BP2972" s="143"/>
      <c r="BT2972" s="143"/>
      <c r="BU2972" s="143"/>
      <c r="BV2972" s="143"/>
    </row>
    <row r="2973" spans="1:74" s="142" customFormat="1" x14ac:dyDescent="0.25">
      <c r="A2973" s="206"/>
      <c r="B2973" s="160"/>
      <c r="C2973" s="161"/>
      <c r="D2973" s="206"/>
      <c r="E2973" s="206"/>
      <c r="F2973" s="206"/>
      <c r="G2973" s="206"/>
      <c r="H2973" s="161"/>
      <c r="I2973" s="206"/>
      <c r="J2973" s="206"/>
      <c r="L2973" s="206"/>
      <c r="M2973" s="153"/>
      <c r="N2973" s="126"/>
      <c r="O2973" s="153"/>
      <c r="P2973" s="153"/>
      <c r="Q2973" s="153"/>
      <c r="R2973" s="153"/>
      <c r="AG2973" s="162"/>
      <c r="AH2973" s="162"/>
      <c r="AI2973" s="162"/>
      <c r="AM2973" s="143"/>
      <c r="AN2973" s="143"/>
      <c r="AO2973" s="143"/>
      <c r="AP2973" s="143"/>
      <c r="AQ2973" s="143"/>
      <c r="AR2973" s="143"/>
      <c r="AS2973" s="143"/>
      <c r="AT2973" s="143"/>
      <c r="AU2973" s="143"/>
      <c r="AV2973" s="143"/>
      <c r="AW2973" s="143"/>
      <c r="AX2973" s="143"/>
      <c r="AY2973" s="143"/>
      <c r="AZ2973" s="143"/>
      <c r="BA2973" s="143"/>
      <c r="BB2973" s="143"/>
      <c r="BC2973" s="143"/>
      <c r="BD2973" s="143"/>
      <c r="BE2973" s="143"/>
      <c r="BF2973" s="143"/>
      <c r="BG2973" s="143"/>
      <c r="BH2973" s="143"/>
      <c r="BI2973" s="143"/>
      <c r="BJ2973" s="143"/>
      <c r="BK2973" s="143"/>
      <c r="BL2973" s="143"/>
      <c r="BM2973" s="143"/>
      <c r="BN2973" s="143"/>
      <c r="BO2973" s="143"/>
      <c r="BP2973" s="143"/>
      <c r="BT2973" s="143"/>
      <c r="BU2973" s="143"/>
      <c r="BV2973" s="143"/>
    </row>
    <row r="2974" spans="1:74" s="142" customFormat="1" x14ac:dyDescent="0.25">
      <c r="A2974" s="206"/>
      <c r="B2974" s="160"/>
      <c r="C2974" s="161"/>
      <c r="D2974" s="206"/>
      <c r="E2974" s="206"/>
      <c r="F2974" s="206"/>
      <c r="G2974" s="206"/>
      <c r="H2974" s="161"/>
      <c r="I2974" s="206"/>
      <c r="J2974" s="206"/>
      <c r="L2974" s="206"/>
      <c r="M2974" s="153"/>
      <c r="N2974" s="126"/>
      <c r="O2974" s="153"/>
      <c r="P2974" s="153"/>
      <c r="Q2974" s="153"/>
      <c r="R2974" s="153"/>
      <c r="AG2974" s="162"/>
      <c r="AH2974" s="162"/>
      <c r="AI2974" s="162"/>
      <c r="AM2974" s="143"/>
      <c r="AN2974" s="143"/>
      <c r="AO2974" s="143"/>
      <c r="AP2974" s="143"/>
      <c r="AQ2974" s="143"/>
      <c r="AR2974" s="143"/>
      <c r="AS2974" s="143"/>
      <c r="AT2974" s="143"/>
      <c r="AU2974" s="143"/>
      <c r="AV2974" s="143"/>
      <c r="AW2974" s="143"/>
      <c r="AX2974" s="143"/>
      <c r="AY2974" s="143"/>
      <c r="AZ2974" s="143"/>
      <c r="BA2974" s="143"/>
      <c r="BB2974" s="143"/>
      <c r="BC2974" s="143"/>
      <c r="BD2974" s="143"/>
      <c r="BE2974" s="143"/>
      <c r="BF2974" s="143"/>
      <c r="BG2974" s="143"/>
      <c r="BH2974" s="143"/>
      <c r="BI2974" s="143"/>
      <c r="BJ2974" s="143"/>
      <c r="BK2974" s="143"/>
      <c r="BL2974" s="143"/>
      <c r="BM2974" s="143"/>
      <c r="BN2974" s="143"/>
      <c r="BO2974" s="143"/>
      <c r="BP2974" s="143"/>
      <c r="BT2974" s="143"/>
      <c r="BU2974" s="143"/>
      <c r="BV2974" s="143"/>
    </row>
    <row r="2975" spans="1:74" s="142" customFormat="1" x14ac:dyDescent="0.25">
      <c r="A2975" s="206"/>
      <c r="B2975" s="160"/>
      <c r="C2975" s="161"/>
      <c r="D2975" s="206"/>
      <c r="E2975" s="206"/>
      <c r="F2975" s="206"/>
      <c r="G2975" s="206"/>
      <c r="H2975" s="161"/>
      <c r="I2975" s="206"/>
      <c r="J2975" s="206"/>
      <c r="L2975" s="206"/>
      <c r="M2975" s="153"/>
      <c r="N2975" s="126"/>
      <c r="O2975" s="153"/>
      <c r="P2975" s="153"/>
      <c r="Q2975" s="153"/>
      <c r="R2975" s="153"/>
      <c r="AG2975" s="162"/>
      <c r="AH2975" s="162"/>
      <c r="AI2975" s="162"/>
      <c r="AM2975" s="143"/>
      <c r="AN2975" s="143"/>
      <c r="AO2975" s="143"/>
      <c r="AP2975" s="143"/>
      <c r="AQ2975" s="143"/>
      <c r="AR2975" s="143"/>
      <c r="AS2975" s="143"/>
      <c r="AT2975" s="143"/>
      <c r="AU2975" s="143"/>
      <c r="AV2975" s="143"/>
      <c r="AW2975" s="143"/>
      <c r="AX2975" s="143"/>
      <c r="AY2975" s="143"/>
      <c r="AZ2975" s="143"/>
      <c r="BA2975" s="143"/>
      <c r="BB2975" s="143"/>
      <c r="BC2975" s="143"/>
      <c r="BD2975" s="143"/>
      <c r="BE2975" s="143"/>
      <c r="BF2975" s="143"/>
      <c r="BG2975" s="143"/>
      <c r="BH2975" s="143"/>
      <c r="BI2975" s="143"/>
      <c r="BJ2975" s="143"/>
      <c r="BK2975" s="143"/>
      <c r="BL2975" s="143"/>
      <c r="BM2975" s="143"/>
      <c r="BN2975" s="143"/>
      <c r="BO2975" s="143"/>
      <c r="BP2975" s="143"/>
      <c r="BT2975" s="143"/>
      <c r="BU2975" s="143"/>
      <c r="BV2975" s="143"/>
    </row>
    <row r="2976" spans="1:74" s="142" customFormat="1" x14ac:dyDescent="0.25">
      <c r="A2976" s="206"/>
      <c r="B2976" s="160"/>
      <c r="C2976" s="161"/>
      <c r="D2976" s="206"/>
      <c r="E2976" s="206"/>
      <c r="F2976" s="206"/>
      <c r="G2976" s="206"/>
      <c r="H2976" s="161"/>
      <c r="I2976" s="206"/>
      <c r="J2976" s="206"/>
      <c r="L2976" s="206"/>
      <c r="M2976" s="153"/>
      <c r="N2976" s="126"/>
      <c r="O2976" s="153"/>
      <c r="P2976" s="153"/>
      <c r="Q2976" s="153"/>
      <c r="R2976" s="153"/>
      <c r="AG2976" s="162"/>
      <c r="AH2976" s="162"/>
      <c r="AI2976" s="162"/>
      <c r="AM2976" s="143"/>
      <c r="AN2976" s="143"/>
      <c r="AO2976" s="143"/>
      <c r="AP2976" s="143"/>
      <c r="AQ2976" s="143"/>
      <c r="AR2976" s="143"/>
      <c r="AS2976" s="143"/>
      <c r="AT2976" s="143"/>
      <c r="AU2976" s="143"/>
      <c r="AV2976" s="143"/>
      <c r="AW2976" s="143"/>
      <c r="AX2976" s="143"/>
      <c r="AY2976" s="143"/>
      <c r="AZ2976" s="143"/>
      <c r="BA2976" s="143"/>
      <c r="BB2976" s="143"/>
      <c r="BC2976" s="143"/>
      <c r="BD2976" s="143"/>
      <c r="BE2976" s="143"/>
      <c r="BF2976" s="143"/>
      <c r="BG2976" s="143"/>
      <c r="BH2976" s="143"/>
      <c r="BI2976" s="143"/>
      <c r="BJ2976" s="143"/>
      <c r="BK2976" s="143"/>
      <c r="BL2976" s="143"/>
      <c r="BM2976" s="143"/>
      <c r="BN2976" s="143"/>
      <c r="BO2976" s="143"/>
      <c r="BP2976" s="143"/>
      <c r="BT2976" s="143"/>
      <c r="BU2976" s="143"/>
      <c r="BV2976" s="143"/>
    </row>
    <row r="2977" spans="1:74" s="142" customFormat="1" x14ac:dyDescent="0.25">
      <c r="A2977" s="206"/>
      <c r="B2977" s="160"/>
      <c r="C2977" s="161"/>
      <c r="D2977" s="206"/>
      <c r="E2977" s="206"/>
      <c r="F2977" s="206"/>
      <c r="G2977" s="206"/>
      <c r="H2977" s="161"/>
      <c r="I2977" s="206"/>
      <c r="J2977" s="206"/>
      <c r="L2977" s="206"/>
      <c r="M2977" s="153"/>
      <c r="N2977" s="126"/>
      <c r="O2977" s="153"/>
      <c r="P2977" s="153"/>
      <c r="Q2977" s="153"/>
      <c r="R2977" s="153"/>
      <c r="AG2977" s="162"/>
      <c r="AH2977" s="162"/>
      <c r="AI2977" s="162"/>
      <c r="AM2977" s="143"/>
      <c r="AN2977" s="143"/>
      <c r="AO2977" s="143"/>
      <c r="AP2977" s="143"/>
      <c r="AQ2977" s="143"/>
      <c r="AR2977" s="143"/>
      <c r="AS2977" s="143"/>
      <c r="AT2977" s="143"/>
      <c r="AU2977" s="143"/>
      <c r="AV2977" s="143"/>
      <c r="AW2977" s="143"/>
      <c r="AX2977" s="143"/>
      <c r="AY2977" s="143"/>
      <c r="AZ2977" s="143"/>
      <c r="BA2977" s="143"/>
      <c r="BB2977" s="143"/>
      <c r="BC2977" s="143"/>
      <c r="BD2977" s="143"/>
      <c r="BE2977" s="143"/>
      <c r="BF2977" s="143"/>
      <c r="BG2977" s="143"/>
      <c r="BH2977" s="143"/>
      <c r="BI2977" s="143"/>
      <c r="BJ2977" s="143"/>
      <c r="BK2977" s="143"/>
      <c r="BL2977" s="143"/>
      <c r="BM2977" s="143"/>
      <c r="BN2977" s="143"/>
      <c r="BO2977" s="143"/>
      <c r="BP2977" s="143"/>
      <c r="BT2977" s="143"/>
      <c r="BU2977" s="143"/>
      <c r="BV2977" s="143"/>
    </row>
    <row r="2978" spans="1:74" s="142" customFormat="1" x14ac:dyDescent="0.25">
      <c r="A2978" s="206"/>
      <c r="B2978" s="160"/>
      <c r="C2978" s="161"/>
      <c r="D2978" s="206"/>
      <c r="E2978" s="206"/>
      <c r="F2978" s="206"/>
      <c r="G2978" s="206"/>
      <c r="H2978" s="161"/>
      <c r="I2978" s="206"/>
      <c r="J2978" s="206"/>
      <c r="L2978" s="206"/>
      <c r="M2978" s="153"/>
      <c r="N2978" s="126"/>
      <c r="O2978" s="153"/>
      <c r="P2978" s="153"/>
      <c r="Q2978" s="153"/>
      <c r="R2978" s="153"/>
      <c r="AG2978" s="162"/>
      <c r="AH2978" s="162"/>
      <c r="AI2978" s="162"/>
      <c r="AM2978" s="143"/>
      <c r="AN2978" s="143"/>
      <c r="AO2978" s="143"/>
      <c r="AP2978" s="143"/>
      <c r="AQ2978" s="143"/>
      <c r="AR2978" s="143"/>
      <c r="AS2978" s="143"/>
      <c r="AT2978" s="143"/>
      <c r="AU2978" s="143"/>
      <c r="AV2978" s="143"/>
      <c r="AW2978" s="143"/>
      <c r="AX2978" s="143"/>
      <c r="AY2978" s="143"/>
      <c r="AZ2978" s="143"/>
      <c r="BA2978" s="143"/>
      <c r="BB2978" s="143"/>
      <c r="BC2978" s="143"/>
      <c r="BD2978" s="143"/>
      <c r="BE2978" s="143"/>
      <c r="BF2978" s="143"/>
      <c r="BG2978" s="143"/>
      <c r="BH2978" s="143"/>
      <c r="BI2978" s="143"/>
      <c r="BJ2978" s="143"/>
      <c r="BK2978" s="143"/>
      <c r="BL2978" s="143"/>
      <c r="BM2978" s="143"/>
      <c r="BN2978" s="143"/>
      <c r="BO2978" s="143"/>
      <c r="BP2978" s="143"/>
      <c r="BT2978" s="143"/>
      <c r="BU2978" s="143"/>
      <c r="BV2978" s="143"/>
    </row>
    <row r="2979" spans="1:74" s="142" customFormat="1" x14ac:dyDescent="0.25">
      <c r="A2979" s="206"/>
      <c r="B2979" s="160"/>
      <c r="C2979" s="161"/>
      <c r="D2979" s="206"/>
      <c r="E2979" s="206"/>
      <c r="F2979" s="206"/>
      <c r="G2979" s="206"/>
      <c r="H2979" s="161"/>
      <c r="I2979" s="206"/>
      <c r="J2979" s="206"/>
      <c r="L2979" s="206"/>
      <c r="M2979" s="153"/>
      <c r="N2979" s="126"/>
      <c r="O2979" s="153"/>
      <c r="P2979" s="153"/>
      <c r="Q2979" s="153"/>
      <c r="R2979" s="153"/>
      <c r="AG2979" s="162"/>
      <c r="AH2979" s="162"/>
      <c r="AI2979" s="162"/>
      <c r="AM2979" s="143"/>
      <c r="AN2979" s="143"/>
      <c r="AO2979" s="143"/>
      <c r="AP2979" s="143"/>
      <c r="AQ2979" s="143"/>
      <c r="AR2979" s="143"/>
      <c r="AS2979" s="143"/>
      <c r="AT2979" s="143"/>
      <c r="AU2979" s="143"/>
      <c r="AV2979" s="143"/>
      <c r="AW2979" s="143"/>
      <c r="AX2979" s="143"/>
      <c r="AY2979" s="143"/>
      <c r="AZ2979" s="143"/>
      <c r="BA2979" s="143"/>
      <c r="BB2979" s="143"/>
      <c r="BC2979" s="143"/>
      <c r="BD2979" s="143"/>
      <c r="BE2979" s="143"/>
      <c r="BF2979" s="143"/>
      <c r="BG2979" s="143"/>
      <c r="BH2979" s="143"/>
      <c r="BI2979" s="143"/>
      <c r="BJ2979" s="143"/>
      <c r="BK2979" s="143"/>
      <c r="BL2979" s="143"/>
      <c r="BM2979" s="143"/>
      <c r="BN2979" s="143"/>
      <c r="BO2979" s="143"/>
      <c r="BP2979" s="143"/>
      <c r="BT2979" s="143"/>
      <c r="BU2979" s="143"/>
      <c r="BV2979" s="143"/>
    </row>
    <row r="2980" spans="1:74" s="142" customFormat="1" x14ac:dyDescent="0.25">
      <c r="A2980" s="206"/>
      <c r="B2980" s="160"/>
      <c r="C2980" s="161"/>
      <c r="D2980" s="206"/>
      <c r="E2980" s="206"/>
      <c r="F2980" s="206"/>
      <c r="G2980" s="206"/>
      <c r="H2980" s="161"/>
      <c r="I2980" s="206"/>
      <c r="J2980" s="206"/>
      <c r="L2980" s="206"/>
      <c r="M2980" s="153"/>
      <c r="N2980" s="126"/>
      <c r="O2980" s="153"/>
      <c r="P2980" s="153"/>
      <c r="Q2980" s="153"/>
      <c r="R2980" s="153"/>
      <c r="AG2980" s="162"/>
      <c r="AH2980" s="162"/>
      <c r="AI2980" s="162"/>
      <c r="AM2980" s="143"/>
      <c r="AN2980" s="143"/>
      <c r="AO2980" s="143"/>
      <c r="AP2980" s="143"/>
      <c r="AQ2980" s="143"/>
      <c r="AR2980" s="143"/>
      <c r="AS2980" s="143"/>
      <c r="AT2980" s="143"/>
      <c r="AU2980" s="143"/>
      <c r="AV2980" s="143"/>
      <c r="AW2980" s="143"/>
      <c r="AX2980" s="143"/>
      <c r="AY2980" s="143"/>
      <c r="AZ2980" s="143"/>
      <c r="BA2980" s="143"/>
      <c r="BB2980" s="143"/>
      <c r="BC2980" s="143"/>
      <c r="BD2980" s="143"/>
      <c r="BE2980" s="143"/>
      <c r="BF2980" s="143"/>
      <c r="BG2980" s="143"/>
      <c r="BH2980" s="143"/>
      <c r="BI2980" s="143"/>
      <c r="BJ2980" s="143"/>
      <c r="BK2980" s="143"/>
      <c r="BL2980" s="143"/>
      <c r="BM2980" s="143"/>
      <c r="BN2980" s="143"/>
      <c r="BO2980" s="143"/>
      <c r="BP2980" s="143"/>
      <c r="BT2980" s="143"/>
      <c r="BU2980" s="143"/>
      <c r="BV2980" s="143"/>
    </row>
    <row r="2981" spans="1:74" s="142" customFormat="1" x14ac:dyDescent="0.25">
      <c r="A2981" s="206"/>
      <c r="B2981" s="160"/>
      <c r="C2981" s="161"/>
      <c r="D2981" s="206"/>
      <c r="E2981" s="206"/>
      <c r="F2981" s="206"/>
      <c r="G2981" s="206"/>
      <c r="H2981" s="161"/>
      <c r="I2981" s="206"/>
      <c r="J2981" s="206"/>
      <c r="L2981" s="206"/>
      <c r="M2981" s="153"/>
      <c r="N2981" s="126"/>
      <c r="O2981" s="153"/>
      <c r="P2981" s="153"/>
      <c r="Q2981" s="153"/>
      <c r="R2981" s="153"/>
      <c r="AG2981" s="162"/>
      <c r="AH2981" s="162"/>
      <c r="AI2981" s="162"/>
      <c r="AM2981" s="143"/>
      <c r="AN2981" s="143"/>
      <c r="AO2981" s="143"/>
      <c r="AP2981" s="143"/>
      <c r="AQ2981" s="143"/>
      <c r="AR2981" s="143"/>
      <c r="AS2981" s="143"/>
      <c r="AT2981" s="143"/>
      <c r="AU2981" s="143"/>
      <c r="AV2981" s="143"/>
      <c r="AW2981" s="143"/>
      <c r="AX2981" s="143"/>
      <c r="AY2981" s="143"/>
      <c r="AZ2981" s="143"/>
      <c r="BA2981" s="143"/>
      <c r="BB2981" s="143"/>
      <c r="BC2981" s="143"/>
      <c r="BD2981" s="143"/>
      <c r="BE2981" s="143"/>
      <c r="BF2981" s="143"/>
      <c r="BG2981" s="143"/>
      <c r="BH2981" s="143"/>
      <c r="BI2981" s="143"/>
      <c r="BJ2981" s="143"/>
      <c r="BK2981" s="143"/>
      <c r="BL2981" s="143"/>
      <c r="BM2981" s="143"/>
      <c r="BN2981" s="143"/>
      <c r="BO2981" s="143"/>
      <c r="BP2981" s="143"/>
      <c r="BT2981" s="143"/>
      <c r="BU2981" s="143"/>
      <c r="BV2981" s="143"/>
    </row>
    <row r="2982" spans="1:74" s="142" customFormat="1" x14ac:dyDescent="0.25">
      <c r="A2982" s="206"/>
      <c r="B2982" s="160"/>
      <c r="C2982" s="161"/>
      <c r="D2982" s="206"/>
      <c r="E2982" s="206"/>
      <c r="F2982" s="206"/>
      <c r="G2982" s="206"/>
      <c r="H2982" s="161"/>
      <c r="I2982" s="206"/>
      <c r="J2982" s="206"/>
      <c r="L2982" s="206"/>
      <c r="M2982" s="153"/>
      <c r="N2982" s="126"/>
      <c r="O2982" s="153"/>
      <c r="P2982" s="153"/>
      <c r="Q2982" s="153"/>
      <c r="R2982" s="153"/>
      <c r="AG2982" s="162"/>
      <c r="AH2982" s="162"/>
      <c r="AI2982" s="162"/>
      <c r="AM2982" s="143"/>
      <c r="AN2982" s="143"/>
      <c r="AO2982" s="143"/>
      <c r="AP2982" s="143"/>
      <c r="AQ2982" s="143"/>
      <c r="AR2982" s="143"/>
      <c r="AS2982" s="143"/>
      <c r="AT2982" s="143"/>
      <c r="AU2982" s="143"/>
      <c r="AV2982" s="143"/>
      <c r="AW2982" s="143"/>
      <c r="AX2982" s="143"/>
      <c r="AY2982" s="143"/>
      <c r="AZ2982" s="143"/>
      <c r="BA2982" s="143"/>
      <c r="BB2982" s="143"/>
      <c r="BC2982" s="143"/>
      <c r="BD2982" s="143"/>
      <c r="BE2982" s="143"/>
      <c r="BF2982" s="143"/>
      <c r="BG2982" s="143"/>
      <c r="BH2982" s="143"/>
      <c r="BI2982" s="143"/>
      <c r="BJ2982" s="143"/>
      <c r="BK2982" s="143"/>
      <c r="BL2982" s="143"/>
      <c r="BM2982" s="143"/>
      <c r="BN2982" s="143"/>
      <c r="BO2982" s="143"/>
      <c r="BP2982" s="143"/>
      <c r="BT2982" s="143"/>
      <c r="BU2982" s="143"/>
      <c r="BV2982" s="143"/>
    </row>
    <row r="2983" spans="1:74" s="142" customFormat="1" x14ac:dyDescent="0.25">
      <c r="A2983" s="206"/>
      <c r="B2983" s="160"/>
      <c r="C2983" s="161"/>
      <c r="D2983" s="206"/>
      <c r="E2983" s="206"/>
      <c r="F2983" s="206"/>
      <c r="G2983" s="206"/>
      <c r="H2983" s="161"/>
      <c r="I2983" s="206"/>
      <c r="J2983" s="206"/>
      <c r="L2983" s="206"/>
      <c r="M2983" s="153"/>
      <c r="N2983" s="126"/>
      <c r="O2983" s="153"/>
      <c r="P2983" s="153"/>
      <c r="Q2983" s="153"/>
      <c r="R2983" s="153"/>
      <c r="AG2983" s="162"/>
      <c r="AH2983" s="162"/>
      <c r="AI2983" s="162"/>
      <c r="AM2983" s="143"/>
      <c r="AN2983" s="143"/>
      <c r="AO2983" s="143"/>
      <c r="AP2983" s="143"/>
      <c r="AQ2983" s="143"/>
      <c r="AR2983" s="143"/>
      <c r="AS2983" s="143"/>
      <c r="AT2983" s="143"/>
      <c r="AU2983" s="143"/>
      <c r="AV2983" s="143"/>
      <c r="AW2983" s="143"/>
      <c r="AX2983" s="143"/>
      <c r="AY2983" s="143"/>
      <c r="AZ2983" s="143"/>
      <c r="BA2983" s="143"/>
      <c r="BB2983" s="143"/>
      <c r="BC2983" s="143"/>
      <c r="BD2983" s="143"/>
      <c r="BE2983" s="143"/>
      <c r="BF2983" s="143"/>
      <c r="BG2983" s="143"/>
      <c r="BH2983" s="143"/>
      <c r="BI2983" s="143"/>
      <c r="BJ2983" s="143"/>
      <c r="BK2983" s="143"/>
      <c r="BL2983" s="143"/>
      <c r="BM2983" s="143"/>
      <c r="BN2983" s="143"/>
      <c r="BO2983" s="143"/>
      <c r="BP2983" s="143"/>
      <c r="BT2983" s="143"/>
      <c r="BU2983" s="143"/>
      <c r="BV2983" s="143"/>
    </row>
    <row r="2984" spans="1:74" s="142" customFormat="1" x14ac:dyDescent="0.25">
      <c r="A2984" s="206"/>
      <c r="B2984" s="160"/>
      <c r="C2984" s="161"/>
      <c r="D2984" s="206"/>
      <c r="E2984" s="206"/>
      <c r="F2984" s="206"/>
      <c r="G2984" s="206"/>
      <c r="H2984" s="161"/>
      <c r="I2984" s="206"/>
      <c r="J2984" s="206"/>
      <c r="L2984" s="206"/>
      <c r="M2984" s="153"/>
      <c r="N2984" s="126"/>
      <c r="O2984" s="153"/>
      <c r="P2984" s="153"/>
      <c r="Q2984" s="153"/>
      <c r="R2984" s="153"/>
      <c r="AG2984" s="162"/>
      <c r="AH2984" s="162"/>
      <c r="AI2984" s="162"/>
      <c r="AM2984" s="143"/>
      <c r="AN2984" s="143"/>
      <c r="AO2984" s="143"/>
      <c r="AP2984" s="143"/>
      <c r="AQ2984" s="143"/>
      <c r="AR2984" s="143"/>
      <c r="AS2984" s="143"/>
      <c r="AT2984" s="143"/>
      <c r="AU2984" s="143"/>
      <c r="AV2984" s="143"/>
      <c r="AW2984" s="143"/>
      <c r="AX2984" s="143"/>
      <c r="AY2984" s="143"/>
      <c r="AZ2984" s="143"/>
      <c r="BA2984" s="143"/>
      <c r="BB2984" s="143"/>
      <c r="BC2984" s="143"/>
      <c r="BD2984" s="143"/>
      <c r="BE2984" s="143"/>
      <c r="BF2984" s="143"/>
      <c r="BG2984" s="143"/>
      <c r="BH2984" s="143"/>
      <c r="BI2984" s="143"/>
      <c r="BJ2984" s="143"/>
      <c r="BK2984" s="143"/>
      <c r="BL2984" s="143"/>
      <c r="BM2984" s="143"/>
      <c r="BN2984" s="143"/>
      <c r="BO2984" s="143"/>
      <c r="BP2984" s="143"/>
      <c r="BT2984" s="143"/>
      <c r="BU2984" s="143"/>
      <c r="BV2984" s="143"/>
    </row>
    <row r="2985" spans="1:74" s="142" customFormat="1" x14ac:dyDescent="0.25">
      <c r="A2985" s="206"/>
      <c r="B2985" s="160"/>
      <c r="C2985" s="161"/>
      <c r="D2985" s="206"/>
      <c r="E2985" s="206"/>
      <c r="F2985" s="206"/>
      <c r="G2985" s="206"/>
      <c r="H2985" s="161"/>
      <c r="I2985" s="206"/>
      <c r="J2985" s="206"/>
      <c r="L2985" s="206"/>
      <c r="M2985" s="153"/>
      <c r="N2985" s="126"/>
      <c r="O2985" s="153"/>
      <c r="P2985" s="153"/>
      <c r="Q2985" s="153"/>
      <c r="R2985" s="153"/>
      <c r="AG2985" s="162"/>
      <c r="AH2985" s="162"/>
      <c r="AI2985" s="162"/>
      <c r="AM2985" s="143"/>
      <c r="AN2985" s="143"/>
      <c r="AO2985" s="143"/>
      <c r="AP2985" s="143"/>
      <c r="AQ2985" s="143"/>
      <c r="AR2985" s="143"/>
      <c r="AS2985" s="143"/>
      <c r="AT2985" s="143"/>
      <c r="AU2985" s="143"/>
      <c r="AV2985" s="143"/>
      <c r="AW2985" s="143"/>
      <c r="AX2985" s="143"/>
      <c r="AY2985" s="143"/>
      <c r="AZ2985" s="143"/>
      <c r="BA2985" s="143"/>
      <c r="BB2985" s="143"/>
      <c r="BC2985" s="143"/>
      <c r="BD2985" s="143"/>
      <c r="BE2985" s="143"/>
      <c r="BF2985" s="143"/>
      <c r="BG2985" s="143"/>
      <c r="BH2985" s="143"/>
      <c r="BI2985" s="143"/>
      <c r="BJ2985" s="143"/>
      <c r="BK2985" s="143"/>
      <c r="BL2985" s="143"/>
      <c r="BM2985" s="143"/>
      <c r="BN2985" s="143"/>
      <c r="BO2985" s="143"/>
      <c r="BP2985" s="143"/>
      <c r="BT2985" s="143"/>
      <c r="BU2985" s="143"/>
      <c r="BV2985" s="143"/>
    </row>
    <row r="2986" spans="1:74" s="142" customFormat="1" x14ac:dyDescent="0.25">
      <c r="A2986" s="206"/>
      <c r="B2986" s="160"/>
      <c r="C2986" s="161"/>
      <c r="D2986" s="206"/>
      <c r="E2986" s="206"/>
      <c r="F2986" s="206"/>
      <c r="G2986" s="206"/>
      <c r="H2986" s="161"/>
      <c r="I2986" s="206"/>
      <c r="J2986" s="206"/>
      <c r="L2986" s="206"/>
      <c r="M2986" s="153"/>
      <c r="N2986" s="126"/>
      <c r="O2986" s="153"/>
      <c r="P2986" s="153"/>
      <c r="Q2986" s="153"/>
      <c r="R2986" s="153"/>
      <c r="AG2986" s="162"/>
      <c r="AH2986" s="162"/>
      <c r="AI2986" s="162"/>
      <c r="AM2986" s="143"/>
      <c r="AN2986" s="143"/>
      <c r="AO2986" s="143"/>
      <c r="AP2986" s="143"/>
      <c r="AQ2986" s="143"/>
      <c r="AR2986" s="143"/>
      <c r="AS2986" s="143"/>
      <c r="AT2986" s="143"/>
      <c r="AU2986" s="143"/>
      <c r="AV2986" s="143"/>
      <c r="AW2986" s="143"/>
      <c r="AX2986" s="143"/>
      <c r="AY2986" s="143"/>
      <c r="AZ2986" s="143"/>
      <c r="BA2986" s="143"/>
      <c r="BB2986" s="143"/>
      <c r="BC2986" s="143"/>
      <c r="BD2986" s="143"/>
      <c r="BE2986" s="143"/>
      <c r="BF2986" s="143"/>
      <c r="BG2986" s="143"/>
      <c r="BH2986" s="143"/>
      <c r="BI2986" s="143"/>
      <c r="BJ2986" s="143"/>
      <c r="BK2986" s="143"/>
      <c r="BL2986" s="143"/>
      <c r="BM2986" s="143"/>
      <c r="BN2986" s="143"/>
      <c r="BO2986" s="143"/>
      <c r="BP2986" s="143"/>
      <c r="BT2986" s="143"/>
      <c r="BU2986" s="143"/>
      <c r="BV2986" s="143"/>
    </row>
    <row r="2987" spans="1:74" s="142" customFormat="1" x14ac:dyDescent="0.25">
      <c r="A2987" s="206"/>
      <c r="B2987" s="160"/>
      <c r="C2987" s="161"/>
      <c r="D2987" s="206"/>
      <c r="E2987" s="206"/>
      <c r="F2987" s="206"/>
      <c r="G2987" s="206"/>
      <c r="H2987" s="161"/>
      <c r="I2987" s="206"/>
      <c r="J2987" s="206"/>
      <c r="L2987" s="206"/>
      <c r="M2987" s="153"/>
      <c r="N2987" s="126"/>
      <c r="O2987" s="153"/>
      <c r="P2987" s="153"/>
      <c r="Q2987" s="153"/>
      <c r="R2987" s="153"/>
      <c r="AG2987" s="162"/>
      <c r="AH2987" s="162"/>
      <c r="AI2987" s="162"/>
      <c r="AM2987" s="143"/>
      <c r="AN2987" s="143"/>
      <c r="AO2987" s="143"/>
      <c r="AP2987" s="143"/>
      <c r="AQ2987" s="143"/>
      <c r="AR2987" s="143"/>
      <c r="AS2987" s="143"/>
      <c r="AT2987" s="143"/>
      <c r="AU2987" s="143"/>
      <c r="AV2987" s="143"/>
      <c r="AW2987" s="143"/>
      <c r="AX2987" s="143"/>
      <c r="AY2987" s="143"/>
      <c r="AZ2987" s="143"/>
      <c r="BA2987" s="143"/>
      <c r="BB2987" s="143"/>
      <c r="BC2987" s="143"/>
      <c r="BD2987" s="143"/>
      <c r="BE2987" s="143"/>
      <c r="BF2987" s="143"/>
      <c r="BG2987" s="143"/>
      <c r="BH2987" s="143"/>
      <c r="BI2987" s="143"/>
      <c r="BJ2987" s="143"/>
      <c r="BK2987" s="143"/>
      <c r="BL2987" s="143"/>
      <c r="BM2987" s="143"/>
      <c r="BN2987" s="143"/>
      <c r="BO2987" s="143"/>
      <c r="BP2987" s="143"/>
      <c r="BT2987" s="143"/>
      <c r="BU2987" s="143"/>
      <c r="BV2987" s="143"/>
    </row>
    <row r="2988" spans="1:74" s="142" customFormat="1" x14ac:dyDescent="0.25">
      <c r="A2988" s="206"/>
      <c r="B2988" s="160"/>
      <c r="C2988" s="161"/>
      <c r="D2988" s="206"/>
      <c r="E2988" s="206"/>
      <c r="F2988" s="206"/>
      <c r="G2988" s="206"/>
      <c r="H2988" s="161"/>
      <c r="I2988" s="206"/>
      <c r="J2988" s="206"/>
      <c r="L2988" s="206"/>
      <c r="M2988" s="153"/>
      <c r="N2988" s="126"/>
      <c r="O2988" s="153"/>
      <c r="P2988" s="153"/>
      <c r="Q2988" s="153"/>
      <c r="R2988" s="153"/>
      <c r="AG2988" s="162"/>
      <c r="AH2988" s="162"/>
      <c r="AI2988" s="162"/>
      <c r="AM2988" s="143"/>
      <c r="AN2988" s="143"/>
      <c r="AO2988" s="143"/>
      <c r="AP2988" s="143"/>
      <c r="AQ2988" s="143"/>
      <c r="AR2988" s="143"/>
      <c r="AS2988" s="143"/>
      <c r="AT2988" s="143"/>
      <c r="AU2988" s="143"/>
      <c r="AV2988" s="143"/>
      <c r="AW2988" s="143"/>
      <c r="AX2988" s="143"/>
      <c r="AY2988" s="143"/>
      <c r="AZ2988" s="143"/>
      <c r="BA2988" s="143"/>
      <c r="BB2988" s="143"/>
      <c r="BC2988" s="143"/>
      <c r="BD2988" s="143"/>
      <c r="BE2988" s="143"/>
      <c r="BF2988" s="143"/>
      <c r="BG2988" s="143"/>
      <c r="BH2988" s="143"/>
      <c r="BI2988" s="143"/>
      <c r="BJ2988" s="143"/>
      <c r="BK2988" s="143"/>
      <c r="BL2988" s="143"/>
      <c r="BM2988" s="143"/>
      <c r="BN2988" s="143"/>
      <c r="BO2988" s="143"/>
      <c r="BP2988" s="143"/>
      <c r="BT2988" s="143"/>
      <c r="BU2988" s="143"/>
      <c r="BV2988" s="143"/>
    </row>
    <row r="2989" spans="1:74" s="142" customFormat="1" x14ac:dyDescent="0.25">
      <c r="A2989" s="206"/>
      <c r="B2989" s="160"/>
      <c r="C2989" s="161"/>
      <c r="D2989" s="206"/>
      <c r="E2989" s="206"/>
      <c r="F2989" s="206"/>
      <c r="G2989" s="206"/>
      <c r="H2989" s="161"/>
      <c r="I2989" s="206"/>
      <c r="J2989" s="206"/>
      <c r="L2989" s="206"/>
      <c r="M2989" s="153"/>
      <c r="N2989" s="126"/>
      <c r="O2989" s="153"/>
      <c r="P2989" s="153"/>
      <c r="Q2989" s="153"/>
      <c r="R2989" s="153"/>
      <c r="AG2989" s="162"/>
      <c r="AH2989" s="162"/>
      <c r="AI2989" s="162"/>
      <c r="AM2989" s="143"/>
      <c r="AN2989" s="143"/>
      <c r="AO2989" s="143"/>
      <c r="AP2989" s="143"/>
      <c r="AQ2989" s="143"/>
      <c r="AR2989" s="143"/>
      <c r="AS2989" s="143"/>
      <c r="AT2989" s="143"/>
      <c r="AU2989" s="143"/>
      <c r="AV2989" s="143"/>
      <c r="AW2989" s="143"/>
      <c r="AX2989" s="143"/>
      <c r="AY2989" s="143"/>
      <c r="AZ2989" s="143"/>
      <c r="BA2989" s="143"/>
      <c r="BB2989" s="143"/>
      <c r="BC2989" s="143"/>
      <c r="BD2989" s="143"/>
      <c r="BE2989" s="143"/>
      <c r="BF2989" s="143"/>
      <c r="BG2989" s="143"/>
      <c r="BH2989" s="143"/>
      <c r="BI2989" s="143"/>
      <c r="BJ2989" s="143"/>
      <c r="BK2989" s="143"/>
      <c r="BL2989" s="143"/>
      <c r="BM2989" s="143"/>
      <c r="BN2989" s="143"/>
      <c r="BO2989" s="143"/>
      <c r="BP2989" s="143"/>
      <c r="BT2989" s="143"/>
      <c r="BU2989" s="143"/>
      <c r="BV2989" s="143"/>
    </row>
    <row r="2990" spans="1:74" s="142" customFormat="1" x14ac:dyDescent="0.25">
      <c r="A2990" s="206"/>
      <c r="B2990" s="160"/>
      <c r="C2990" s="161"/>
      <c r="D2990" s="206"/>
      <c r="E2990" s="206"/>
      <c r="F2990" s="206"/>
      <c r="G2990" s="206"/>
      <c r="H2990" s="161"/>
      <c r="I2990" s="206"/>
      <c r="J2990" s="206"/>
      <c r="L2990" s="206"/>
      <c r="M2990" s="153"/>
      <c r="N2990" s="126"/>
      <c r="O2990" s="153"/>
      <c r="P2990" s="153"/>
      <c r="Q2990" s="153"/>
      <c r="R2990" s="153"/>
      <c r="AG2990" s="162"/>
      <c r="AH2990" s="162"/>
      <c r="AI2990" s="162"/>
      <c r="AM2990" s="143"/>
      <c r="AN2990" s="143"/>
      <c r="AO2990" s="143"/>
      <c r="AP2990" s="143"/>
      <c r="AQ2990" s="143"/>
      <c r="AR2990" s="143"/>
      <c r="AS2990" s="143"/>
      <c r="AT2990" s="143"/>
      <c r="AU2990" s="143"/>
      <c r="AV2990" s="143"/>
      <c r="AW2990" s="143"/>
      <c r="AX2990" s="143"/>
      <c r="AY2990" s="143"/>
      <c r="AZ2990" s="143"/>
      <c r="BA2990" s="143"/>
      <c r="BB2990" s="143"/>
      <c r="BC2990" s="143"/>
      <c r="BD2990" s="143"/>
      <c r="BE2990" s="143"/>
      <c r="BF2990" s="143"/>
      <c r="BG2990" s="143"/>
      <c r="BH2990" s="143"/>
      <c r="BI2990" s="143"/>
      <c r="BJ2990" s="143"/>
      <c r="BK2990" s="143"/>
      <c r="BL2990" s="143"/>
      <c r="BM2990" s="143"/>
      <c r="BN2990" s="143"/>
      <c r="BO2990" s="143"/>
      <c r="BP2990" s="143"/>
      <c r="BT2990" s="143"/>
      <c r="BU2990" s="143"/>
      <c r="BV2990" s="143"/>
    </row>
    <row r="2991" spans="1:74" s="142" customFormat="1" x14ac:dyDescent="0.25">
      <c r="A2991" s="206"/>
      <c r="B2991" s="160"/>
      <c r="C2991" s="161"/>
      <c r="D2991" s="206"/>
      <c r="E2991" s="206"/>
      <c r="F2991" s="206"/>
      <c r="G2991" s="206"/>
      <c r="H2991" s="161"/>
      <c r="I2991" s="206"/>
      <c r="J2991" s="206"/>
      <c r="L2991" s="206"/>
      <c r="M2991" s="153"/>
      <c r="N2991" s="126"/>
      <c r="O2991" s="153"/>
      <c r="P2991" s="153"/>
      <c r="Q2991" s="153"/>
      <c r="R2991" s="153"/>
      <c r="AG2991" s="162"/>
      <c r="AH2991" s="162"/>
      <c r="AI2991" s="162"/>
      <c r="AM2991" s="143"/>
      <c r="AN2991" s="143"/>
      <c r="AO2991" s="143"/>
      <c r="AP2991" s="143"/>
      <c r="AQ2991" s="143"/>
      <c r="AR2991" s="143"/>
      <c r="AS2991" s="143"/>
      <c r="AT2991" s="143"/>
      <c r="AU2991" s="143"/>
      <c r="AV2991" s="143"/>
      <c r="AW2991" s="143"/>
      <c r="AX2991" s="143"/>
      <c r="AY2991" s="143"/>
      <c r="AZ2991" s="143"/>
      <c r="BA2991" s="143"/>
      <c r="BB2991" s="143"/>
      <c r="BC2991" s="143"/>
      <c r="BD2991" s="143"/>
      <c r="BE2991" s="143"/>
      <c r="BF2991" s="143"/>
      <c r="BG2991" s="143"/>
      <c r="BH2991" s="143"/>
      <c r="BI2991" s="143"/>
      <c r="BJ2991" s="143"/>
      <c r="BK2991" s="143"/>
      <c r="BL2991" s="143"/>
      <c r="BM2991" s="143"/>
      <c r="BN2991" s="143"/>
      <c r="BO2991" s="143"/>
      <c r="BP2991" s="143"/>
      <c r="BT2991" s="143"/>
      <c r="BU2991" s="143"/>
      <c r="BV2991" s="143"/>
    </row>
    <row r="2992" spans="1:74" s="142" customFormat="1" x14ac:dyDescent="0.25">
      <c r="A2992" s="206"/>
      <c r="B2992" s="160"/>
      <c r="C2992" s="161"/>
      <c r="D2992" s="206"/>
      <c r="E2992" s="206"/>
      <c r="F2992" s="206"/>
      <c r="G2992" s="206"/>
      <c r="H2992" s="161"/>
      <c r="I2992" s="206"/>
      <c r="J2992" s="206"/>
      <c r="L2992" s="206"/>
      <c r="M2992" s="153"/>
      <c r="N2992" s="126"/>
      <c r="O2992" s="153"/>
      <c r="P2992" s="153"/>
      <c r="Q2992" s="153"/>
      <c r="R2992" s="153"/>
      <c r="AG2992" s="162"/>
      <c r="AH2992" s="162"/>
      <c r="AI2992" s="162"/>
      <c r="AM2992" s="143"/>
      <c r="AN2992" s="143"/>
      <c r="AO2992" s="143"/>
      <c r="AP2992" s="143"/>
      <c r="AQ2992" s="143"/>
      <c r="AR2992" s="143"/>
      <c r="AS2992" s="143"/>
      <c r="AT2992" s="143"/>
      <c r="AU2992" s="143"/>
      <c r="AV2992" s="143"/>
      <c r="AW2992" s="143"/>
      <c r="AX2992" s="143"/>
      <c r="AY2992" s="143"/>
      <c r="AZ2992" s="143"/>
      <c r="BA2992" s="143"/>
      <c r="BB2992" s="143"/>
      <c r="BC2992" s="143"/>
      <c r="BD2992" s="143"/>
      <c r="BE2992" s="143"/>
      <c r="BF2992" s="143"/>
      <c r="BG2992" s="143"/>
      <c r="BH2992" s="143"/>
      <c r="BI2992" s="143"/>
      <c r="BJ2992" s="143"/>
      <c r="BK2992" s="143"/>
      <c r="BL2992" s="143"/>
      <c r="BM2992" s="143"/>
      <c r="BN2992" s="143"/>
      <c r="BO2992" s="143"/>
      <c r="BP2992" s="143"/>
      <c r="BT2992" s="143"/>
      <c r="BU2992" s="143"/>
      <c r="BV2992" s="143"/>
    </row>
    <row r="2993" spans="1:74" s="142" customFormat="1" x14ac:dyDescent="0.25">
      <c r="A2993" s="206"/>
      <c r="B2993" s="160"/>
      <c r="C2993" s="161"/>
      <c r="D2993" s="206"/>
      <c r="E2993" s="206"/>
      <c r="F2993" s="206"/>
      <c r="G2993" s="206"/>
      <c r="H2993" s="161"/>
      <c r="I2993" s="206"/>
      <c r="J2993" s="206"/>
      <c r="L2993" s="206"/>
      <c r="M2993" s="153"/>
      <c r="N2993" s="126"/>
      <c r="O2993" s="153"/>
      <c r="P2993" s="153"/>
      <c r="Q2993" s="153"/>
      <c r="R2993" s="153"/>
      <c r="AG2993" s="162"/>
      <c r="AH2993" s="162"/>
      <c r="AI2993" s="162"/>
      <c r="AM2993" s="143"/>
      <c r="AN2993" s="143"/>
      <c r="AO2993" s="143"/>
      <c r="AP2993" s="143"/>
      <c r="AQ2993" s="143"/>
      <c r="AR2993" s="143"/>
      <c r="AS2993" s="143"/>
      <c r="AT2993" s="143"/>
      <c r="AU2993" s="143"/>
      <c r="AV2993" s="143"/>
      <c r="AW2993" s="143"/>
      <c r="AX2993" s="143"/>
      <c r="AY2993" s="143"/>
      <c r="AZ2993" s="143"/>
      <c r="BA2993" s="143"/>
      <c r="BB2993" s="143"/>
      <c r="BC2993" s="143"/>
      <c r="BD2993" s="143"/>
      <c r="BE2993" s="143"/>
      <c r="BF2993" s="143"/>
      <c r="BG2993" s="143"/>
      <c r="BH2993" s="143"/>
      <c r="BI2993" s="143"/>
      <c r="BJ2993" s="143"/>
      <c r="BK2993" s="143"/>
      <c r="BL2993" s="143"/>
      <c r="BM2993" s="143"/>
      <c r="BN2993" s="143"/>
      <c r="BO2993" s="143"/>
      <c r="BP2993" s="143"/>
      <c r="BT2993" s="143"/>
      <c r="BU2993" s="143"/>
      <c r="BV2993" s="143"/>
    </row>
    <row r="2994" spans="1:74" s="142" customFormat="1" x14ac:dyDescent="0.25">
      <c r="A2994" s="206"/>
      <c r="B2994" s="160"/>
      <c r="C2994" s="161"/>
      <c r="D2994" s="206"/>
      <c r="E2994" s="206"/>
      <c r="F2994" s="206"/>
      <c r="G2994" s="206"/>
      <c r="H2994" s="161"/>
      <c r="I2994" s="206"/>
      <c r="J2994" s="206"/>
      <c r="L2994" s="206"/>
      <c r="M2994" s="153"/>
      <c r="N2994" s="126"/>
      <c r="O2994" s="153"/>
      <c r="P2994" s="153"/>
      <c r="Q2994" s="153"/>
      <c r="R2994" s="153"/>
      <c r="AG2994" s="162"/>
      <c r="AH2994" s="162"/>
      <c r="AI2994" s="162"/>
      <c r="AM2994" s="143"/>
      <c r="AN2994" s="143"/>
      <c r="AO2994" s="143"/>
      <c r="AP2994" s="143"/>
      <c r="AQ2994" s="143"/>
      <c r="AR2994" s="143"/>
      <c r="AS2994" s="143"/>
      <c r="AT2994" s="143"/>
      <c r="AU2994" s="143"/>
      <c r="AV2994" s="143"/>
      <c r="AW2994" s="143"/>
      <c r="AX2994" s="143"/>
      <c r="AY2994" s="143"/>
      <c r="AZ2994" s="143"/>
      <c r="BA2994" s="143"/>
      <c r="BB2994" s="143"/>
      <c r="BC2994" s="143"/>
      <c r="BD2994" s="143"/>
      <c r="BE2994" s="143"/>
      <c r="BF2994" s="143"/>
      <c r="BG2994" s="143"/>
      <c r="BH2994" s="143"/>
      <c r="BI2994" s="143"/>
      <c r="BJ2994" s="143"/>
      <c r="BK2994" s="143"/>
      <c r="BL2994" s="143"/>
      <c r="BM2994" s="143"/>
      <c r="BN2994" s="143"/>
      <c r="BO2994" s="143"/>
      <c r="BP2994" s="143"/>
      <c r="BT2994" s="143"/>
      <c r="BU2994" s="143"/>
      <c r="BV2994" s="143"/>
    </row>
    <row r="2995" spans="1:74" s="142" customFormat="1" x14ac:dyDescent="0.25">
      <c r="A2995" s="206"/>
      <c r="B2995" s="160"/>
      <c r="C2995" s="161"/>
      <c r="D2995" s="206"/>
      <c r="E2995" s="206"/>
      <c r="F2995" s="206"/>
      <c r="G2995" s="206"/>
      <c r="H2995" s="161"/>
      <c r="I2995" s="206"/>
      <c r="J2995" s="206"/>
      <c r="L2995" s="206"/>
      <c r="M2995" s="153"/>
      <c r="N2995" s="126"/>
      <c r="O2995" s="153"/>
      <c r="P2995" s="153"/>
      <c r="Q2995" s="153"/>
      <c r="R2995" s="153"/>
      <c r="AG2995" s="162"/>
      <c r="AH2995" s="162"/>
      <c r="AI2995" s="162"/>
      <c r="AM2995" s="143"/>
      <c r="AN2995" s="143"/>
      <c r="AO2995" s="143"/>
      <c r="AP2995" s="143"/>
      <c r="AQ2995" s="143"/>
      <c r="AR2995" s="143"/>
      <c r="AS2995" s="143"/>
      <c r="AT2995" s="143"/>
      <c r="AU2995" s="143"/>
      <c r="AV2995" s="143"/>
      <c r="AW2995" s="143"/>
      <c r="AX2995" s="143"/>
      <c r="AY2995" s="143"/>
      <c r="AZ2995" s="143"/>
      <c r="BA2995" s="143"/>
      <c r="BB2995" s="143"/>
      <c r="BC2995" s="143"/>
      <c r="BD2995" s="143"/>
      <c r="BE2995" s="143"/>
      <c r="BF2995" s="143"/>
      <c r="BG2995" s="143"/>
      <c r="BH2995" s="143"/>
      <c r="BI2995" s="143"/>
      <c r="BJ2995" s="143"/>
      <c r="BK2995" s="143"/>
      <c r="BL2995" s="143"/>
      <c r="BM2995" s="143"/>
      <c r="BN2995" s="143"/>
      <c r="BO2995" s="143"/>
      <c r="BP2995" s="143"/>
      <c r="BT2995" s="143"/>
      <c r="BU2995" s="143"/>
      <c r="BV2995" s="143"/>
    </row>
    <row r="2996" spans="1:74" s="142" customFormat="1" x14ac:dyDescent="0.25">
      <c r="A2996" s="206"/>
      <c r="B2996" s="160"/>
      <c r="C2996" s="161"/>
      <c r="D2996" s="206"/>
      <c r="E2996" s="206"/>
      <c r="F2996" s="206"/>
      <c r="G2996" s="206"/>
      <c r="H2996" s="161"/>
      <c r="I2996" s="206"/>
      <c r="J2996" s="206"/>
      <c r="L2996" s="206"/>
      <c r="M2996" s="153"/>
      <c r="N2996" s="126"/>
      <c r="O2996" s="153"/>
      <c r="P2996" s="153"/>
      <c r="Q2996" s="153"/>
      <c r="R2996" s="153"/>
      <c r="AG2996" s="162"/>
      <c r="AH2996" s="162"/>
      <c r="AI2996" s="162"/>
      <c r="AM2996" s="143"/>
      <c r="AN2996" s="143"/>
      <c r="AO2996" s="143"/>
      <c r="AP2996" s="143"/>
      <c r="AQ2996" s="143"/>
      <c r="AR2996" s="143"/>
      <c r="AS2996" s="143"/>
      <c r="AT2996" s="143"/>
      <c r="AU2996" s="143"/>
      <c r="AV2996" s="143"/>
      <c r="AW2996" s="143"/>
      <c r="AX2996" s="143"/>
      <c r="AY2996" s="143"/>
      <c r="AZ2996" s="143"/>
      <c r="BA2996" s="143"/>
      <c r="BB2996" s="143"/>
      <c r="BC2996" s="143"/>
      <c r="BD2996" s="143"/>
      <c r="BE2996" s="143"/>
      <c r="BF2996" s="143"/>
      <c r="BG2996" s="143"/>
      <c r="BH2996" s="143"/>
      <c r="BI2996" s="143"/>
      <c r="BJ2996" s="143"/>
      <c r="BK2996" s="143"/>
      <c r="BL2996" s="143"/>
      <c r="BM2996" s="143"/>
      <c r="BN2996" s="143"/>
      <c r="BO2996" s="143"/>
      <c r="BP2996" s="143"/>
      <c r="BT2996" s="143"/>
      <c r="BU2996" s="143"/>
      <c r="BV2996" s="143"/>
    </row>
    <row r="2997" spans="1:74" s="142" customFormat="1" x14ac:dyDescent="0.25">
      <c r="A2997" s="206"/>
      <c r="B2997" s="160"/>
      <c r="C2997" s="161"/>
      <c r="D2997" s="206"/>
      <c r="E2997" s="206"/>
      <c r="F2997" s="206"/>
      <c r="G2997" s="206"/>
      <c r="H2997" s="161"/>
      <c r="I2997" s="206"/>
      <c r="J2997" s="206"/>
      <c r="L2997" s="206"/>
      <c r="M2997" s="153"/>
      <c r="N2997" s="126"/>
      <c r="O2997" s="153"/>
      <c r="P2997" s="153"/>
      <c r="Q2997" s="153"/>
      <c r="R2997" s="153"/>
      <c r="AG2997" s="162"/>
      <c r="AH2997" s="162"/>
      <c r="AI2997" s="162"/>
      <c r="AM2997" s="143"/>
      <c r="AN2997" s="143"/>
      <c r="AO2997" s="143"/>
      <c r="AP2997" s="143"/>
      <c r="AQ2997" s="143"/>
      <c r="AR2997" s="143"/>
      <c r="AS2997" s="143"/>
      <c r="AT2997" s="143"/>
      <c r="AU2997" s="143"/>
      <c r="AV2997" s="143"/>
      <c r="AW2997" s="143"/>
      <c r="AX2997" s="143"/>
      <c r="AY2997" s="143"/>
      <c r="AZ2997" s="143"/>
      <c r="BA2997" s="143"/>
      <c r="BB2997" s="143"/>
      <c r="BC2997" s="143"/>
      <c r="BD2997" s="143"/>
      <c r="BE2997" s="143"/>
      <c r="BF2997" s="143"/>
      <c r="BG2997" s="143"/>
      <c r="BH2997" s="143"/>
      <c r="BI2997" s="143"/>
      <c r="BJ2997" s="143"/>
      <c r="BK2997" s="143"/>
      <c r="BL2997" s="143"/>
      <c r="BM2997" s="143"/>
      <c r="BN2997" s="143"/>
      <c r="BO2997" s="143"/>
      <c r="BP2997" s="143"/>
      <c r="BT2997" s="143"/>
      <c r="BU2997" s="143"/>
      <c r="BV2997" s="143"/>
    </row>
    <row r="2998" spans="1:74" s="142" customFormat="1" x14ac:dyDescent="0.25">
      <c r="A2998" s="206"/>
      <c r="B2998" s="160"/>
      <c r="C2998" s="161"/>
      <c r="D2998" s="206"/>
      <c r="E2998" s="206"/>
      <c r="F2998" s="206"/>
      <c r="G2998" s="206"/>
      <c r="H2998" s="161"/>
      <c r="I2998" s="206"/>
      <c r="J2998" s="206"/>
      <c r="L2998" s="206"/>
      <c r="M2998" s="153"/>
      <c r="N2998" s="126"/>
      <c r="O2998" s="153"/>
      <c r="P2998" s="153"/>
      <c r="Q2998" s="153"/>
      <c r="R2998" s="153"/>
      <c r="AG2998" s="162"/>
      <c r="AH2998" s="162"/>
      <c r="AI2998" s="162"/>
      <c r="AM2998" s="143"/>
      <c r="AN2998" s="143"/>
      <c r="AO2998" s="143"/>
      <c r="AP2998" s="143"/>
      <c r="AQ2998" s="143"/>
      <c r="AR2998" s="143"/>
      <c r="AS2998" s="143"/>
      <c r="AT2998" s="143"/>
      <c r="AU2998" s="143"/>
      <c r="AV2998" s="143"/>
      <c r="AW2998" s="143"/>
      <c r="AX2998" s="143"/>
      <c r="AY2998" s="143"/>
      <c r="AZ2998" s="143"/>
      <c r="BA2998" s="143"/>
      <c r="BB2998" s="143"/>
      <c r="BC2998" s="143"/>
      <c r="BD2998" s="143"/>
      <c r="BE2998" s="143"/>
      <c r="BF2998" s="143"/>
      <c r="BG2998" s="143"/>
      <c r="BH2998" s="143"/>
      <c r="BI2998" s="143"/>
      <c r="BJ2998" s="143"/>
      <c r="BK2998" s="143"/>
      <c r="BL2998" s="143"/>
      <c r="BM2998" s="143"/>
      <c r="BN2998" s="143"/>
      <c r="BO2998" s="143"/>
      <c r="BP2998" s="143"/>
      <c r="BT2998" s="143"/>
      <c r="BU2998" s="143"/>
      <c r="BV2998" s="143"/>
    </row>
    <row r="2999" spans="1:74" s="142" customFormat="1" x14ac:dyDescent="0.25">
      <c r="A2999" s="206"/>
      <c r="B2999" s="160"/>
      <c r="C2999" s="161"/>
      <c r="D2999" s="206"/>
      <c r="E2999" s="206"/>
      <c r="F2999" s="206"/>
      <c r="G2999" s="206"/>
      <c r="H2999" s="161"/>
      <c r="I2999" s="206"/>
      <c r="J2999" s="206"/>
      <c r="L2999" s="206"/>
      <c r="M2999" s="153"/>
      <c r="N2999" s="126"/>
      <c r="O2999" s="153"/>
      <c r="P2999" s="153"/>
      <c r="Q2999" s="153"/>
      <c r="R2999" s="153"/>
      <c r="AG2999" s="162"/>
      <c r="AH2999" s="162"/>
      <c r="AI2999" s="162"/>
      <c r="AM2999" s="143"/>
      <c r="AN2999" s="143"/>
      <c r="AO2999" s="143"/>
      <c r="AP2999" s="143"/>
      <c r="AQ2999" s="143"/>
      <c r="AR2999" s="143"/>
      <c r="AS2999" s="143"/>
      <c r="AT2999" s="143"/>
      <c r="AU2999" s="143"/>
      <c r="AV2999" s="143"/>
      <c r="AW2999" s="143"/>
      <c r="AX2999" s="143"/>
      <c r="AY2999" s="143"/>
      <c r="AZ2999" s="143"/>
      <c r="BA2999" s="143"/>
      <c r="BB2999" s="143"/>
      <c r="BC2999" s="143"/>
      <c r="BD2999" s="143"/>
      <c r="BE2999" s="143"/>
      <c r="BF2999" s="143"/>
      <c r="BG2999" s="143"/>
      <c r="BH2999" s="143"/>
      <c r="BI2999" s="143"/>
      <c r="BJ2999" s="143"/>
      <c r="BK2999" s="143"/>
      <c r="BL2999" s="143"/>
      <c r="BM2999" s="143"/>
      <c r="BN2999" s="143"/>
      <c r="BO2999" s="143"/>
      <c r="BP2999" s="143"/>
      <c r="BT2999" s="143"/>
      <c r="BU2999" s="143"/>
      <c r="BV2999" s="143"/>
    </row>
    <row r="3000" spans="1:74" s="142" customFormat="1" x14ac:dyDescent="0.25">
      <c r="A3000" s="206"/>
      <c r="B3000" s="160"/>
      <c r="C3000" s="161"/>
      <c r="D3000" s="206"/>
      <c r="E3000" s="206"/>
      <c r="F3000" s="206"/>
      <c r="G3000" s="206"/>
      <c r="H3000" s="161"/>
      <c r="I3000" s="206"/>
      <c r="J3000" s="206"/>
      <c r="L3000" s="206"/>
      <c r="M3000" s="153"/>
      <c r="N3000" s="126"/>
      <c r="O3000" s="153"/>
      <c r="P3000" s="153"/>
      <c r="Q3000" s="153"/>
      <c r="R3000" s="153"/>
      <c r="AG3000" s="162"/>
      <c r="AH3000" s="162"/>
      <c r="AI3000" s="162"/>
      <c r="AM3000" s="143"/>
      <c r="AN3000" s="143"/>
      <c r="AO3000" s="143"/>
      <c r="AP3000" s="143"/>
      <c r="AQ3000" s="143"/>
      <c r="AR3000" s="143"/>
      <c r="AS3000" s="143"/>
      <c r="AT3000" s="143"/>
      <c r="AU3000" s="143"/>
      <c r="AV3000" s="143"/>
      <c r="AW3000" s="143"/>
      <c r="AX3000" s="143"/>
      <c r="AY3000" s="143"/>
      <c r="AZ3000" s="143"/>
      <c r="BA3000" s="143"/>
      <c r="BB3000" s="143"/>
      <c r="BC3000" s="143"/>
      <c r="BD3000" s="143"/>
      <c r="BE3000" s="143"/>
      <c r="BF3000" s="143"/>
      <c r="BG3000" s="143"/>
      <c r="BH3000" s="143"/>
      <c r="BI3000" s="143"/>
      <c r="BJ3000" s="143"/>
      <c r="BK3000" s="143"/>
      <c r="BL3000" s="143"/>
      <c r="BM3000" s="143"/>
      <c r="BN3000" s="143"/>
      <c r="BO3000" s="143"/>
      <c r="BP3000" s="143"/>
      <c r="BT3000" s="143"/>
      <c r="BU3000" s="143"/>
      <c r="BV3000" s="143"/>
    </row>
    <row r="3001" spans="1:74" s="142" customFormat="1" x14ac:dyDescent="0.25">
      <c r="A3001" s="206"/>
      <c r="B3001" s="160"/>
      <c r="C3001" s="161"/>
      <c r="D3001" s="206"/>
      <c r="E3001" s="206"/>
      <c r="F3001" s="206"/>
      <c r="G3001" s="206"/>
      <c r="H3001" s="161"/>
      <c r="I3001" s="206"/>
      <c r="J3001" s="206"/>
      <c r="L3001" s="206"/>
      <c r="M3001" s="153"/>
      <c r="N3001" s="126"/>
      <c r="O3001" s="153"/>
      <c r="P3001" s="153"/>
      <c r="Q3001" s="153"/>
      <c r="R3001" s="153"/>
      <c r="AG3001" s="162"/>
      <c r="AH3001" s="162"/>
      <c r="AI3001" s="162"/>
      <c r="AM3001" s="143"/>
      <c r="AN3001" s="143"/>
      <c r="AO3001" s="143"/>
      <c r="AP3001" s="143"/>
      <c r="AQ3001" s="143"/>
      <c r="AR3001" s="143"/>
      <c r="AS3001" s="143"/>
      <c r="AT3001" s="143"/>
      <c r="AU3001" s="143"/>
      <c r="AV3001" s="143"/>
      <c r="AW3001" s="143"/>
      <c r="AX3001" s="143"/>
      <c r="AY3001" s="143"/>
      <c r="AZ3001" s="143"/>
      <c r="BA3001" s="143"/>
      <c r="BB3001" s="143"/>
      <c r="BC3001" s="143"/>
      <c r="BD3001" s="143"/>
      <c r="BE3001" s="143"/>
      <c r="BF3001" s="143"/>
      <c r="BG3001" s="143"/>
      <c r="BH3001" s="143"/>
      <c r="BI3001" s="143"/>
      <c r="BJ3001" s="143"/>
      <c r="BK3001" s="143"/>
      <c r="BL3001" s="143"/>
      <c r="BM3001" s="143"/>
      <c r="BN3001" s="143"/>
      <c r="BO3001" s="143"/>
      <c r="BP3001" s="143"/>
      <c r="BT3001" s="143"/>
      <c r="BU3001" s="143"/>
      <c r="BV3001" s="143"/>
    </row>
    <row r="3002" spans="1:74" s="142" customFormat="1" x14ac:dyDescent="0.25">
      <c r="A3002" s="206"/>
      <c r="B3002" s="160"/>
      <c r="C3002" s="161"/>
      <c r="D3002" s="206"/>
      <c r="E3002" s="206"/>
      <c r="F3002" s="206"/>
      <c r="G3002" s="206"/>
      <c r="H3002" s="161"/>
      <c r="I3002" s="206"/>
      <c r="J3002" s="206"/>
      <c r="L3002" s="206"/>
      <c r="M3002" s="153"/>
      <c r="N3002" s="126"/>
      <c r="O3002" s="153"/>
      <c r="P3002" s="153"/>
      <c r="Q3002" s="153"/>
      <c r="R3002" s="153"/>
      <c r="AG3002" s="162"/>
      <c r="AH3002" s="162"/>
      <c r="AI3002" s="162"/>
      <c r="AM3002" s="143"/>
      <c r="AN3002" s="143"/>
      <c r="AO3002" s="143"/>
      <c r="AP3002" s="143"/>
      <c r="AQ3002" s="143"/>
      <c r="AR3002" s="143"/>
      <c r="AS3002" s="143"/>
      <c r="AT3002" s="143"/>
      <c r="AU3002" s="143"/>
      <c r="AV3002" s="143"/>
      <c r="AW3002" s="143"/>
      <c r="AX3002" s="143"/>
      <c r="AY3002" s="143"/>
      <c r="AZ3002" s="143"/>
      <c r="BA3002" s="143"/>
      <c r="BB3002" s="143"/>
      <c r="BC3002" s="143"/>
      <c r="BD3002" s="143"/>
      <c r="BE3002" s="143"/>
      <c r="BF3002" s="143"/>
      <c r="BG3002" s="143"/>
      <c r="BH3002" s="143"/>
      <c r="BI3002" s="143"/>
      <c r="BJ3002" s="143"/>
      <c r="BK3002" s="143"/>
      <c r="BL3002" s="143"/>
      <c r="BM3002" s="143"/>
      <c r="BN3002" s="143"/>
      <c r="BO3002" s="143"/>
      <c r="BP3002" s="143"/>
      <c r="BT3002" s="143"/>
      <c r="BU3002" s="143"/>
      <c r="BV3002" s="143"/>
    </row>
    <row r="3003" spans="1:74" s="142" customFormat="1" x14ac:dyDescent="0.25">
      <c r="A3003" s="206"/>
      <c r="B3003" s="160"/>
      <c r="C3003" s="161"/>
      <c r="D3003" s="206"/>
      <c r="E3003" s="206"/>
      <c r="F3003" s="206"/>
      <c r="G3003" s="206"/>
      <c r="H3003" s="161"/>
      <c r="I3003" s="206"/>
      <c r="J3003" s="206"/>
      <c r="L3003" s="206"/>
      <c r="M3003" s="153"/>
      <c r="N3003" s="126"/>
      <c r="O3003" s="153"/>
      <c r="P3003" s="153"/>
      <c r="Q3003" s="153"/>
      <c r="R3003" s="153"/>
      <c r="AG3003" s="162"/>
      <c r="AH3003" s="162"/>
      <c r="AI3003" s="162"/>
      <c r="AM3003" s="143"/>
      <c r="AN3003" s="143"/>
      <c r="AO3003" s="143"/>
      <c r="AP3003" s="143"/>
      <c r="AQ3003" s="143"/>
      <c r="AR3003" s="143"/>
      <c r="AS3003" s="143"/>
      <c r="AT3003" s="143"/>
      <c r="AU3003" s="143"/>
      <c r="AV3003" s="143"/>
      <c r="AW3003" s="143"/>
      <c r="AX3003" s="143"/>
      <c r="AY3003" s="143"/>
      <c r="AZ3003" s="143"/>
      <c r="BA3003" s="143"/>
      <c r="BB3003" s="143"/>
      <c r="BC3003" s="143"/>
      <c r="BD3003" s="143"/>
      <c r="BE3003" s="143"/>
      <c r="BF3003" s="143"/>
      <c r="BG3003" s="143"/>
      <c r="BH3003" s="143"/>
      <c r="BI3003" s="143"/>
      <c r="BJ3003" s="143"/>
      <c r="BK3003" s="143"/>
      <c r="BL3003" s="143"/>
      <c r="BM3003" s="143"/>
      <c r="BN3003" s="143"/>
      <c r="BO3003" s="143"/>
      <c r="BP3003" s="143"/>
      <c r="BT3003" s="143"/>
      <c r="BU3003" s="143"/>
      <c r="BV3003" s="143"/>
    </row>
    <row r="3004" spans="1:74" s="142" customFormat="1" x14ac:dyDescent="0.25">
      <c r="A3004" s="206"/>
      <c r="B3004" s="160"/>
      <c r="C3004" s="161"/>
      <c r="D3004" s="206"/>
      <c r="E3004" s="206"/>
      <c r="F3004" s="206"/>
      <c r="G3004" s="206"/>
      <c r="H3004" s="161"/>
      <c r="I3004" s="206"/>
      <c r="J3004" s="206"/>
      <c r="L3004" s="206"/>
      <c r="M3004" s="153"/>
      <c r="N3004" s="126"/>
      <c r="O3004" s="153"/>
      <c r="P3004" s="153"/>
      <c r="Q3004" s="153"/>
      <c r="R3004" s="153"/>
      <c r="AG3004" s="162"/>
      <c r="AH3004" s="162"/>
      <c r="AI3004" s="162"/>
      <c r="AM3004" s="143"/>
      <c r="AN3004" s="143"/>
      <c r="AO3004" s="143"/>
      <c r="AP3004" s="143"/>
      <c r="AQ3004" s="143"/>
      <c r="AR3004" s="143"/>
      <c r="AS3004" s="143"/>
      <c r="AT3004" s="143"/>
      <c r="AU3004" s="143"/>
      <c r="AV3004" s="143"/>
      <c r="AW3004" s="143"/>
      <c r="AX3004" s="143"/>
      <c r="AY3004" s="143"/>
      <c r="AZ3004" s="143"/>
      <c r="BA3004" s="143"/>
      <c r="BB3004" s="143"/>
      <c r="BC3004" s="143"/>
      <c r="BD3004" s="143"/>
      <c r="BE3004" s="143"/>
      <c r="BF3004" s="143"/>
      <c r="BG3004" s="143"/>
      <c r="BH3004" s="143"/>
      <c r="BI3004" s="143"/>
      <c r="BJ3004" s="143"/>
      <c r="BK3004" s="143"/>
      <c r="BL3004" s="143"/>
      <c r="BM3004" s="143"/>
      <c r="BN3004" s="143"/>
      <c r="BO3004" s="143"/>
      <c r="BP3004" s="143"/>
      <c r="BT3004" s="143"/>
      <c r="BU3004" s="143"/>
      <c r="BV3004" s="143"/>
    </row>
    <row r="3005" spans="1:74" s="142" customFormat="1" x14ac:dyDescent="0.25">
      <c r="A3005" s="206"/>
      <c r="B3005" s="160"/>
      <c r="C3005" s="161"/>
      <c r="D3005" s="206"/>
      <c r="E3005" s="206"/>
      <c r="F3005" s="206"/>
      <c r="G3005" s="206"/>
      <c r="H3005" s="161"/>
      <c r="I3005" s="206"/>
      <c r="J3005" s="206"/>
      <c r="L3005" s="206"/>
      <c r="M3005" s="153"/>
      <c r="N3005" s="126"/>
      <c r="O3005" s="153"/>
      <c r="P3005" s="153"/>
      <c r="Q3005" s="153"/>
      <c r="R3005" s="153"/>
      <c r="AG3005" s="162"/>
      <c r="AH3005" s="162"/>
      <c r="AI3005" s="162"/>
      <c r="AM3005" s="143"/>
      <c r="AN3005" s="143"/>
      <c r="AO3005" s="143"/>
      <c r="AP3005" s="143"/>
      <c r="AQ3005" s="143"/>
      <c r="AR3005" s="143"/>
      <c r="AS3005" s="143"/>
      <c r="AT3005" s="143"/>
      <c r="AU3005" s="143"/>
      <c r="AV3005" s="143"/>
      <c r="AW3005" s="143"/>
      <c r="AX3005" s="143"/>
      <c r="AY3005" s="143"/>
      <c r="AZ3005" s="143"/>
      <c r="BA3005" s="143"/>
      <c r="BB3005" s="143"/>
      <c r="BC3005" s="143"/>
      <c r="BD3005" s="143"/>
      <c r="BE3005" s="143"/>
      <c r="BF3005" s="143"/>
      <c r="BG3005" s="143"/>
      <c r="BH3005" s="143"/>
      <c r="BI3005" s="143"/>
      <c r="BJ3005" s="143"/>
      <c r="BK3005" s="143"/>
      <c r="BL3005" s="143"/>
      <c r="BM3005" s="143"/>
      <c r="BN3005" s="143"/>
      <c r="BO3005" s="143"/>
      <c r="BP3005" s="143"/>
      <c r="BT3005" s="143"/>
      <c r="BU3005" s="143"/>
      <c r="BV3005" s="143"/>
    </row>
    <row r="3006" spans="1:74" s="142" customFormat="1" x14ac:dyDescent="0.25">
      <c r="A3006" s="206"/>
      <c r="B3006" s="160"/>
      <c r="C3006" s="161"/>
      <c r="D3006" s="206"/>
      <c r="E3006" s="206"/>
      <c r="F3006" s="206"/>
      <c r="G3006" s="206"/>
      <c r="H3006" s="161"/>
      <c r="I3006" s="206"/>
      <c r="J3006" s="206"/>
      <c r="L3006" s="206"/>
      <c r="M3006" s="153"/>
      <c r="N3006" s="126"/>
      <c r="O3006" s="153"/>
      <c r="P3006" s="153"/>
      <c r="Q3006" s="153"/>
      <c r="R3006" s="153"/>
      <c r="AG3006" s="162"/>
      <c r="AH3006" s="162"/>
      <c r="AI3006" s="162"/>
      <c r="AM3006" s="143"/>
      <c r="AN3006" s="143"/>
      <c r="AO3006" s="143"/>
      <c r="AP3006" s="143"/>
      <c r="AQ3006" s="143"/>
      <c r="AR3006" s="143"/>
      <c r="AS3006" s="143"/>
      <c r="AT3006" s="143"/>
      <c r="AU3006" s="143"/>
      <c r="AV3006" s="143"/>
      <c r="AW3006" s="143"/>
      <c r="AX3006" s="143"/>
      <c r="AY3006" s="143"/>
      <c r="AZ3006" s="143"/>
      <c r="BA3006" s="143"/>
      <c r="BB3006" s="143"/>
      <c r="BC3006" s="143"/>
      <c r="BD3006" s="143"/>
      <c r="BE3006" s="143"/>
      <c r="BF3006" s="143"/>
      <c r="BG3006" s="143"/>
      <c r="BH3006" s="143"/>
      <c r="BI3006" s="143"/>
      <c r="BJ3006" s="143"/>
      <c r="BK3006" s="143"/>
      <c r="BL3006" s="143"/>
      <c r="BM3006" s="143"/>
      <c r="BN3006" s="143"/>
      <c r="BO3006" s="143"/>
      <c r="BP3006" s="143"/>
      <c r="BT3006" s="143"/>
      <c r="BU3006" s="143"/>
      <c r="BV3006" s="143"/>
    </row>
    <row r="3007" spans="1:74" s="142" customFormat="1" x14ac:dyDescent="0.25">
      <c r="A3007" s="206"/>
      <c r="B3007" s="160"/>
      <c r="C3007" s="161"/>
      <c r="D3007" s="206"/>
      <c r="E3007" s="206"/>
      <c r="F3007" s="206"/>
      <c r="G3007" s="206"/>
      <c r="H3007" s="161"/>
      <c r="I3007" s="206"/>
      <c r="J3007" s="206"/>
      <c r="L3007" s="206"/>
      <c r="M3007" s="153"/>
      <c r="N3007" s="126"/>
      <c r="O3007" s="153"/>
      <c r="P3007" s="153"/>
      <c r="Q3007" s="153"/>
      <c r="R3007" s="153"/>
      <c r="AG3007" s="162"/>
      <c r="AH3007" s="162"/>
      <c r="AI3007" s="162"/>
      <c r="AM3007" s="143"/>
      <c r="AN3007" s="143"/>
      <c r="AO3007" s="143"/>
      <c r="AP3007" s="143"/>
      <c r="AQ3007" s="143"/>
      <c r="AR3007" s="143"/>
      <c r="AS3007" s="143"/>
      <c r="AT3007" s="143"/>
      <c r="AU3007" s="143"/>
      <c r="AV3007" s="143"/>
      <c r="AW3007" s="143"/>
      <c r="AX3007" s="143"/>
      <c r="AY3007" s="143"/>
      <c r="AZ3007" s="143"/>
      <c r="BA3007" s="143"/>
      <c r="BB3007" s="143"/>
      <c r="BC3007" s="143"/>
      <c r="BD3007" s="143"/>
      <c r="BE3007" s="143"/>
      <c r="BF3007" s="143"/>
      <c r="BG3007" s="143"/>
      <c r="BH3007" s="143"/>
      <c r="BI3007" s="143"/>
      <c r="BJ3007" s="143"/>
      <c r="BK3007" s="143"/>
      <c r="BL3007" s="143"/>
      <c r="BM3007" s="143"/>
      <c r="BN3007" s="143"/>
      <c r="BO3007" s="143"/>
      <c r="BP3007" s="143"/>
      <c r="BT3007" s="143"/>
      <c r="BU3007" s="143"/>
      <c r="BV3007" s="143"/>
    </row>
    <row r="3008" spans="1:74" s="142" customFormat="1" x14ac:dyDescent="0.25">
      <c r="A3008" s="206"/>
      <c r="B3008" s="160"/>
      <c r="C3008" s="161"/>
      <c r="D3008" s="206"/>
      <c r="E3008" s="206"/>
      <c r="F3008" s="206"/>
      <c r="G3008" s="206"/>
      <c r="H3008" s="161"/>
      <c r="I3008" s="206"/>
      <c r="J3008" s="206"/>
      <c r="L3008" s="206"/>
      <c r="M3008" s="153"/>
      <c r="N3008" s="126"/>
      <c r="O3008" s="153"/>
      <c r="P3008" s="153"/>
      <c r="Q3008" s="153"/>
      <c r="R3008" s="153"/>
      <c r="AG3008" s="162"/>
      <c r="AH3008" s="162"/>
      <c r="AI3008" s="162"/>
      <c r="AM3008" s="143"/>
      <c r="AN3008" s="143"/>
      <c r="AO3008" s="143"/>
      <c r="AP3008" s="143"/>
      <c r="AQ3008" s="143"/>
      <c r="AR3008" s="143"/>
      <c r="AS3008" s="143"/>
      <c r="AT3008" s="143"/>
      <c r="AU3008" s="143"/>
      <c r="AV3008" s="143"/>
      <c r="AW3008" s="143"/>
      <c r="AX3008" s="143"/>
      <c r="AY3008" s="143"/>
      <c r="AZ3008" s="143"/>
      <c r="BA3008" s="143"/>
      <c r="BB3008" s="143"/>
      <c r="BC3008" s="143"/>
      <c r="BD3008" s="143"/>
      <c r="BE3008" s="143"/>
      <c r="BF3008" s="143"/>
      <c r="BG3008" s="143"/>
      <c r="BH3008" s="143"/>
      <c r="BI3008" s="143"/>
      <c r="BJ3008" s="143"/>
      <c r="BK3008" s="143"/>
      <c r="BL3008" s="143"/>
      <c r="BM3008" s="143"/>
      <c r="BN3008" s="143"/>
      <c r="BO3008" s="143"/>
      <c r="BP3008" s="143"/>
      <c r="BT3008" s="143"/>
      <c r="BU3008" s="143"/>
      <c r="BV3008" s="143"/>
    </row>
    <row r="3009" spans="1:74" s="142" customFormat="1" x14ac:dyDescent="0.25">
      <c r="A3009" s="206"/>
      <c r="B3009" s="160"/>
      <c r="C3009" s="161"/>
      <c r="D3009" s="206"/>
      <c r="E3009" s="206"/>
      <c r="F3009" s="206"/>
      <c r="G3009" s="206"/>
      <c r="H3009" s="161"/>
      <c r="I3009" s="206"/>
      <c r="J3009" s="206"/>
      <c r="L3009" s="206"/>
      <c r="M3009" s="153"/>
      <c r="N3009" s="126"/>
      <c r="O3009" s="153"/>
      <c r="P3009" s="153"/>
      <c r="Q3009" s="153"/>
      <c r="R3009" s="153"/>
      <c r="AG3009" s="162"/>
      <c r="AH3009" s="162"/>
      <c r="AI3009" s="162"/>
      <c r="AM3009" s="143"/>
      <c r="AN3009" s="143"/>
      <c r="AO3009" s="143"/>
      <c r="AP3009" s="143"/>
      <c r="AQ3009" s="143"/>
      <c r="AR3009" s="143"/>
      <c r="AS3009" s="143"/>
      <c r="AT3009" s="143"/>
      <c r="AU3009" s="143"/>
      <c r="AV3009" s="143"/>
      <c r="AW3009" s="143"/>
      <c r="AX3009" s="143"/>
      <c r="AY3009" s="143"/>
      <c r="AZ3009" s="143"/>
      <c r="BA3009" s="143"/>
      <c r="BB3009" s="143"/>
      <c r="BC3009" s="143"/>
      <c r="BD3009" s="143"/>
      <c r="BE3009" s="143"/>
      <c r="BF3009" s="143"/>
      <c r="BG3009" s="143"/>
      <c r="BH3009" s="143"/>
      <c r="BI3009" s="143"/>
      <c r="BJ3009" s="143"/>
      <c r="BK3009" s="143"/>
      <c r="BL3009" s="143"/>
      <c r="BM3009" s="143"/>
      <c r="BN3009" s="143"/>
      <c r="BO3009" s="143"/>
      <c r="BP3009" s="143"/>
      <c r="BT3009" s="143"/>
      <c r="BU3009" s="143"/>
      <c r="BV3009" s="143"/>
    </row>
    <row r="3010" spans="1:74" s="142" customFormat="1" x14ac:dyDescent="0.25">
      <c r="A3010" s="206"/>
      <c r="B3010" s="160"/>
      <c r="C3010" s="161"/>
      <c r="D3010" s="206"/>
      <c r="E3010" s="206"/>
      <c r="F3010" s="206"/>
      <c r="G3010" s="206"/>
      <c r="H3010" s="161"/>
      <c r="I3010" s="206"/>
      <c r="J3010" s="206"/>
      <c r="L3010" s="206"/>
      <c r="M3010" s="153"/>
      <c r="N3010" s="126"/>
      <c r="O3010" s="153"/>
      <c r="P3010" s="153"/>
      <c r="Q3010" s="153"/>
      <c r="R3010" s="153"/>
      <c r="AG3010" s="162"/>
      <c r="AH3010" s="162"/>
      <c r="AI3010" s="162"/>
      <c r="AM3010" s="143"/>
      <c r="AN3010" s="143"/>
      <c r="AO3010" s="143"/>
      <c r="AP3010" s="143"/>
      <c r="AQ3010" s="143"/>
      <c r="AR3010" s="143"/>
      <c r="AS3010" s="143"/>
      <c r="AT3010" s="143"/>
      <c r="AU3010" s="143"/>
      <c r="AV3010" s="143"/>
      <c r="AW3010" s="143"/>
      <c r="AX3010" s="143"/>
      <c r="AY3010" s="143"/>
      <c r="AZ3010" s="143"/>
      <c r="BA3010" s="143"/>
      <c r="BB3010" s="143"/>
      <c r="BC3010" s="143"/>
      <c r="BD3010" s="143"/>
      <c r="BE3010" s="143"/>
      <c r="BF3010" s="143"/>
      <c r="BG3010" s="143"/>
      <c r="BH3010" s="143"/>
      <c r="BI3010" s="143"/>
      <c r="BJ3010" s="143"/>
      <c r="BK3010" s="143"/>
      <c r="BL3010" s="143"/>
      <c r="BM3010" s="143"/>
      <c r="BN3010" s="143"/>
      <c r="BO3010" s="143"/>
      <c r="BP3010" s="143"/>
      <c r="BT3010" s="143"/>
      <c r="BU3010" s="143"/>
      <c r="BV3010" s="143"/>
    </row>
    <row r="3011" spans="1:74" s="142" customFormat="1" x14ac:dyDescent="0.25">
      <c r="A3011" s="206"/>
      <c r="B3011" s="160"/>
      <c r="C3011" s="161"/>
      <c r="D3011" s="206"/>
      <c r="E3011" s="206"/>
      <c r="F3011" s="206"/>
      <c r="G3011" s="206"/>
      <c r="H3011" s="161"/>
      <c r="I3011" s="206"/>
      <c r="J3011" s="206"/>
      <c r="L3011" s="206"/>
      <c r="M3011" s="153"/>
      <c r="N3011" s="126"/>
      <c r="O3011" s="153"/>
      <c r="P3011" s="153"/>
      <c r="Q3011" s="153"/>
      <c r="R3011" s="153"/>
      <c r="AG3011" s="162"/>
      <c r="AH3011" s="162"/>
      <c r="AI3011" s="162"/>
      <c r="AM3011" s="143"/>
      <c r="AN3011" s="143"/>
      <c r="AO3011" s="143"/>
      <c r="AP3011" s="143"/>
      <c r="AQ3011" s="143"/>
      <c r="AR3011" s="143"/>
      <c r="AS3011" s="143"/>
      <c r="AT3011" s="143"/>
      <c r="AU3011" s="143"/>
      <c r="AV3011" s="143"/>
      <c r="AW3011" s="143"/>
      <c r="AX3011" s="143"/>
      <c r="AY3011" s="143"/>
      <c r="AZ3011" s="143"/>
      <c r="BA3011" s="143"/>
      <c r="BB3011" s="143"/>
      <c r="BC3011" s="143"/>
      <c r="BD3011" s="143"/>
      <c r="BE3011" s="143"/>
      <c r="BF3011" s="143"/>
      <c r="BG3011" s="143"/>
      <c r="BH3011" s="143"/>
      <c r="BI3011" s="143"/>
      <c r="BJ3011" s="143"/>
      <c r="BK3011" s="143"/>
      <c r="BL3011" s="143"/>
      <c r="BM3011" s="143"/>
      <c r="BN3011" s="143"/>
      <c r="BO3011" s="143"/>
      <c r="BP3011" s="143"/>
      <c r="BT3011" s="143"/>
      <c r="BU3011" s="143"/>
      <c r="BV3011" s="143"/>
    </row>
    <row r="3012" spans="1:74" s="142" customFormat="1" x14ac:dyDescent="0.25">
      <c r="A3012" s="206"/>
      <c r="B3012" s="160"/>
      <c r="C3012" s="161"/>
      <c r="D3012" s="206"/>
      <c r="E3012" s="206"/>
      <c r="F3012" s="206"/>
      <c r="G3012" s="206"/>
      <c r="H3012" s="161"/>
      <c r="I3012" s="206"/>
      <c r="J3012" s="206"/>
      <c r="L3012" s="206"/>
      <c r="M3012" s="153"/>
      <c r="N3012" s="126"/>
      <c r="O3012" s="153"/>
      <c r="P3012" s="153"/>
      <c r="Q3012" s="153"/>
      <c r="R3012" s="153"/>
      <c r="AG3012" s="162"/>
      <c r="AH3012" s="162"/>
      <c r="AI3012" s="162"/>
      <c r="AM3012" s="143"/>
      <c r="AN3012" s="143"/>
      <c r="AO3012" s="143"/>
      <c r="AP3012" s="143"/>
      <c r="AQ3012" s="143"/>
      <c r="AR3012" s="143"/>
      <c r="AS3012" s="143"/>
      <c r="AT3012" s="143"/>
      <c r="AU3012" s="143"/>
      <c r="AV3012" s="143"/>
      <c r="AW3012" s="143"/>
      <c r="AX3012" s="143"/>
      <c r="AY3012" s="143"/>
      <c r="AZ3012" s="143"/>
      <c r="BA3012" s="143"/>
      <c r="BB3012" s="143"/>
      <c r="BC3012" s="143"/>
      <c r="BD3012" s="143"/>
      <c r="BE3012" s="143"/>
      <c r="BF3012" s="143"/>
      <c r="BG3012" s="143"/>
      <c r="BH3012" s="143"/>
      <c r="BI3012" s="143"/>
      <c r="BJ3012" s="143"/>
      <c r="BK3012" s="143"/>
      <c r="BL3012" s="143"/>
      <c r="BM3012" s="143"/>
      <c r="BN3012" s="143"/>
      <c r="BO3012" s="143"/>
      <c r="BP3012" s="143"/>
      <c r="BT3012" s="143"/>
      <c r="BU3012" s="143"/>
      <c r="BV3012" s="143"/>
    </row>
    <row r="3013" spans="1:74" s="142" customFormat="1" x14ac:dyDescent="0.25">
      <c r="A3013" s="206"/>
      <c r="B3013" s="160"/>
      <c r="C3013" s="161"/>
      <c r="D3013" s="206"/>
      <c r="E3013" s="206"/>
      <c r="F3013" s="206"/>
      <c r="G3013" s="206"/>
      <c r="H3013" s="161"/>
      <c r="I3013" s="206"/>
      <c r="J3013" s="206"/>
      <c r="L3013" s="206"/>
      <c r="M3013" s="153"/>
      <c r="N3013" s="126"/>
      <c r="O3013" s="153"/>
      <c r="P3013" s="153"/>
      <c r="Q3013" s="153"/>
      <c r="R3013" s="153"/>
      <c r="AG3013" s="162"/>
      <c r="AH3013" s="162"/>
      <c r="AI3013" s="162"/>
      <c r="AM3013" s="143"/>
      <c r="AN3013" s="143"/>
      <c r="AO3013" s="143"/>
      <c r="AP3013" s="143"/>
      <c r="AQ3013" s="143"/>
      <c r="AR3013" s="143"/>
      <c r="AS3013" s="143"/>
      <c r="AT3013" s="143"/>
      <c r="AU3013" s="143"/>
      <c r="AV3013" s="143"/>
      <c r="AW3013" s="143"/>
      <c r="AX3013" s="143"/>
      <c r="AY3013" s="143"/>
      <c r="AZ3013" s="143"/>
      <c r="BA3013" s="143"/>
      <c r="BB3013" s="143"/>
      <c r="BC3013" s="143"/>
      <c r="BD3013" s="143"/>
      <c r="BE3013" s="143"/>
      <c r="BF3013" s="143"/>
      <c r="BG3013" s="143"/>
      <c r="BH3013" s="143"/>
      <c r="BI3013" s="143"/>
      <c r="BJ3013" s="143"/>
      <c r="BK3013" s="143"/>
      <c r="BL3013" s="143"/>
      <c r="BM3013" s="143"/>
      <c r="BN3013" s="143"/>
      <c r="BO3013" s="143"/>
      <c r="BP3013" s="143"/>
      <c r="BT3013" s="143"/>
      <c r="BU3013" s="143"/>
      <c r="BV3013" s="143"/>
    </row>
    <row r="3014" spans="1:74" s="142" customFormat="1" x14ac:dyDescent="0.25">
      <c r="A3014" s="206"/>
      <c r="B3014" s="160"/>
      <c r="C3014" s="161"/>
      <c r="D3014" s="206"/>
      <c r="E3014" s="206"/>
      <c r="F3014" s="206"/>
      <c r="G3014" s="206"/>
      <c r="H3014" s="161"/>
      <c r="I3014" s="206"/>
      <c r="J3014" s="206"/>
      <c r="L3014" s="206"/>
      <c r="M3014" s="153"/>
      <c r="N3014" s="126"/>
      <c r="O3014" s="153"/>
      <c r="P3014" s="153"/>
      <c r="Q3014" s="153"/>
      <c r="R3014" s="153"/>
      <c r="AG3014" s="162"/>
      <c r="AH3014" s="162"/>
      <c r="AI3014" s="162"/>
      <c r="AM3014" s="143"/>
      <c r="AN3014" s="143"/>
      <c r="AO3014" s="143"/>
      <c r="AP3014" s="143"/>
      <c r="AQ3014" s="143"/>
      <c r="AR3014" s="143"/>
      <c r="AS3014" s="143"/>
      <c r="AT3014" s="143"/>
      <c r="AU3014" s="143"/>
      <c r="AV3014" s="143"/>
      <c r="AW3014" s="143"/>
      <c r="AX3014" s="143"/>
      <c r="AY3014" s="143"/>
      <c r="AZ3014" s="143"/>
      <c r="BA3014" s="143"/>
      <c r="BB3014" s="143"/>
      <c r="BC3014" s="143"/>
      <c r="BD3014" s="143"/>
      <c r="BE3014" s="143"/>
      <c r="BF3014" s="143"/>
      <c r="BG3014" s="143"/>
      <c r="BH3014" s="143"/>
      <c r="BI3014" s="143"/>
      <c r="BJ3014" s="143"/>
      <c r="BK3014" s="143"/>
      <c r="BL3014" s="143"/>
      <c r="BM3014" s="143"/>
      <c r="BN3014" s="143"/>
      <c r="BO3014" s="143"/>
      <c r="BP3014" s="143"/>
      <c r="BT3014" s="143"/>
      <c r="BU3014" s="143"/>
      <c r="BV3014" s="143"/>
    </row>
    <row r="3015" spans="1:74" s="142" customFormat="1" x14ac:dyDescent="0.25">
      <c r="A3015" s="206"/>
      <c r="B3015" s="160"/>
      <c r="C3015" s="161"/>
      <c r="D3015" s="206"/>
      <c r="E3015" s="206"/>
      <c r="F3015" s="206"/>
      <c r="G3015" s="206"/>
      <c r="H3015" s="161"/>
      <c r="I3015" s="206"/>
      <c r="J3015" s="206"/>
      <c r="L3015" s="206"/>
      <c r="M3015" s="153"/>
      <c r="N3015" s="126"/>
      <c r="O3015" s="153"/>
      <c r="P3015" s="153"/>
      <c r="Q3015" s="153"/>
      <c r="R3015" s="153"/>
      <c r="AG3015" s="162"/>
      <c r="AH3015" s="162"/>
      <c r="AI3015" s="162"/>
      <c r="AM3015" s="143"/>
      <c r="AN3015" s="143"/>
      <c r="AO3015" s="143"/>
      <c r="AP3015" s="143"/>
      <c r="AQ3015" s="143"/>
      <c r="AR3015" s="143"/>
      <c r="AS3015" s="143"/>
      <c r="AT3015" s="143"/>
      <c r="AU3015" s="143"/>
      <c r="AV3015" s="143"/>
      <c r="AW3015" s="143"/>
      <c r="AX3015" s="143"/>
      <c r="AY3015" s="143"/>
      <c r="AZ3015" s="143"/>
      <c r="BA3015" s="143"/>
      <c r="BB3015" s="143"/>
      <c r="BC3015" s="143"/>
      <c r="BD3015" s="143"/>
      <c r="BE3015" s="143"/>
      <c r="BF3015" s="143"/>
      <c r="BG3015" s="143"/>
      <c r="BH3015" s="143"/>
      <c r="BI3015" s="143"/>
      <c r="BJ3015" s="143"/>
      <c r="BK3015" s="143"/>
      <c r="BL3015" s="143"/>
      <c r="BM3015" s="143"/>
      <c r="BN3015" s="143"/>
      <c r="BO3015" s="143"/>
      <c r="BP3015" s="143"/>
      <c r="BT3015" s="143"/>
      <c r="BU3015" s="143"/>
      <c r="BV3015" s="143"/>
    </row>
    <row r="3016" spans="1:74" s="142" customFormat="1" x14ac:dyDescent="0.25">
      <c r="A3016" s="206"/>
      <c r="B3016" s="160"/>
      <c r="C3016" s="161"/>
      <c r="D3016" s="206"/>
      <c r="E3016" s="206"/>
      <c r="F3016" s="206"/>
      <c r="G3016" s="206"/>
      <c r="H3016" s="161"/>
      <c r="I3016" s="206"/>
      <c r="J3016" s="206"/>
      <c r="L3016" s="206"/>
      <c r="M3016" s="153"/>
      <c r="N3016" s="126"/>
      <c r="O3016" s="153"/>
      <c r="P3016" s="153"/>
      <c r="Q3016" s="153"/>
      <c r="R3016" s="153"/>
      <c r="AG3016" s="162"/>
      <c r="AH3016" s="162"/>
      <c r="AI3016" s="162"/>
      <c r="AM3016" s="143"/>
      <c r="AN3016" s="143"/>
      <c r="AO3016" s="143"/>
      <c r="AP3016" s="143"/>
      <c r="AQ3016" s="143"/>
      <c r="AR3016" s="143"/>
      <c r="AS3016" s="143"/>
      <c r="AT3016" s="143"/>
      <c r="AU3016" s="143"/>
      <c r="AV3016" s="143"/>
      <c r="AW3016" s="143"/>
      <c r="AX3016" s="143"/>
      <c r="AY3016" s="143"/>
      <c r="AZ3016" s="143"/>
      <c r="BA3016" s="143"/>
      <c r="BB3016" s="143"/>
      <c r="BC3016" s="143"/>
      <c r="BD3016" s="143"/>
      <c r="BE3016" s="143"/>
      <c r="BF3016" s="143"/>
      <c r="BG3016" s="143"/>
      <c r="BH3016" s="143"/>
      <c r="BI3016" s="143"/>
      <c r="BJ3016" s="143"/>
      <c r="BK3016" s="143"/>
      <c r="BL3016" s="143"/>
      <c r="BM3016" s="143"/>
      <c r="BN3016" s="143"/>
      <c r="BO3016" s="143"/>
      <c r="BP3016" s="143"/>
      <c r="BT3016" s="143"/>
      <c r="BU3016" s="143"/>
      <c r="BV3016" s="143"/>
    </row>
    <row r="3017" spans="1:74" s="142" customFormat="1" x14ac:dyDescent="0.25">
      <c r="A3017" s="206"/>
      <c r="B3017" s="160"/>
      <c r="C3017" s="161"/>
      <c r="D3017" s="206"/>
      <c r="E3017" s="206"/>
      <c r="F3017" s="206"/>
      <c r="G3017" s="206"/>
      <c r="H3017" s="161"/>
      <c r="I3017" s="206"/>
      <c r="J3017" s="206"/>
      <c r="L3017" s="206"/>
      <c r="M3017" s="153"/>
      <c r="N3017" s="126"/>
      <c r="O3017" s="153"/>
      <c r="P3017" s="153"/>
      <c r="Q3017" s="153"/>
      <c r="R3017" s="153"/>
      <c r="AG3017" s="162"/>
      <c r="AH3017" s="162"/>
      <c r="AI3017" s="162"/>
      <c r="AM3017" s="143"/>
      <c r="AN3017" s="143"/>
      <c r="AO3017" s="143"/>
      <c r="AP3017" s="143"/>
      <c r="AQ3017" s="143"/>
      <c r="AR3017" s="143"/>
      <c r="AS3017" s="143"/>
      <c r="AT3017" s="143"/>
      <c r="AU3017" s="143"/>
      <c r="AV3017" s="143"/>
      <c r="AW3017" s="143"/>
      <c r="AX3017" s="143"/>
      <c r="AY3017" s="143"/>
      <c r="AZ3017" s="143"/>
      <c r="BA3017" s="143"/>
      <c r="BB3017" s="143"/>
      <c r="BC3017" s="143"/>
      <c r="BD3017" s="143"/>
      <c r="BE3017" s="143"/>
      <c r="BF3017" s="143"/>
      <c r="BG3017" s="143"/>
      <c r="BH3017" s="143"/>
      <c r="BI3017" s="143"/>
      <c r="BJ3017" s="143"/>
      <c r="BK3017" s="143"/>
      <c r="BL3017" s="143"/>
      <c r="BM3017" s="143"/>
      <c r="BN3017" s="143"/>
      <c r="BO3017" s="143"/>
      <c r="BP3017" s="143"/>
      <c r="BT3017" s="143"/>
      <c r="BU3017" s="143"/>
      <c r="BV3017" s="143"/>
    </row>
    <row r="3018" spans="1:74" s="142" customFormat="1" x14ac:dyDescent="0.25">
      <c r="A3018" s="206"/>
      <c r="B3018" s="160"/>
      <c r="C3018" s="161"/>
      <c r="D3018" s="206"/>
      <c r="E3018" s="206"/>
      <c r="F3018" s="206"/>
      <c r="G3018" s="206"/>
      <c r="H3018" s="161"/>
      <c r="I3018" s="206"/>
      <c r="J3018" s="206"/>
      <c r="L3018" s="206"/>
      <c r="M3018" s="153"/>
      <c r="N3018" s="126"/>
      <c r="O3018" s="153"/>
      <c r="P3018" s="153"/>
      <c r="Q3018" s="153"/>
      <c r="R3018" s="153"/>
      <c r="AG3018" s="162"/>
      <c r="AH3018" s="162"/>
      <c r="AI3018" s="162"/>
      <c r="AM3018" s="143"/>
      <c r="AN3018" s="143"/>
      <c r="AO3018" s="143"/>
      <c r="AP3018" s="143"/>
      <c r="AQ3018" s="143"/>
      <c r="AR3018" s="143"/>
      <c r="AS3018" s="143"/>
      <c r="AT3018" s="143"/>
      <c r="AU3018" s="143"/>
      <c r="AV3018" s="143"/>
      <c r="AW3018" s="143"/>
      <c r="AX3018" s="143"/>
      <c r="AY3018" s="143"/>
      <c r="AZ3018" s="143"/>
      <c r="BA3018" s="143"/>
      <c r="BB3018" s="143"/>
      <c r="BC3018" s="143"/>
      <c r="BD3018" s="143"/>
      <c r="BE3018" s="143"/>
      <c r="BF3018" s="143"/>
      <c r="BG3018" s="143"/>
      <c r="BH3018" s="143"/>
      <c r="BI3018" s="143"/>
      <c r="BJ3018" s="143"/>
      <c r="BK3018" s="143"/>
      <c r="BL3018" s="143"/>
      <c r="BM3018" s="143"/>
      <c r="BN3018" s="143"/>
      <c r="BO3018" s="143"/>
      <c r="BP3018" s="143"/>
      <c r="BT3018" s="143"/>
      <c r="BU3018" s="143"/>
      <c r="BV3018" s="143"/>
    </row>
    <row r="3019" spans="1:74" s="142" customFormat="1" x14ac:dyDescent="0.25">
      <c r="A3019" s="206"/>
      <c r="B3019" s="160"/>
      <c r="C3019" s="161"/>
      <c r="D3019" s="206"/>
      <c r="E3019" s="206"/>
      <c r="F3019" s="206"/>
      <c r="G3019" s="206"/>
      <c r="H3019" s="161"/>
      <c r="I3019" s="206"/>
      <c r="J3019" s="206"/>
      <c r="L3019" s="206"/>
      <c r="M3019" s="153"/>
      <c r="N3019" s="126"/>
      <c r="O3019" s="153"/>
      <c r="P3019" s="153"/>
      <c r="Q3019" s="153"/>
      <c r="R3019" s="153"/>
      <c r="AG3019" s="162"/>
      <c r="AH3019" s="162"/>
      <c r="AI3019" s="162"/>
      <c r="AM3019" s="143"/>
      <c r="AN3019" s="143"/>
      <c r="AO3019" s="143"/>
      <c r="AP3019" s="143"/>
      <c r="AQ3019" s="143"/>
      <c r="AR3019" s="143"/>
      <c r="AS3019" s="143"/>
      <c r="AT3019" s="143"/>
      <c r="AU3019" s="143"/>
      <c r="AV3019" s="143"/>
      <c r="AW3019" s="143"/>
      <c r="AX3019" s="143"/>
      <c r="AY3019" s="143"/>
      <c r="AZ3019" s="143"/>
      <c r="BA3019" s="143"/>
      <c r="BB3019" s="143"/>
      <c r="BC3019" s="143"/>
      <c r="BD3019" s="143"/>
      <c r="BE3019" s="143"/>
      <c r="BF3019" s="143"/>
      <c r="BG3019" s="143"/>
      <c r="BH3019" s="143"/>
      <c r="BI3019" s="143"/>
      <c r="BJ3019" s="143"/>
      <c r="BK3019" s="143"/>
      <c r="BL3019" s="143"/>
      <c r="BM3019" s="143"/>
      <c r="BN3019" s="143"/>
      <c r="BO3019" s="143"/>
      <c r="BP3019" s="143"/>
      <c r="BT3019" s="143"/>
      <c r="BU3019" s="143"/>
      <c r="BV3019" s="143"/>
    </row>
    <row r="3020" spans="1:74" s="142" customFormat="1" x14ac:dyDescent="0.25">
      <c r="A3020" s="206"/>
      <c r="B3020" s="160"/>
      <c r="C3020" s="161"/>
      <c r="D3020" s="206"/>
      <c r="E3020" s="206"/>
      <c r="F3020" s="206"/>
      <c r="G3020" s="206"/>
      <c r="H3020" s="161"/>
      <c r="I3020" s="206"/>
      <c r="J3020" s="206"/>
      <c r="L3020" s="206"/>
      <c r="M3020" s="153"/>
      <c r="N3020" s="126"/>
      <c r="O3020" s="153"/>
      <c r="P3020" s="153"/>
      <c r="Q3020" s="153"/>
      <c r="R3020" s="153"/>
      <c r="AG3020" s="162"/>
      <c r="AH3020" s="162"/>
      <c r="AI3020" s="162"/>
      <c r="AM3020" s="143"/>
      <c r="AN3020" s="143"/>
      <c r="AO3020" s="143"/>
      <c r="AP3020" s="143"/>
      <c r="AQ3020" s="143"/>
      <c r="AR3020" s="143"/>
      <c r="AS3020" s="143"/>
      <c r="AT3020" s="143"/>
      <c r="AU3020" s="143"/>
      <c r="AV3020" s="143"/>
      <c r="AW3020" s="143"/>
      <c r="AX3020" s="143"/>
      <c r="AY3020" s="143"/>
      <c r="AZ3020" s="143"/>
      <c r="BA3020" s="143"/>
      <c r="BB3020" s="143"/>
      <c r="BC3020" s="143"/>
      <c r="BD3020" s="143"/>
      <c r="BE3020" s="143"/>
      <c r="BF3020" s="143"/>
      <c r="BG3020" s="143"/>
      <c r="BH3020" s="143"/>
      <c r="BI3020" s="143"/>
      <c r="BJ3020" s="143"/>
      <c r="BK3020" s="143"/>
      <c r="BL3020" s="143"/>
      <c r="BM3020" s="143"/>
      <c r="BN3020" s="143"/>
      <c r="BO3020" s="143"/>
      <c r="BP3020" s="143"/>
      <c r="BT3020" s="143"/>
      <c r="BU3020" s="143"/>
      <c r="BV3020" s="143"/>
    </row>
    <row r="3021" spans="1:74" s="142" customFormat="1" x14ac:dyDescent="0.25">
      <c r="A3021" s="206"/>
      <c r="B3021" s="160"/>
      <c r="C3021" s="161"/>
      <c r="D3021" s="206"/>
      <c r="E3021" s="206"/>
      <c r="F3021" s="206"/>
      <c r="G3021" s="206"/>
      <c r="H3021" s="161"/>
      <c r="I3021" s="206"/>
      <c r="J3021" s="206"/>
      <c r="L3021" s="206"/>
      <c r="M3021" s="153"/>
      <c r="N3021" s="126"/>
      <c r="O3021" s="153"/>
      <c r="P3021" s="153"/>
      <c r="Q3021" s="153"/>
      <c r="R3021" s="153"/>
      <c r="AG3021" s="162"/>
      <c r="AH3021" s="162"/>
      <c r="AI3021" s="162"/>
      <c r="AM3021" s="143"/>
      <c r="AN3021" s="143"/>
      <c r="AO3021" s="143"/>
      <c r="AP3021" s="143"/>
      <c r="AQ3021" s="143"/>
      <c r="AR3021" s="143"/>
      <c r="AS3021" s="143"/>
      <c r="AT3021" s="143"/>
      <c r="AU3021" s="143"/>
      <c r="AV3021" s="143"/>
      <c r="AW3021" s="143"/>
      <c r="AX3021" s="143"/>
      <c r="AY3021" s="143"/>
      <c r="AZ3021" s="143"/>
      <c r="BA3021" s="143"/>
      <c r="BB3021" s="143"/>
      <c r="BC3021" s="143"/>
      <c r="BD3021" s="143"/>
      <c r="BE3021" s="143"/>
      <c r="BF3021" s="143"/>
      <c r="BG3021" s="143"/>
      <c r="BH3021" s="143"/>
      <c r="BI3021" s="143"/>
      <c r="BJ3021" s="143"/>
      <c r="BK3021" s="143"/>
      <c r="BL3021" s="143"/>
      <c r="BM3021" s="143"/>
      <c r="BN3021" s="143"/>
      <c r="BO3021" s="143"/>
      <c r="BP3021" s="143"/>
      <c r="BT3021" s="143"/>
      <c r="BU3021" s="143"/>
      <c r="BV3021" s="143"/>
    </row>
    <row r="3022" spans="1:74" s="142" customFormat="1" x14ac:dyDescent="0.25">
      <c r="A3022" s="206"/>
      <c r="B3022" s="160"/>
      <c r="C3022" s="161"/>
      <c r="D3022" s="206"/>
      <c r="E3022" s="206"/>
      <c r="F3022" s="206"/>
      <c r="G3022" s="206"/>
      <c r="H3022" s="161"/>
      <c r="I3022" s="206"/>
      <c r="J3022" s="206"/>
      <c r="L3022" s="206"/>
      <c r="M3022" s="153"/>
      <c r="N3022" s="126"/>
      <c r="O3022" s="153"/>
      <c r="P3022" s="153"/>
      <c r="Q3022" s="153"/>
      <c r="R3022" s="153"/>
      <c r="AG3022" s="162"/>
      <c r="AH3022" s="162"/>
      <c r="AI3022" s="162"/>
      <c r="AM3022" s="143"/>
      <c r="AN3022" s="143"/>
      <c r="AO3022" s="143"/>
      <c r="AP3022" s="143"/>
      <c r="AQ3022" s="143"/>
      <c r="AR3022" s="143"/>
      <c r="AS3022" s="143"/>
      <c r="AT3022" s="143"/>
      <c r="AU3022" s="143"/>
      <c r="AV3022" s="143"/>
      <c r="AW3022" s="143"/>
      <c r="AX3022" s="143"/>
      <c r="AY3022" s="143"/>
      <c r="AZ3022" s="143"/>
      <c r="BA3022" s="143"/>
      <c r="BB3022" s="143"/>
      <c r="BC3022" s="143"/>
      <c r="BD3022" s="143"/>
      <c r="BE3022" s="143"/>
      <c r="BF3022" s="143"/>
      <c r="BG3022" s="143"/>
      <c r="BH3022" s="143"/>
      <c r="BI3022" s="143"/>
      <c r="BJ3022" s="143"/>
      <c r="BK3022" s="143"/>
      <c r="BL3022" s="143"/>
      <c r="BM3022" s="143"/>
      <c r="BN3022" s="143"/>
      <c r="BO3022" s="143"/>
      <c r="BP3022" s="143"/>
      <c r="BT3022" s="143"/>
      <c r="BU3022" s="143"/>
      <c r="BV3022" s="143"/>
    </row>
    <row r="3023" spans="1:74" s="142" customFormat="1" x14ac:dyDescent="0.25">
      <c r="A3023" s="206"/>
      <c r="B3023" s="160"/>
      <c r="C3023" s="161"/>
      <c r="D3023" s="206"/>
      <c r="E3023" s="206"/>
      <c r="F3023" s="206"/>
      <c r="G3023" s="206"/>
      <c r="H3023" s="161"/>
      <c r="I3023" s="206"/>
      <c r="J3023" s="206"/>
      <c r="L3023" s="206"/>
      <c r="M3023" s="153"/>
      <c r="N3023" s="126"/>
      <c r="O3023" s="153"/>
      <c r="P3023" s="153"/>
      <c r="Q3023" s="153"/>
      <c r="R3023" s="153"/>
      <c r="AG3023" s="162"/>
      <c r="AH3023" s="162"/>
      <c r="AI3023" s="162"/>
      <c r="AM3023" s="143"/>
      <c r="AN3023" s="143"/>
      <c r="AO3023" s="143"/>
      <c r="AP3023" s="143"/>
      <c r="AQ3023" s="143"/>
      <c r="AR3023" s="143"/>
      <c r="AS3023" s="143"/>
      <c r="AT3023" s="143"/>
      <c r="AU3023" s="143"/>
      <c r="AV3023" s="143"/>
      <c r="AW3023" s="143"/>
      <c r="AX3023" s="143"/>
      <c r="AY3023" s="143"/>
      <c r="AZ3023" s="143"/>
      <c r="BA3023" s="143"/>
      <c r="BB3023" s="143"/>
      <c r="BC3023" s="143"/>
      <c r="BD3023" s="143"/>
      <c r="BE3023" s="143"/>
      <c r="BF3023" s="143"/>
      <c r="BG3023" s="143"/>
      <c r="BH3023" s="143"/>
      <c r="BI3023" s="143"/>
      <c r="BJ3023" s="143"/>
      <c r="BK3023" s="143"/>
      <c r="BL3023" s="143"/>
      <c r="BM3023" s="143"/>
      <c r="BN3023" s="143"/>
      <c r="BO3023" s="143"/>
      <c r="BP3023" s="143"/>
      <c r="BT3023" s="143"/>
      <c r="BU3023" s="143"/>
      <c r="BV3023" s="143"/>
    </row>
    <row r="3024" spans="1:74" s="142" customFormat="1" x14ac:dyDescent="0.25">
      <c r="A3024" s="206"/>
      <c r="B3024" s="160"/>
      <c r="C3024" s="161"/>
      <c r="D3024" s="206"/>
      <c r="E3024" s="206"/>
      <c r="F3024" s="206"/>
      <c r="G3024" s="206"/>
      <c r="H3024" s="161"/>
      <c r="I3024" s="206"/>
      <c r="J3024" s="206"/>
      <c r="L3024" s="206"/>
      <c r="M3024" s="153"/>
      <c r="N3024" s="126"/>
      <c r="O3024" s="153"/>
      <c r="P3024" s="153"/>
      <c r="Q3024" s="153"/>
      <c r="R3024" s="153"/>
      <c r="AG3024" s="162"/>
      <c r="AH3024" s="162"/>
      <c r="AI3024" s="162"/>
      <c r="AM3024" s="143"/>
      <c r="AN3024" s="143"/>
      <c r="AO3024" s="143"/>
      <c r="AP3024" s="143"/>
      <c r="AQ3024" s="143"/>
      <c r="AR3024" s="143"/>
      <c r="AS3024" s="143"/>
      <c r="AT3024" s="143"/>
      <c r="AU3024" s="143"/>
      <c r="AV3024" s="143"/>
      <c r="AW3024" s="143"/>
      <c r="AX3024" s="143"/>
      <c r="AY3024" s="143"/>
      <c r="AZ3024" s="143"/>
      <c r="BA3024" s="143"/>
      <c r="BB3024" s="143"/>
      <c r="BC3024" s="143"/>
      <c r="BD3024" s="143"/>
      <c r="BE3024" s="143"/>
      <c r="BF3024" s="143"/>
      <c r="BG3024" s="143"/>
      <c r="BH3024" s="143"/>
      <c r="BI3024" s="143"/>
      <c r="BJ3024" s="143"/>
      <c r="BK3024" s="143"/>
      <c r="BL3024" s="143"/>
      <c r="BM3024" s="143"/>
      <c r="BN3024" s="143"/>
      <c r="BO3024" s="143"/>
      <c r="BP3024" s="143"/>
      <c r="BT3024" s="143"/>
      <c r="BU3024" s="143"/>
      <c r="BV3024" s="143"/>
    </row>
    <row r="3025" spans="1:74" s="142" customFormat="1" x14ac:dyDescent="0.25">
      <c r="A3025" s="206"/>
      <c r="B3025" s="160"/>
      <c r="C3025" s="161"/>
      <c r="D3025" s="206"/>
      <c r="E3025" s="206"/>
      <c r="F3025" s="206"/>
      <c r="G3025" s="206"/>
      <c r="H3025" s="161"/>
      <c r="I3025" s="206"/>
      <c r="J3025" s="206"/>
      <c r="L3025" s="206"/>
      <c r="M3025" s="153"/>
      <c r="N3025" s="126"/>
      <c r="O3025" s="153"/>
      <c r="P3025" s="153"/>
      <c r="Q3025" s="153"/>
      <c r="R3025" s="153"/>
      <c r="AG3025" s="162"/>
      <c r="AH3025" s="162"/>
      <c r="AI3025" s="162"/>
      <c r="AM3025" s="143"/>
      <c r="AN3025" s="143"/>
      <c r="AO3025" s="143"/>
      <c r="AP3025" s="143"/>
      <c r="AQ3025" s="143"/>
      <c r="AR3025" s="143"/>
      <c r="AS3025" s="143"/>
      <c r="AT3025" s="143"/>
      <c r="AU3025" s="143"/>
      <c r="AV3025" s="143"/>
      <c r="AW3025" s="143"/>
      <c r="AX3025" s="143"/>
      <c r="AY3025" s="143"/>
      <c r="AZ3025" s="143"/>
      <c r="BA3025" s="143"/>
      <c r="BB3025" s="143"/>
      <c r="BC3025" s="143"/>
      <c r="BD3025" s="143"/>
      <c r="BE3025" s="143"/>
      <c r="BF3025" s="143"/>
      <c r="BG3025" s="143"/>
      <c r="BH3025" s="143"/>
      <c r="BI3025" s="143"/>
      <c r="BJ3025" s="143"/>
      <c r="BK3025" s="143"/>
      <c r="BL3025" s="143"/>
      <c r="BM3025" s="143"/>
      <c r="BN3025" s="143"/>
      <c r="BO3025" s="143"/>
      <c r="BP3025" s="143"/>
      <c r="BT3025" s="143"/>
      <c r="BU3025" s="143"/>
      <c r="BV3025" s="143"/>
    </row>
    <row r="3026" spans="1:74" s="142" customFormat="1" x14ac:dyDescent="0.25">
      <c r="A3026" s="206"/>
      <c r="B3026" s="160"/>
      <c r="C3026" s="161"/>
      <c r="D3026" s="206"/>
      <c r="E3026" s="206"/>
      <c r="F3026" s="206"/>
      <c r="G3026" s="206"/>
      <c r="H3026" s="161"/>
      <c r="I3026" s="206"/>
      <c r="J3026" s="206"/>
      <c r="L3026" s="206"/>
      <c r="M3026" s="153"/>
      <c r="N3026" s="126"/>
      <c r="O3026" s="153"/>
      <c r="P3026" s="153"/>
      <c r="Q3026" s="153"/>
      <c r="R3026" s="153"/>
      <c r="AG3026" s="162"/>
      <c r="AH3026" s="162"/>
      <c r="AI3026" s="162"/>
      <c r="AM3026" s="143"/>
      <c r="AN3026" s="143"/>
      <c r="AO3026" s="143"/>
      <c r="AP3026" s="143"/>
      <c r="AQ3026" s="143"/>
      <c r="AR3026" s="143"/>
      <c r="AS3026" s="143"/>
      <c r="AT3026" s="143"/>
      <c r="AU3026" s="143"/>
      <c r="AV3026" s="143"/>
      <c r="AW3026" s="143"/>
      <c r="AX3026" s="143"/>
      <c r="AY3026" s="143"/>
      <c r="AZ3026" s="143"/>
      <c r="BA3026" s="143"/>
      <c r="BB3026" s="143"/>
      <c r="BC3026" s="143"/>
      <c r="BD3026" s="143"/>
      <c r="BE3026" s="143"/>
      <c r="BF3026" s="143"/>
      <c r="BG3026" s="143"/>
      <c r="BH3026" s="143"/>
      <c r="BI3026" s="143"/>
      <c r="BJ3026" s="143"/>
      <c r="BK3026" s="143"/>
      <c r="BL3026" s="143"/>
      <c r="BM3026" s="143"/>
      <c r="BN3026" s="143"/>
      <c r="BO3026" s="143"/>
      <c r="BP3026" s="143"/>
      <c r="BT3026" s="143"/>
      <c r="BU3026" s="143"/>
      <c r="BV3026" s="143"/>
    </row>
    <row r="3027" spans="1:74" s="142" customFormat="1" x14ac:dyDescent="0.25">
      <c r="A3027" s="206"/>
      <c r="B3027" s="160"/>
      <c r="C3027" s="161"/>
      <c r="D3027" s="206"/>
      <c r="E3027" s="206"/>
      <c r="F3027" s="206"/>
      <c r="G3027" s="206"/>
      <c r="H3027" s="161"/>
      <c r="I3027" s="206"/>
      <c r="J3027" s="206"/>
      <c r="L3027" s="206"/>
      <c r="M3027" s="153"/>
      <c r="N3027" s="126"/>
      <c r="O3027" s="153"/>
      <c r="P3027" s="153"/>
      <c r="Q3027" s="153"/>
      <c r="R3027" s="153"/>
      <c r="AG3027" s="162"/>
      <c r="AH3027" s="162"/>
      <c r="AI3027" s="162"/>
      <c r="AM3027" s="143"/>
      <c r="AN3027" s="143"/>
      <c r="AO3027" s="143"/>
      <c r="AP3027" s="143"/>
      <c r="AQ3027" s="143"/>
      <c r="AR3027" s="143"/>
      <c r="AS3027" s="143"/>
      <c r="AT3027" s="143"/>
      <c r="AU3027" s="143"/>
      <c r="AV3027" s="143"/>
      <c r="AW3027" s="143"/>
      <c r="AX3027" s="143"/>
      <c r="AY3027" s="143"/>
      <c r="AZ3027" s="143"/>
      <c r="BA3027" s="143"/>
      <c r="BB3027" s="143"/>
      <c r="BC3027" s="143"/>
      <c r="BD3027" s="143"/>
      <c r="BE3027" s="143"/>
      <c r="BF3027" s="143"/>
      <c r="BG3027" s="143"/>
      <c r="BH3027" s="143"/>
      <c r="BI3027" s="143"/>
      <c r="BJ3027" s="143"/>
      <c r="BK3027" s="143"/>
      <c r="BL3027" s="143"/>
      <c r="BM3027" s="143"/>
      <c r="BN3027" s="143"/>
      <c r="BO3027" s="143"/>
      <c r="BP3027" s="143"/>
      <c r="BT3027" s="143"/>
      <c r="BU3027" s="143"/>
      <c r="BV3027" s="143"/>
    </row>
    <row r="3028" spans="1:74" s="142" customFormat="1" x14ac:dyDescent="0.25">
      <c r="A3028" s="206"/>
      <c r="B3028" s="160"/>
      <c r="C3028" s="161"/>
      <c r="D3028" s="206"/>
      <c r="E3028" s="206"/>
      <c r="F3028" s="206"/>
      <c r="G3028" s="206"/>
      <c r="H3028" s="161"/>
      <c r="I3028" s="206"/>
      <c r="J3028" s="206"/>
      <c r="L3028" s="206"/>
      <c r="M3028" s="153"/>
      <c r="N3028" s="126"/>
      <c r="O3028" s="153"/>
      <c r="P3028" s="153"/>
      <c r="Q3028" s="153"/>
      <c r="R3028" s="153"/>
      <c r="AG3028" s="162"/>
      <c r="AH3028" s="162"/>
      <c r="AI3028" s="162"/>
      <c r="AM3028" s="143"/>
      <c r="AN3028" s="143"/>
      <c r="AO3028" s="143"/>
      <c r="AP3028" s="143"/>
      <c r="AQ3028" s="143"/>
      <c r="AR3028" s="143"/>
      <c r="AS3028" s="143"/>
      <c r="AT3028" s="143"/>
      <c r="AU3028" s="143"/>
      <c r="AV3028" s="143"/>
      <c r="AW3028" s="143"/>
      <c r="AX3028" s="143"/>
      <c r="AY3028" s="143"/>
      <c r="AZ3028" s="143"/>
      <c r="BA3028" s="143"/>
      <c r="BB3028" s="143"/>
      <c r="BC3028" s="143"/>
      <c r="BD3028" s="143"/>
      <c r="BE3028" s="143"/>
      <c r="BF3028" s="143"/>
      <c r="BG3028" s="143"/>
      <c r="BH3028" s="143"/>
      <c r="BI3028" s="143"/>
      <c r="BJ3028" s="143"/>
      <c r="BK3028" s="143"/>
      <c r="BL3028" s="143"/>
      <c r="BM3028" s="143"/>
      <c r="BN3028" s="143"/>
      <c r="BO3028" s="143"/>
      <c r="BP3028" s="143"/>
      <c r="BT3028" s="143"/>
      <c r="BU3028" s="143"/>
      <c r="BV3028" s="143"/>
    </row>
    <row r="3029" spans="1:74" s="142" customFormat="1" x14ac:dyDescent="0.25">
      <c r="A3029" s="206"/>
      <c r="B3029" s="160"/>
      <c r="C3029" s="161"/>
      <c r="D3029" s="206"/>
      <c r="E3029" s="206"/>
      <c r="F3029" s="206"/>
      <c r="G3029" s="206"/>
      <c r="H3029" s="161"/>
      <c r="I3029" s="206"/>
      <c r="J3029" s="206"/>
      <c r="L3029" s="206"/>
      <c r="M3029" s="153"/>
      <c r="N3029" s="126"/>
      <c r="O3029" s="153"/>
      <c r="P3029" s="153"/>
      <c r="Q3029" s="153"/>
      <c r="R3029" s="153"/>
      <c r="AG3029" s="162"/>
      <c r="AH3029" s="162"/>
      <c r="AI3029" s="162"/>
      <c r="AM3029" s="143"/>
      <c r="AN3029" s="143"/>
      <c r="AO3029" s="143"/>
      <c r="AP3029" s="143"/>
      <c r="AQ3029" s="143"/>
      <c r="AR3029" s="143"/>
      <c r="AS3029" s="143"/>
      <c r="AT3029" s="143"/>
      <c r="AU3029" s="143"/>
      <c r="AV3029" s="143"/>
      <c r="AW3029" s="143"/>
      <c r="AX3029" s="143"/>
      <c r="AY3029" s="143"/>
      <c r="AZ3029" s="143"/>
      <c r="BA3029" s="143"/>
      <c r="BB3029" s="143"/>
      <c r="BC3029" s="143"/>
      <c r="BD3029" s="143"/>
      <c r="BE3029" s="143"/>
      <c r="BF3029" s="143"/>
      <c r="BG3029" s="143"/>
      <c r="BH3029" s="143"/>
      <c r="BI3029" s="143"/>
      <c r="BJ3029" s="143"/>
      <c r="BK3029" s="143"/>
      <c r="BL3029" s="143"/>
      <c r="BM3029" s="143"/>
      <c r="BN3029" s="143"/>
      <c r="BO3029" s="143"/>
      <c r="BP3029" s="143"/>
      <c r="BT3029" s="143"/>
      <c r="BU3029" s="143"/>
      <c r="BV3029" s="143"/>
    </row>
    <row r="3030" spans="1:74" s="142" customFormat="1" x14ac:dyDescent="0.25">
      <c r="A3030" s="206"/>
      <c r="B3030" s="160"/>
      <c r="C3030" s="161"/>
      <c r="D3030" s="206"/>
      <c r="E3030" s="206"/>
      <c r="F3030" s="206"/>
      <c r="G3030" s="206"/>
      <c r="H3030" s="161"/>
      <c r="I3030" s="206"/>
      <c r="J3030" s="206"/>
      <c r="L3030" s="206"/>
      <c r="M3030" s="153"/>
      <c r="N3030" s="126"/>
      <c r="O3030" s="153"/>
      <c r="P3030" s="153"/>
      <c r="Q3030" s="153"/>
      <c r="R3030" s="153"/>
      <c r="AG3030" s="162"/>
      <c r="AH3030" s="162"/>
      <c r="AI3030" s="162"/>
      <c r="AM3030" s="143"/>
      <c r="AN3030" s="143"/>
      <c r="AO3030" s="143"/>
      <c r="AP3030" s="143"/>
      <c r="AQ3030" s="143"/>
      <c r="AR3030" s="143"/>
      <c r="AS3030" s="143"/>
      <c r="AT3030" s="143"/>
      <c r="AU3030" s="143"/>
      <c r="AV3030" s="143"/>
      <c r="AW3030" s="143"/>
      <c r="AX3030" s="143"/>
      <c r="AY3030" s="143"/>
      <c r="AZ3030" s="143"/>
      <c r="BA3030" s="143"/>
      <c r="BB3030" s="143"/>
      <c r="BC3030" s="143"/>
      <c r="BD3030" s="143"/>
      <c r="BE3030" s="143"/>
      <c r="BF3030" s="143"/>
      <c r="BG3030" s="143"/>
      <c r="BH3030" s="143"/>
      <c r="BI3030" s="143"/>
      <c r="BJ3030" s="143"/>
      <c r="BK3030" s="143"/>
      <c r="BL3030" s="143"/>
      <c r="BM3030" s="143"/>
      <c r="BN3030" s="143"/>
      <c r="BO3030" s="143"/>
      <c r="BP3030" s="143"/>
      <c r="BT3030" s="143"/>
      <c r="BU3030" s="143"/>
      <c r="BV3030" s="143"/>
    </row>
    <row r="3031" spans="1:74" s="142" customFormat="1" x14ac:dyDescent="0.25">
      <c r="A3031" s="206"/>
      <c r="B3031" s="160"/>
      <c r="C3031" s="161"/>
      <c r="D3031" s="206"/>
      <c r="E3031" s="206"/>
      <c r="F3031" s="206"/>
      <c r="G3031" s="206"/>
      <c r="H3031" s="161"/>
      <c r="I3031" s="206"/>
      <c r="J3031" s="206"/>
      <c r="L3031" s="206"/>
      <c r="M3031" s="153"/>
      <c r="N3031" s="126"/>
      <c r="O3031" s="153"/>
      <c r="P3031" s="153"/>
      <c r="Q3031" s="153"/>
      <c r="R3031" s="153"/>
      <c r="AG3031" s="162"/>
      <c r="AH3031" s="162"/>
      <c r="AI3031" s="162"/>
      <c r="AM3031" s="143"/>
      <c r="AN3031" s="143"/>
      <c r="AO3031" s="143"/>
      <c r="AP3031" s="143"/>
      <c r="AQ3031" s="143"/>
      <c r="AR3031" s="143"/>
      <c r="AS3031" s="143"/>
      <c r="AT3031" s="143"/>
      <c r="AU3031" s="143"/>
      <c r="AV3031" s="143"/>
      <c r="AW3031" s="143"/>
      <c r="AX3031" s="143"/>
      <c r="AY3031" s="143"/>
      <c r="AZ3031" s="143"/>
      <c r="BA3031" s="143"/>
      <c r="BB3031" s="143"/>
      <c r="BC3031" s="143"/>
      <c r="BD3031" s="143"/>
      <c r="BE3031" s="143"/>
      <c r="BF3031" s="143"/>
      <c r="BG3031" s="143"/>
      <c r="BH3031" s="143"/>
      <c r="BI3031" s="143"/>
      <c r="BJ3031" s="143"/>
      <c r="BK3031" s="143"/>
      <c r="BL3031" s="143"/>
      <c r="BM3031" s="143"/>
      <c r="BN3031" s="143"/>
      <c r="BO3031" s="143"/>
      <c r="BP3031" s="143"/>
      <c r="BT3031" s="143"/>
      <c r="BU3031" s="143"/>
      <c r="BV3031" s="143"/>
    </row>
    <row r="3032" spans="1:74" s="142" customFormat="1" x14ac:dyDescent="0.25">
      <c r="A3032" s="206"/>
      <c r="B3032" s="160"/>
      <c r="C3032" s="161"/>
      <c r="D3032" s="206"/>
      <c r="E3032" s="206"/>
      <c r="F3032" s="206"/>
      <c r="G3032" s="206"/>
      <c r="H3032" s="161"/>
      <c r="I3032" s="206"/>
      <c r="J3032" s="206"/>
      <c r="L3032" s="206"/>
      <c r="M3032" s="153"/>
      <c r="N3032" s="126"/>
      <c r="O3032" s="153"/>
      <c r="P3032" s="153"/>
      <c r="Q3032" s="153"/>
      <c r="R3032" s="153"/>
      <c r="AG3032" s="162"/>
      <c r="AH3032" s="162"/>
      <c r="AI3032" s="162"/>
      <c r="AM3032" s="143"/>
      <c r="AN3032" s="143"/>
      <c r="AO3032" s="143"/>
      <c r="AP3032" s="143"/>
      <c r="AQ3032" s="143"/>
      <c r="AR3032" s="143"/>
      <c r="AS3032" s="143"/>
      <c r="AT3032" s="143"/>
      <c r="AU3032" s="143"/>
      <c r="AV3032" s="143"/>
      <c r="AW3032" s="143"/>
      <c r="AX3032" s="143"/>
      <c r="AY3032" s="143"/>
      <c r="AZ3032" s="143"/>
      <c r="BA3032" s="143"/>
      <c r="BB3032" s="143"/>
      <c r="BC3032" s="143"/>
      <c r="BD3032" s="143"/>
      <c r="BE3032" s="143"/>
      <c r="BF3032" s="143"/>
      <c r="BG3032" s="143"/>
      <c r="BH3032" s="143"/>
      <c r="BI3032" s="143"/>
      <c r="BJ3032" s="143"/>
      <c r="BK3032" s="143"/>
      <c r="BL3032" s="143"/>
      <c r="BM3032" s="143"/>
      <c r="BN3032" s="143"/>
      <c r="BO3032" s="143"/>
      <c r="BP3032" s="143"/>
      <c r="BT3032" s="143"/>
      <c r="BU3032" s="143"/>
      <c r="BV3032" s="143"/>
    </row>
    <row r="3033" spans="1:74" s="142" customFormat="1" x14ac:dyDescent="0.25">
      <c r="A3033" s="206"/>
      <c r="B3033" s="160"/>
      <c r="C3033" s="161"/>
      <c r="D3033" s="206"/>
      <c r="E3033" s="206"/>
      <c r="F3033" s="206"/>
      <c r="G3033" s="206"/>
      <c r="H3033" s="161"/>
      <c r="I3033" s="206"/>
      <c r="J3033" s="206"/>
      <c r="L3033" s="206"/>
      <c r="M3033" s="153"/>
      <c r="N3033" s="126"/>
      <c r="O3033" s="153"/>
      <c r="P3033" s="153"/>
      <c r="Q3033" s="153"/>
      <c r="R3033" s="153"/>
      <c r="AG3033" s="162"/>
      <c r="AH3033" s="162"/>
      <c r="AI3033" s="162"/>
      <c r="AM3033" s="143"/>
      <c r="AN3033" s="143"/>
      <c r="AO3033" s="143"/>
      <c r="AP3033" s="143"/>
      <c r="AQ3033" s="143"/>
      <c r="AR3033" s="143"/>
      <c r="AS3033" s="143"/>
      <c r="AT3033" s="143"/>
      <c r="AU3033" s="143"/>
      <c r="AV3033" s="143"/>
      <c r="AW3033" s="143"/>
      <c r="AX3033" s="143"/>
      <c r="AY3033" s="143"/>
      <c r="AZ3033" s="143"/>
      <c r="BA3033" s="143"/>
      <c r="BB3033" s="143"/>
      <c r="BC3033" s="143"/>
      <c r="BD3033" s="143"/>
      <c r="BE3033" s="143"/>
      <c r="BF3033" s="143"/>
      <c r="BG3033" s="143"/>
      <c r="BH3033" s="143"/>
      <c r="BI3033" s="143"/>
      <c r="BJ3033" s="143"/>
      <c r="BK3033" s="143"/>
      <c r="BL3033" s="143"/>
      <c r="BM3033" s="143"/>
      <c r="BN3033" s="143"/>
      <c r="BO3033" s="143"/>
      <c r="BP3033" s="143"/>
      <c r="BT3033" s="143"/>
      <c r="BU3033" s="143"/>
      <c r="BV3033" s="143"/>
    </row>
    <row r="3034" spans="1:74" s="142" customFormat="1" x14ac:dyDescent="0.25">
      <c r="A3034" s="206"/>
      <c r="B3034" s="160"/>
      <c r="C3034" s="161"/>
      <c r="D3034" s="206"/>
      <c r="E3034" s="206"/>
      <c r="F3034" s="206"/>
      <c r="G3034" s="206"/>
      <c r="H3034" s="161"/>
      <c r="I3034" s="206"/>
      <c r="J3034" s="206"/>
      <c r="L3034" s="206"/>
      <c r="M3034" s="153"/>
      <c r="N3034" s="126"/>
      <c r="O3034" s="153"/>
      <c r="P3034" s="153"/>
      <c r="Q3034" s="153"/>
      <c r="R3034" s="153"/>
      <c r="AG3034" s="162"/>
      <c r="AH3034" s="162"/>
      <c r="AI3034" s="162"/>
      <c r="AM3034" s="143"/>
      <c r="AN3034" s="143"/>
      <c r="AO3034" s="143"/>
      <c r="AP3034" s="143"/>
      <c r="AQ3034" s="143"/>
      <c r="AR3034" s="143"/>
      <c r="AS3034" s="143"/>
      <c r="AT3034" s="143"/>
      <c r="AU3034" s="143"/>
      <c r="AV3034" s="143"/>
      <c r="AW3034" s="143"/>
      <c r="AX3034" s="143"/>
      <c r="AY3034" s="143"/>
      <c r="AZ3034" s="143"/>
      <c r="BA3034" s="143"/>
      <c r="BB3034" s="143"/>
      <c r="BC3034" s="143"/>
      <c r="BD3034" s="143"/>
      <c r="BE3034" s="143"/>
      <c r="BF3034" s="143"/>
      <c r="BG3034" s="143"/>
      <c r="BH3034" s="143"/>
      <c r="BI3034" s="143"/>
      <c r="BJ3034" s="143"/>
      <c r="BK3034" s="143"/>
      <c r="BL3034" s="143"/>
      <c r="BM3034" s="143"/>
      <c r="BN3034" s="143"/>
      <c r="BO3034" s="143"/>
      <c r="BP3034" s="143"/>
      <c r="BT3034" s="143"/>
      <c r="BU3034" s="143"/>
      <c r="BV3034" s="143"/>
    </row>
    <row r="3035" spans="1:74" s="142" customFormat="1" x14ac:dyDescent="0.25">
      <c r="A3035" s="206"/>
      <c r="B3035" s="160"/>
      <c r="C3035" s="161"/>
      <c r="D3035" s="206"/>
      <c r="E3035" s="206"/>
      <c r="F3035" s="206"/>
      <c r="G3035" s="206"/>
      <c r="H3035" s="161"/>
      <c r="I3035" s="206"/>
      <c r="J3035" s="206"/>
      <c r="L3035" s="206"/>
      <c r="M3035" s="153"/>
      <c r="N3035" s="126"/>
      <c r="O3035" s="153"/>
      <c r="P3035" s="153"/>
      <c r="Q3035" s="153"/>
      <c r="R3035" s="153"/>
      <c r="AG3035" s="162"/>
      <c r="AH3035" s="162"/>
      <c r="AI3035" s="162"/>
      <c r="AM3035" s="143"/>
      <c r="AN3035" s="143"/>
      <c r="AO3035" s="143"/>
      <c r="AP3035" s="143"/>
      <c r="AQ3035" s="143"/>
      <c r="AR3035" s="143"/>
      <c r="AS3035" s="143"/>
      <c r="AT3035" s="143"/>
      <c r="AU3035" s="143"/>
      <c r="AV3035" s="143"/>
      <c r="AW3035" s="143"/>
      <c r="AX3035" s="143"/>
      <c r="AY3035" s="143"/>
      <c r="AZ3035" s="143"/>
      <c r="BA3035" s="143"/>
      <c r="BB3035" s="143"/>
      <c r="BC3035" s="143"/>
      <c r="BD3035" s="143"/>
      <c r="BE3035" s="143"/>
      <c r="BF3035" s="143"/>
      <c r="BG3035" s="143"/>
      <c r="BH3035" s="143"/>
      <c r="BI3035" s="143"/>
      <c r="BJ3035" s="143"/>
      <c r="BK3035" s="143"/>
      <c r="BL3035" s="143"/>
      <c r="BM3035" s="143"/>
      <c r="BN3035" s="143"/>
      <c r="BO3035" s="143"/>
      <c r="BP3035" s="143"/>
      <c r="BT3035" s="143"/>
      <c r="BU3035" s="143"/>
      <c r="BV3035" s="143"/>
    </row>
    <row r="3036" spans="1:74" s="142" customFormat="1" x14ac:dyDescent="0.25">
      <c r="A3036" s="206"/>
      <c r="B3036" s="160"/>
      <c r="C3036" s="161"/>
      <c r="D3036" s="206"/>
      <c r="E3036" s="206"/>
      <c r="F3036" s="206"/>
      <c r="G3036" s="206"/>
      <c r="H3036" s="161"/>
      <c r="I3036" s="206"/>
      <c r="J3036" s="206"/>
      <c r="L3036" s="206"/>
      <c r="M3036" s="153"/>
      <c r="N3036" s="126"/>
      <c r="O3036" s="153"/>
      <c r="P3036" s="153"/>
      <c r="Q3036" s="153"/>
      <c r="R3036" s="153"/>
      <c r="AG3036" s="162"/>
      <c r="AH3036" s="162"/>
      <c r="AI3036" s="162"/>
      <c r="AM3036" s="143"/>
      <c r="AN3036" s="143"/>
      <c r="AO3036" s="143"/>
      <c r="AP3036" s="143"/>
      <c r="AQ3036" s="143"/>
      <c r="AR3036" s="143"/>
      <c r="AS3036" s="143"/>
      <c r="AT3036" s="143"/>
      <c r="AU3036" s="143"/>
      <c r="AV3036" s="143"/>
      <c r="AW3036" s="143"/>
      <c r="AX3036" s="143"/>
      <c r="AY3036" s="143"/>
      <c r="AZ3036" s="143"/>
      <c r="BA3036" s="143"/>
      <c r="BB3036" s="143"/>
      <c r="BC3036" s="143"/>
      <c r="BD3036" s="143"/>
      <c r="BE3036" s="143"/>
      <c r="BF3036" s="143"/>
      <c r="BG3036" s="143"/>
      <c r="BH3036" s="143"/>
      <c r="BI3036" s="143"/>
      <c r="BJ3036" s="143"/>
      <c r="BK3036" s="143"/>
      <c r="BL3036" s="143"/>
      <c r="BM3036" s="143"/>
      <c r="BN3036" s="143"/>
      <c r="BO3036" s="143"/>
      <c r="BP3036" s="143"/>
      <c r="BT3036" s="143"/>
      <c r="BU3036" s="143"/>
      <c r="BV3036" s="143"/>
    </row>
    <row r="3037" spans="1:74" s="142" customFormat="1" x14ac:dyDescent="0.25">
      <c r="A3037" s="206"/>
      <c r="B3037" s="160"/>
      <c r="C3037" s="161"/>
      <c r="D3037" s="206"/>
      <c r="E3037" s="206"/>
      <c r="F3037" s="206"/>
      <c r="G3037" s="206"/>
      <c r="H3037" s="161"/>
      <c r="I3037" s="206"/>
      <c r="J3037" s="206"/>
      <c r="L3037" s="206"/>
      <c r="M3037" s="153"/>
      <c r="N3037" s="126"/>
      <c r="O3037" s="153"/>
      <c r="P3037" s="153"/>
      <c r="Q3037" s="153"/>
      <c r="R3037" s="153"/>
      <c r="AG3037" s="162"/>
      <c r="AH3037" s="162"/>
      <c r="AI3037" s="162"/>
      <c r="AM3037" s="143"/>
      <c r="AN3037" s="143"/>
      <c r="AO3037" s="143"/>
      <c r="AP3037" s="143"/>
      <c r="AQ3037" s="143"/>
      <c r="AR3037" s="143"/>
      <c r="AS3037" s="143"/>
      <c r="AT3037" s="143"/>
      <c r="AU3037" s="143"/>
      <c r="AV3037" s="143"/>
      <c r="AW3037" s="143"/>
      <c r="AX3037" s="143"/>
      <c r="AY3037" s="143"/>
      <c r="AZ3037" s="143"/>
      <c r="BA3037" s="143"/>
      <c r="BB3037" s="143"/>
      <c r="BC3037" s="143"/>
      <c r="BD3037" s="143"/>
      <c r="BE3037" s="143"/>
      <c r="BF3037" s="143"/>
      <c r="BG3037" s="143"/>
      <c r="BH3037" s="143"/>
      <c r="BI3037" s="143"/>
      <c r="BJ3037" s="143"/>
      <c r="BK3037" s="143"/>
      <c r="BL3037" s="143"/>
      <c r="BM3037" s="143"/>
      <c r="BN3037" s="143"/>
      <c r="BO3037" s="143"/>
      <c r="BP3037" s="143"/>
      <c r="BT3037" s="143"/>
      <c r="BU3037" s="143"/>
      <c r="BV3037" s="143"/>
    </row>
    <row r="3038" spans="1:74" s="142" customFormat="1" x14ac:dyDescent="0.25">
      <c r="A3038" s="206"/>
      <c r="B3038" s="160"/>
      <c r="C3038" s="161"/>
      <c r="D3038" s="206"/>
      <c r="E3038" s="206"/>
      <c r="F3038" s="206"/>
      <c r="G3038" s="206"/>
      <c r="H3038" s="161"/>
      <c r="I3038" s="206"/>
      <c r="J3038" s="206"/>
      <c r="L3038" s="206"/>
      <c r="M3038" s="153"/>
      <c r="N3038" s="126"/>
      <c r="O3038" s="153"/>
      <c r="P3038" s="153"/>
      <c r="Q3038" s="153"/>
      <c r="R3038" s="153"/>
      <c r="AG3038" s="162"/>
      <c r="AH3038" s="162"/>
      <c r="AI3038" s="162"/>
      <c r="AM3038" s="143"/>
      <c r="AN3038" s="143"/>
      <c r="AO3038" s="143"/>
      <c r="AP3038" s="143"/>
      <c r="AQ3038" s="143"/>
      <c r="AR3038" s="143"/>
      <c r="AS3038" s="143"/>
      <c r="AT3038" s="143"/>
      <c r="AU3038" s="143"/>
      <c r="AV3038" s="143"/>
      <c r="AW3038" s="143"/>
      <c r="AX3038" s="143"/>
      <c r="AY3038" s="143"/>
      <c r="AZ3038" s="143"/>
      <c r="BA3038" s="143"/>
      <c r="BB3038" s="143"/>
      <c r="BC3038" s="143"/>
      <c r="BD3038" s="143"/>
      <c r="BE3038" s="143"/>
      <c r="BF3038" s="143"/>
      <c r="BG3038" s="143"/>
      <c r="BH3038" s="143"/>
      <c r="BI3038" s="143"/>
      <c r="BJ3038" s="143"/>
      <c r="BK3038" s="143"/>
      <c r="BL3038" s="143"/>
      <c r="BM3038" s="143"/>
      <c r="BN3038" s="143"/>
      <c r="BO3038" s="143"/>
      <c r="BP3038" s="143"/>
      <c r="BT3038" s="143"/>
      <c r="BU3038" s="143"/>
      <c r="BV3038" s="143"/>
    </row>
    <row r="3039" spans="1:74" s="142" customFormat="1" x14ac:dyDescent="0.25">
      <c r="A3039" s="206"/>
      <c r="B3039" s="160"/>
      <c r="C3039" s="161"/>
      <c r="D3039" s="206"/>
      <c r="E3039" s="206"/>
      <c r="F3039" s="206"/>
      <c r="G3039" s="206"/>
      <c r="H3039" s="161"/>
      <c r="I3039" s="206"/>
      <c r="J3039" s="206"/>
      <c r="L3039" s="206"/>
      <c r="M3039" s="153"/>
      <c r="N3039" s="126"/>
      <c r="O3039" s="153"/>
      <c r="P3039" s="153"/>
      <c r="Q3039" s="153"/>
      <c r="R3039" s="153"/>
      <c r="AG3039" s="162"/>
      <c r="AH3039" s="162"/>
      <c r="AI3039" s="162"/>
      <c r="AM3039" s="143"/>
      <c r="AN3039" s="143"/>
      <c r="AO3039" s="143"/>
      <c r="AP3039" s="143"/>
      <c r="AQ3039" s="143"/>
      <c r="AR3039" s="143"/>
      <c r="AS3039" s="143"/>
      <c r="AT3039" s="143"/>
      <c r="AU3039" s="143"/>
      <c r="AV3039" s="143"/>
      <c r="AW3039" s="143"/>
      <c r="AX3039" s="143"/>
      <c r="AY3039" s="143"/>
      <c r="AZ3039" s="143"/>
      <c r="BA3039" s="143"/>
      <c r="BB3039" s="143"/>
      <c r="BC3039" s="143"/>
      <c r="BD3039" s="143"/>
      <c r="BE3039" s="143"/>
      <c r="BF3039" s="143"/>
      <c r="BG3039" s="143"/>
      <c r="BH3039" s="143"/>
      <c r="BI3039" s="143"/>
      <c r="BJ3039" s="143"/>
      <c r="BK3039" s="143"/>
      <c r="BL3039" s="143"/>
      <c r="BM3039" s="143"/>
      <c r="BN3039" s="143"/>
      <c r="BO3039" s="143"/>
      <c r="BP3039" s="143"/>
      <c r="BT3039" s="143"/>
      <c r="BU3039" s="143"/>
      <c r="BV3039" s="143"/>
    </row>
    <row r="3040" spans="1:74" s="142" customFormat="1" x14ac:dyDescent="0.25">
      <c r="A3040" s="206"/>
      <c r="B3040" s="160"/>
      <c r="C3040" s="161"/>
      <c r="D3040" s="206"/>
      <c r="E3040" s="206"/>
      <c r="F3040" s="206"/>
      <c r="G3040" s="206"/>
      <c r="H3040" s="161"/>
      <c r="I3040" s="206"/>
      <c r="J3040" s="206"/>
      <c r="L3040" s="206"/>
      <c r="M3040" s="153"/>
      <c r="N3040" s="126"/>
      <c r="O3040" s="153"/>
      <c r="P3040" s="153"/>
      <c r="Q3040" s="153"/>
      <c r="R3040" s="153"/>
      <c r="AG3040" s="162"/>
      <c r="AH3040" s="162"/>
      <c r="AI3040" s="162"/>
      <c r="AM3040" s="143"/>
      <c r="AN3040" s="143"/>
      <c r="AO3040" s="143"/>
      <c r="AP3040" s="143"/>
      <c r="AQ3040" s="143"/>
      <c r="AR3040" s="143"/>
      <c r="AS3040" s="143"/>
      <c r="AT3040" s="143"/>
      <c r="AU3040" s="143"/>
      <c r="AV3040" s="143"/>
      <c r="AW3040" s="143"/>
      <c r="AX3040" s="143"/>
      <c r="AY3040" s="143"/>
      <c r="AZ3040" s="143"/>
      <c r="BA3040" s="143"/>
      <c r="BB3040" s="143"/>
      <c r="BC3040" s="143"/>
      <c r="BD3040" s="143"/>
      <c r="BE3040" s="143"/>
      <c r="BF3040" s="143"/>
      <c r="BG3040" s="143"/>
      <c r="BH3040" s="143"/>
      <c r="BI3040" s="143"/>
      <c r="BJ3040" s="143"/>
      <c r="BK3040" s="143"/>
      <c r="BL3040" s="143"/>
      <c r="BM3040" s="143"/>
      <c r="BN3040" s="143"/>
      <c r="BO3040" s="143"/>
      <c r="BP3040" s="143"/>
      <c r="BT3040" s="143"/>
      <c r="BU3040" s="143"/>
      <c r="BV3040" s="143"/>
    </row>
    <row r="3041" spans="1:74" s="142" customFormat="1" x14ac:dyDescent="0.25">
      <c r="A3041" s="206"/>
      <c r="B3041" s="160"/>
      <c r="C3041" s="161"/>
      <c r="D3041" s="206"/>
      <c r="E3041" s="206"/>
      <c r="F3041" s="206"/>
      <c r="G3041" s="206"/>
      <c r="H3041" s="161"/>
      <c r="I3041" s="206"/>
      <c r="J3041" s="206"/>
      <c r="L3041" s="206"/>
      <c r="M3041" s="153"/>
      <c r="N3041" s="126"/>
      <c r="O3041" s="153"/>
      <c r="P3041" s="153"/>
      <c r="Q3041" s="153"/>
      <c r="R3041" s="153"/>
      <c r="AG3041" s="162"/>
      <c r="AH3041" s="162"/>
      <c r="AI3041" s="162"/>
      <c r="AM3041" s="143"/>
      <c r="AN3041" s="143"/>
      <c r="AO3041" s="143"/>
      <c r="AP3041" s="143"/>
      <c r="AQ3041" s="143"/>
      <c r="AR3041" s="143"/>
      <c r="AS3041" s="143"/>
      <c r="AT3041" s="143"/>
      <c r="AU3041" s="143"/>
      <c r="AV3041" s="143"/>
      <c r="AW3041" s="143"/>
      <c r="AX3041" s="143"/>
      <c r="AY3041" s="143"/>
      <c r="AZ3041" s="143"/>
      <c r="BA3041" s="143"/>
      <c r="BB3041" s="143"/>
      <c r="BC3041" s="143"/>
      <c r="BD3041" s="143"/>
      <c r="BE3041" s="143"/>
      <c r="BF3041" s="143"/>
      <c r="BG3041" s="143"/>
      <c r="BH3041" s="143"/>
      <c r="BI3041" s="143"/>
      <c r="BJ3041" s="143"/>
      <c r="BK3041" s="143"/>
      <c r="BL3041" s="143"/>
      <c r="BM3041" s="143"/>
      <c r="BN3041" s="143"/>
      <c r="BO3041" s="143"/>
      <c r="BP3041" s="143"/>
      <c r="BT3041" s="143"/>
      <c r="BU3041" s="143"/>
      <c r="BV3041" s="143"/>
    </row>
    <row r="3042" spans="1:74" s="142" customFormat="1" x14ac:dyDescent="0.25">
      <c r="A3042" s="206"/>
      <c r="B3042" s="160"/>
      <c r="C3042" s="161"/>
      <c r="D3042" s="206"/>
      <c r="E3042" s="206"/>
      <c r="F3042" s="206"/>
      <c r="G3042" s="206"/>
      <c r="H3042" s="161"/>
      <c r="I3042" s="206"/>
      <c r="J3042" s="206"/>
      <c r="L3042" s="206"/>
      <c r="M3042" s="153"/>
      <c r="N3042" s="126"/>
      <c r="O3042" s="153"/>
      <c r="P3042" s="153"/>
      <c r="Q3042" s="153"/>
      <c r="R3042" s="153"/>
      <c r="AG3042" s="162"/>
      <c r="AH3042" s="162"/>
      <c r="AI3042" s="162"/>
      <c r="AM3042" s="143"/>
      <c r="AN3042" s="143"/>
      <c r="AO3042" s="143"/>
      <c r="AP3042" s="143"/>
      <c r="AQ3042" s="143"/>
      <c r="AR3042" s="143"/>
      <c r="AS3042" s="143"/>
      <c r="AT3042" s="143"/>
      <c r="AU3042" s="143"/>
      <c r="AV3042" s="143"/>
      <c r="AW3042" s="143"/>
      <c r="AX3042" s="143"/>
      <c r="AY3042" s="143"/>
      <c r="AZ3042" s="143"/>
      <c r="BA3042" s="143"/>
      <c r="BB3042" s="143"/>
      <c r="BC3042" s="143"/>
      <c r="BD3042" s="143"/>
      <c r="BE3042" s="143"/>
      <c r="BF3042" s="143"/>
      <c r="BG3042" s="143"/>
      <c r="BH3042" s="143"/>
      <c r="BI3042" s="143"/>
      <c r="BJ3042" s="143"/>
      <c r="BK3042" s="143"/>
      <c r="BL3042" s="143"/>
      <c r="BM3042" s="143"/>
      <c r="BN3042" s="143"/>
      <c r="BO3042" s="143"/>
      <c r="BP3042" s="143"/>
      <c r="BT3042" s="143"/>
      <c r="BU3042" s="143"/>
      <c r="BV3042" s="143"/>
    </row>
    <row r="3043" spans="1:74" s="142" customFormat="1" x14ac:dyDescent="0.25">
      <c r="A3043" s="206"/>
      <c r="B3043" s="160"/>
      <c r="C3043" s="161"/>
      <c r="D3043" s="206"/>
      <c r="E3043" s="206"/>
      <c r="F3043" s="206"/>
      <c r="G3043" s="206"/>
      <c r="H3043" s="161"/>
      <c r="I3043" s="206"/>
      <c r="J3043" s="206"/>
      <c r="L3043" s="206"/>
      <c r="M3043" s="153"/>
      <c r="N3043" s="126"/>
      <c r="O3043" s="153"/>
      <c r="P3043" s="153"/>
      <c r="Q3043" s="153"/>
      <c r="R3043" s="153"/>
      <c r="AG3043" s="162"/>
      <c r="AH3043" s="162"/>
      <c r="AI3043" s="162"/>
      <c r="AM3043" s="143"/>
      <c r="AN3043" s="143"/>
      <c r="AO3043" s="143"/>
      <c r="AP3043" s="143"/>
      <c r="AQ3043" s="143"/>
      <c r="AR3043" s="143"/>
      <c r="AS3043" s="143"/>
      <c r="AT3043" s="143"/>
      <c r="AU3043" s="143"/>
      <c r="AV3043" s="143"/>
      <c r="AW3043" s="143"/>
      <c r="AX3043" s="143"/>
      <c r="AY3043" s="143"/>
      <c r="AZ3043" s="143"/>
      <c r="BA3043" s="143"/>
      <c r="BB3043" s="143"/>
      <c r="BC3043" s="143"/>
      <c r="BD3043" s="143"/>
      <c r="BE3043" s="143"/>
      <c r="BF3043" s="143"/>
      <c r="BG3043" s="143"/>
      <c r="BH3043" s="143"/>
      <c r="BI3043" s="143"/>
      <c r="BJ3043" s="143"/>
      <c r="BK3043" s="143"/>
      <c r="BL3043" s="143"/>
      <c r="BM3043" s="143"/>
      <c r="BN3043" s="143"/>
      <c r="BO3043" s="143"/>
      <c r="BP3043" s="143"/>
      <c r="BT3043" s="143"/>
      <c r="BU3043" s="143"/>
      <c r="BV3043" s="143"/>
    </row>
    <row r="3044" spans="1:74" s="142" customFormat="1" x14ac:dyDescent="0.25">
      <c r="A3044" s="206"/>
      <c r="B3044" s="160"/>
      <c r="C3044" s="161"/>
      <c r="D3044" s="206"/>
      <c r="E3044" s="206"/>
      <c r="F3044" s="206"/>
      <c r="G3044" s="206"/>
      <c r="H3044" s="161"/>
      <c r="I3044" s="206"/>
      <c r="J3044" s="206"/>
      <c r="L3044" s="206"/>
      <c r="M3044" s="153"/>
      <c r="N3044" s="126"/>
      <c r="O3044" s="153"/>
      <c r="P3044" s="153"/>
      <c r="Q3044" s="153"/>
      <c r="R3044" s="153"/>
      <c r="AG3044" s="162"/>
      <c r="AH3044" s="162"/>
      <c r="AI3044" s="162"/>
      <c r="AM3044" s="143"/>
      <c r="AN3044" s="143"/>
      <c r="AO3044" s="143"/>
      <c r="AP3044" s="143"/>
      <c r="AQ3044" s="143"/>
      <c r="AR3044" s="143"/>
      <c r="AS3044" s="143"/>
      <c r="AT3044" s="143"/>
      <c r="AU3044" s="143"/>
      <c r="AV3044" s="143"/>
      <c r="AW3044" s="143"/>
      <c r="AX3044" s="143"/>
      <c r="AY3044" s="143"/>
      <c r="AZ3044" s="143"/>
      <c r="BA3044" s="143"/>
      <c r="BB3044" s="143"/>
      <c r="BC3044" s="143"/>
      <c r="BD3044" s="143"/>
      <c r="BE3044" s="143"/>
      <c r="BF3044" s="143"/>
      <c r="BG3044" s="143"/>
      <c r="BH3044" s="143"/>
      <c r="BI3044" s="143"/>
      <c r="BJ3044" s="143"/>
      <c r="BK3044" s="143"/>
      <c r="BL3044" s="143"/>
      <c r="BM3044" s="143"/>
      <c r="BN3044" s="143"/>
      <c r="BO3044" s="143"/>
      <c r="BP3044" s="143"/>
      <c r="BT3044" s="143"/>
      <c r="BU3044" s="143"/>
      <c r="BV3044" s="143"/>
    </row>
    <row r="3045" spans="1:74" s="142" customFormat="1" x14ac:dyDescent="0.25">
      <c r="A3045" s="206"/>
      <c r="B3045" s="160"/>
      <c r="C3045" s="161"/>
      <c r="D3045" s="206"/>
      <c r="E3045" s="206"/>
      <c r="F3045" s="206"/>
      <c r="G3045" s="206"/>
      <c r="H3045" s="161"/>
      <c r="I3045" s="206"/>
      <c r="J3045" s="206"/>
      <c r="L3045" s="206"/>
      <c r="M3045" s="153"/>
      <c r="N3045" s="126"/>
      <c r="O3045" s="153"/>
      <c r="P3045" s="153"/>
      <c r="Q3045" s="153"/>
      <c r="R3045" s="153"/>
      <c r="AG3045" s="162"/>
      <c r="AH3045" s="162"/>
      <c r="AI3045" s="162"/>
      <c r="AM3045" s="143"/>
      <c r="AN3045" s="143"/>
      <c r="AO3045" s="143"/>
      <c r="AP3045" s="143"/>
      <c r="AQ3045" s="143"/>
      <c r="AR3045" s="143"/>
      <c r="AS3045" s="143"/>
      <c r="AT3045" s="143"/>
      <c r="AU3045" s="143"/>
      <c r="AV3045" s="143"/>
      <c r="AW3045" s="143"/>
      <c r="AX3045" s="143"/>
      <c r="AY3045" s="143"/>
      <c r="AZ3045" s="143"/>
      <c r="BA3045" s="143"/>
      <c r="BB3045" s="143"/>
      <c r="BC3045" s="143"/>
      <c r="BD3045" s="143"/>
      <c r="BE3045" s="143"/>
      <c r="BF3045" s="143"/>
      <c r="BG3045" s="143"/>
      <c r="BH3045" s="143"/>
      <c r="BI3045" s="143"/>
      <c r="BJ3045" s="143"/>
      <c r="BK3045" s="143"/>
      <c r="BL3045" s="143"/>
      <c r="BM3045" s="143"/>
      <c r="BN3045" s="143"/>
      <c r="BO3045" s="143"/>
      <c r="BP3045" s="143"/>
      <c r="BT3045" s="143"/>
      <c r="BU3045" s="143"/>
      <c r="BV3045" s="143"/>
    </row>
    <row r="3046" spans="1:74" s="142" customFormat="1" x14ac:dyDescent="0.25">
      <c r="A3046" s="206"/>
      <c r="B3046" s="160"/>
      <c r="C3046" s="161"/>
      <c r="D3046" s="206"/>
      <c r="E3046" s="206"/>
      <c r="F3046" s="206"/>
      <c r="G3046" s="206"/>
      <c r="H3046" s="161"/>
      <c r="I3046" s="206"/>
      <c r="J3046" s="206"/>
      <c r="L3046" s="206"/>
      <c r="M3046" s="153"/>
      <c r="N3046" s="126"/>
      <c r="O3046" s="153"/>
      <c r="P3046" s="153"/>
      <c r="Q3046" s="153"/>
      <c r="R3046" s="153"/>
      <c r="AG3046" s="162"/>
      <c r="AH3046" s="162"/>
      <c r="AI3046" s="162"/>
      <c r="AM3046" s="143"/>
      <c r="AN3046" s="143"/>
      <c r="AO3046" s="143"/>
      <c r="AP3046" s="143"/>
      <c r="AQ3046" s="143"/>
      <c r="AR3046" s="143"/>
      <c r="AS3046" s="143"/>
      <c r="AT3046" s="143"/>
      <c r="AU3046" s="143"/>
      <c r="AV3046" s="143"/>
      <c r="AW3046" s="143"/>
      <c r="AX3046" s="143"/>
      <c r="AY3046" s="143"/>
      <c r="AZ3046" s="143"/>
      <c r="BA3046" s="143"/>
      <c r="BB3046" s="143"/>
      <c r="BC3046" s="143"/>
      <c r="BD3046" s="143"/>
      <c r="BE3046" s="143"/>
      <c r="BF3046" s="143"/>
      <c r="BG3046" s="143"/>
      <c r="BH3046" s="143"/>
      <c r="BI3046" s="143"/>
      <c r="BJ3046" s="143"/>
      <c r="BK3046" s="143"/>
      <c r="BL3046" s="143"/>
      <c r="BM3046" s="143"/>
      <c r="BN3046" s="143"/>
      <c r="BO3046" s="143"/>
      <c r="BP3046" s="143"/>
      <c r="BT3046" s="143"/>
      <c r="BU3046" s="143"/>
      <c r="BV3046" s="143"/>
    </row>
    <row r="3047" spans="1:74" s="142" customFormat="1" x14ac:dyDescent="0.25">
      <c r="A3047" s="206"/>
      <c r="B3047" s="160"/>
      <c r="C3047" s="161"/>
      <c r="D3047" s="206"/>
      <c r="E3047" s="206"/>
      <c r="F3047" s="206"/>
      <c r="G3047" s="206"/>
      <c r="H3047" s="161"/>
      <c r="I3047" s="206"/>
      <c r="J3047" s="206"/>
      <c r="L3047" s="206"/>
      <c r="M3047" s="153"/>
      <c r="N3047" s="126"/>
      <c r="O3047" s="153"/>
      <c r="P3047" s="153"/>
      <c r="Q3047" s="153"/>
      <c r="R3047" s="153"/>
      <c r="AG3047" s="162"/>
      <c r="AH3047" s="162"/>
      <c r="AI3047" s="162"/>
      <c r="AM3047" s="143"/>
      <c r="AN3047" s="143"/>
      <c r="AO3047" s="143"/>
      <c r="AP3047" s="143"/>
      <c r="AQ3047" s="143"/>
      <c r="AR3047" s="143"/>
      <c r="AS3047" s="143"/>
      <c r="AT3047" s="143"/>
      <c r="AU3047" s="143"/>
      <c r="AV3047" s="143"/>
      <c r="AW3047" s="143"/>
      <c r="AX3047" s="143"/>
      <c r="AY3047" s="143"/>
      <c r="AZ3047" s="143"/>
      <c r="BA3047" s="143"/>
      <c r="BB3047" s="143"/>
      <c r="BC3047" s="143"/>
      <c r="BD3047" s="143"/>
      <c r="BE3047" s="143"/>
      <c r="BF3047" s="143"/>
      <c r="BG3047" s="143"/>
      <c r="BH3047" s="143"/>
      <c r="BI3047" s="143"/>
      <c r="BJ3047" s="143"/>
      <c r="BK3047" s="143"/>
      <c r="BL3047" s="143"/>
      <c r="BM3047" s="143"/>
      <c r="BN3047" s="143"/>
      <c r="BO3047" s="143"/>
      <c r="BP3047" s="143"/>
      <c r="BT3047" s="143"/>
      <c r="BU3047" s="143"/>
      <c r="BV3047" s="143"/>
    </row>
    <row r="3048" spans="1:74" s="142" customFormat="1" x14ac:dyDescent="0.25">
      <c r="A3048" s="206"/>
      <c r="B3048" s="160"/>
      <c r="C3048" s="161"/>
      <c r="D3048" s="206"/>
      <c r="E3048" s="206"/>
      <c r="F3048" s="206"/>
      <c r="G3048" s="206"/>
      <c r="H3048" s="161"/>
      <c r="I3048" s="206"/>
      <c r="J3048" s="206"/>
      <c r="L3048" s="206"/>
      <c r="M3048" s="153"/>
      <c r="N3048" s="126"/>
      <c r="O3048" s="153"/>
      <c r="P3048" s="153"/>
      <c r="Q3048" s="153"/>
      <c r="R3048" s="153"/>
      <c r="AG3048" s="162"/>
      <c r="AH3048" s="162"/>
      <c r="AI3048" s="162"/>
      <c r="AM3048" s="143"/>
      <c r="AN3048" s="143"/>
      <c r="AO3048" s="143"/>
      <c r="AP3048" s="143"/>
      <c r="AQ3048" s="143"/>
      <c r="AR3048" s="143"/>
      <c r="AS3048" s="143"/>
      <c r="AT3048" s="143"/>
      <c r="AU3048" s="143"/>
      <c r="AV3048" s="143"/>
      <c r="AW3048" s="143"/>
      <c r="AX3048" s="143"/>
      <c r="AY3048" s="143"/>
      <c r="AZ3048" s="143"/>
      <c r="BA3048" s="143"/>
      <c r="BB3048" s="143"/>
      <c r="BC3048" s="143"/>
      <c r="BD3048" s="143"/>
      <c r="BE3048" s="143"/>
      <c r="BF3048" s="143"/>
      <c r="BG3048" s="143"/>
      <c r="BH3048" s="143"/>
      <c r="BI3048" s="143"/>
      <c r="BJ3048" s="143"/>
      <c r="BK3048" s="143"/>
      <c r="BL3048" s="143"/>
      <c r="BM3048" s="143"/>
      <c r="BN3048" s="143"/>
      <c r="BO3048" s="143"/>
      <c r="BP3048" s="143"/>
      <c r="BT3048" s="143"/>
      <c r="BU3048" s="143"/>
      <c r="BV3048" s="143"/>
    </row>
    <row r="3049" spans="1:74" s="142" customFormat="1" x14ac:dyDescent="0.25">
      <c r="A3049" s="206"/>
      <c r="B3049" s="160"/>
      <c r="C3049" s="161"/>
      <c r="D3049" s="206"/>
      <c r="E3049" s="206"/>
      <c r="F3049" s="206"/>
      <c r="G3049" s="206"/>
      <c r="H3049" s="161"/>
      <c r="I3049" s="206"/>
      <c r="J3049" s="206"/>
      <c r="L3049" s="206"/>
      <c r="M3049" s="153"/>
      <c r="N3049" s="126"/>
      <c r="O3049" s="153"/>
      <c r="P3049" s="153"/>
      <c r="Q3049" s="153"/>
      <c r="R3049" s="153"/>
      <c r="AG3049" s="162"/>
      <c r="AH3049" s="162"/>
      <c r="AI3049" s="162"/>
      <c r="AM3049" s="143"/>
      <c r="AN3049" s="143"/>
      <c r="AO3049" s="143"/>
      <c r="AP3049" s="143"/>
      <c r="AQ3049" s="143"/>
      <c r="AR3049" s="143"/>
      <c r="AS3049" s="143"/>
      <c r="AT3049" s="143"/>
      <c r="AU3049" s="143"/>
      <c r="AV3049" s="143"/>
      <c r="AW3049" s="143"/>
      <c r="AX3049" s="143"/>
      <c r="AY3049" s="143"/>
      <c r="AZ3049" s="143"/>
      <c r="BA3049" s="143"/>
      <c r="BB3049" s="143"/>
      <c r="BC3049" s="143"/>
      <c r="BD3049" s="143"/>
      <c r="BE3049" s="143"/>
      <c r="BF3049" s="143"/>
      <c r="BG3049" s="143"/>
      <c r="BH3049" s="143"/>
      <c r="BI3049" s="143"/>
      <c r="BJ3049" s="143"/>
      <c r="BK3049" s="143"/>
      <c r="BL3049" s="143"/>
      <c r="BM3049" s="143"/>
      <c r="BN3049" s="143"/>
      <c r="BO3049" s="143"/>
      <c r="BP3049" s="143"/>
      <c r="BT3049" s="143"/>
      <c r="BU3049" s="143"/>
      <c r="BV3049" s="143"/>
    </row>
    <row r="3050" spans="1:74" s="142" customFormat="1" x14ac:dyDescent="0.25">
      <c r="A3050" s="206"/>
      <c r="B3050" s="160"/>
      <c r="C3050" s="161"/>
      <c r="D3050" s="206"/>
      <c r="E3050" s="206"/>
      <c r="F3050" s="206"/>
      <c r="G3050" s="206"/>
      <c r="H3050" s="161"/>
      <c r="I3050" s="206"/>
      <c r="J3050" s="206"/>
      <c r="L3050" s="206"/>
      <c r="M3050" s="153"/>
      <c r="N3050" s="126"/>
      <c r="O3050" s="153"/>
      <c r="P3050" s="153"/>
      <c r="Q3050" s="153"/>
      <c r="R3050" s="153"/>
      <c r="AG3050" s="162"/>
      <c r="AH3050" s="162"/>
      <c r="AI3050" s="162"/>
      <c r="AM3050" s="143"/>
      <c r="AN3050" s="143"/>
      <c r="AO3050" s="143"/>
      <c r="AP3050" s="143"/>
      <c r="AQ3050" s="143"/>
      <c r="AR3050" s="143"/>
      <c r="AS3050" s="143"/>
      <c r="AT3050" s="143"/>
      <c r="AU3050" s="143"/>
      <c r="AV3050" s="143"/>
      <c r="AW3050" s="143"/>
      <c r="AX3050" s="143"/>
      <c r="AY3050" s="143"/>
      <c r="AZ3050" s="143"/>
      <c r="BA3050" s="143"/>
      <c r="BB3050" s="143"/>
      <c r="BC3050" s="143"/>
      <c r="BD3050" s="143"/>
      <c r="BE3050" s="143"/>
      <c r="BF3050" s="143"/>
      <c r="BG3050" s="143"/>
      <c r="BH3050" s="143"/>
      <c r="BI3050" s="143"/>
      <c r="BJ3050" s="143"/>
      <c r="BK3050" s="143"/>
      <c r="BL3050" s="143"/>
      <c r="BM3050" s="143"/>
      <c r="BN3050" s="143"/>
      <c r="BO3050" s="143"/>
      <c r="BP3050" s="143"/>
      <c r="BT3050" s="143"/>
      <c r="BU3050" s="143"/>
      <c r="BV3050" s="143"/>
    </row>
    <row r="3051" spans="1:74" s="142" customFormat="1" x14ac:dyDescent="0.25">
      <c r="A3051" s="206"/>
      <c r="B3051" s="160"/>
      <c r="C3051" s="161"/>
      <c r="D3051" s="206"/>
      <c r="E3051" s="206"/>
      <c r="F3051" s="206"/>
      <c r="G3051" s="206"/>
      <c r="H3051" s="161"/>
      <c r="I3051" s="206"/>
      <c r="J3051" s="206"/>
      <c r="L3051" s="206"/>
      <c r="M3051" s="153"/>
      <c r="N3051" s="126"/>
      <c r="O3051" s="153"/>
      <c r="P3051" s="153"/>
      <c r="Q3051" s="153"/>
      <c r="R3051" s="153"/>
      <c r="AG3051" s="162"/>
      <c r="AH3051" s="162"/>
      <c r="AI3051" s="162"/>
      <c r="AM3051" s="143"/>
      <c r="AN3051" s="143"/>
      <c r="AO3051" s="143"/>
      <c r="AP3051" s="143"/>
      <c r="AQ3051" s="143"/>
      <c r="AR3051" s="143"/>
      <c r="AS3051" s="143"/>
      <c r="AT3051" s="143"/>
      <c r="AU3051" s="143"/>
      <c r="AV3051" s="143"/>
      <c r="AW3051" s="143"/>
      <c r="AX3051" s="143"/>
      <c r="AY3051" s="143"/>
      <c r="AZ3051" s="143"/>
      <c r="BA3051" s="143"/>
      <c r="BB3051" s="143"/>
      <c r="BC3051" s="143"/>
      <c r="BD3051" s="143"/>
      <c r="BE3051" s="143"/>
      <c r="BF3051" s="143"/>
      <c r="BG3051" s="143"/>
      <c r="BH3051" s="143"/>
      <c r="BI3051" s="143"/>
      <c r="BJ3051" s="143"/>
      <c r="BK3051" s="143"/>
      <c r="BL3051" s="143"/>
      <c r="BM3051" s="143"/>
      <c r="BN3051" s="143"/>
      <c r="BO3051" s="143"/>
      <c r="BP3051" s="143"/>
      <c r="BT3051" s="143"/>
      <c r="BU3051" s="143"/>
      <c r="BV3051" s="143"/>
    </row>
    <row r="3052" spans="1:74" s="142" customFormat="1" x14ac:dyDescent="0.25">
      <c r="A3052" s="206"/>
      <c r="B3052" s="160"/>
      <c r="C3052" s="161"/>
      <c r="D3052" s="206"/>
      <c r="E3052" s="206"/>
      <c r="F3052" s="206"/>
      <c r="G3052" s="206"/>
      <c r="H3052" s="161"/>
      <c r="I3052" s="206"/>
      <c r="J3052" s="206"/>
      <c r="L3052" s="206"/>
      <c r="M3052" s="153"/>
      <c r="N3052" s="126"/>
      <c r="O3052" s="153"/>
      <c r="P3052" s="153"/>
      <c r="Q3052" s="153"/>
      <c r="R3052" s="153"/>
      <c r="AG3052" s="162"/>
      <c r="AH3052" s="162"/>
      <c r="AI3052" s="162"/>
      <c r="AM3052" s="143"/>
      <c r="AN3052" s="143"/>
      <c r="AO3052" s="143"/>
      <c r="AP3052" s="143"/>
      <c r="AQ3052" s="143"/>
      <c r="AR3052" s="143"/>
      <c r="AS3052" s="143"/>
      <c r="AT3052" s="143"/>
      <c r="AU3052" s="143"/>
      <c r="AV3052" s="143"/>
      <c r="AW3052" s="143"/>
      <c r="AX3052" s="143"/>
      <c r="AY3052" s="143"/>
      <c r="AZ3052" s="143"/>
      <c r="BA3052" s="143"/>
      <c r="BB3052" s="143"/>
      <c r="BC3052" s="143"/>
      <c r="BD3052" s="143"/>
      <c r="BE3052" s="143"/>
      <c r="BF3052" s="143"/>
      <c r="BG3052" s="143"/>
      <c r="BH3052" s="143"/>
      <c r="BI3052" s="143"/>
      <c r="BJ3052" s="143"/>
      <c r="BK3052" s="143"/>
      <c r="BL3052" s="143"/>
      <c r="BM3052" s="143"/>
      <c r="BN3052" s="143"/>
      <c r="BO3052" s="143"/>
      <c r="BP3052" s="143"/>
      <c r="BT3052" s="143"/>
      <c r="BU3052" s="143"/>
      <c r="BV3052" s="143"/>
    </row>
    <row r="3053" spans="1:74" s="142" customFormat="1" x14ac:dyDescent="0.25">
      <c r="A3053" s="206"/>
      <c r="B3053" s="160"/>
      <c r="C3053" s="161"/>
      <c r="D3053" s="206"/>
      <c r="E3053" s="206"/>
      <c r="F3053" s="206"/>
      <c r="G3053" s="206"/>
      <c r="H3053" s="161"/>
      <c r="I3053" s="206"/>
      <c r="J3053" s="206"/>
      <c r="L3053" s="206"/>
      <c r="M3053" s="153"/>
      <c r="N3053" s="126"/>
      <c r="O3053" s="153"/>
      <c r="P3053" s="153"/>
      <c r="Q3053" s="153"/>
      <c r="R3053" s="153"/>
      <c r="AG3053" s="162"/>
      <c r="AH3053" s="162"/>
      <c r="AI3053" s="162"/>
      <c r="AM3053" s="143"/>
      <c r="AN3053" s="143"/>
      <c r="AO3053" s="143"/>
      <c r="AP3053" s="143"/>
      <c r="AQ3053" s="143"/>
      <c r="AR3053" s="143"/>
      <c r="AS3053" s="143"/>
      <c r="AT3053" s="143"/>
      <c r="AU3053" s="143"/>
      <c r="AV3053" s="143"/>
      <c r="AW3053" s="143"/>
      <c r="AX3053" s="143"/>
      <c r="AY3053" s="143"/>
      <c r="AZ3053" s="143"/>
      <c r="BA3053" s="143"/>
      <c r="BB3053" s="143"/>
      <c r="BC3053" s="143"/>
      <c r="BD3053" s="143"/>
      <c r="BE3053" s="143"/>
      <c r="BF3053" s="143"/>
      <c r="BG3053" s="143"/>
      <c r="BH3053" s="143"/>
      <c r="BI3053" s="143"/>
      <c r="BJ3053" s="143"/>
      <c r="BK3053" s="143"/>
      <c r="BL3053" s="143"/>
      <c r="BM3053" s="143"/>
      <c r="BN3053" s="143"/>
      <c r="BO3053" s="143"/>
      <c r="BP3053" s="143"/>
      <c r="BT3053" s="143"/>
      <c r="BU3053" s="143"/>
      <c r="BV3053" s="143"/>
    </row>
    <row r="3054" spans="1:74" s="142" customFormat="1" x14ac:dyDescent="0.25">
      <c r="A3054" s="206"/>
      <c r="B3054" s="160"/>
      <c r="C3054" s="161"/>
      <c r="D3054" s="206"/>
      <c r="E3054" s="206"/>
      <c r="F3054" s="206"/>
      <c r="G3054" s="206"/>
      <c r="H3054" s="161"/>
      <c r="I3054" s="206"/>
      <c r="J3054" s="206"/>
      <c r="L3054" s="206"/>
      <c r="M3054" s="153"/>
      <c r="N3054" s="126"/>
      <c r="O3054" s="153"/>
      <c r="P3054" s="153"/>
      <c r="Q3054" s="153"/>
      <c r="R3054" s="153"/>
      <c r="AG3054" s="162"/>
      <c r="AH3054" s="162"/>
      <c r="AI3054" s="162"/>
      <c r="AM3054" s="143"/>
      <c r="AN3054" s="143"/>
      <c r="AO3054" s="143"/>
      <c r="AP3054" s="143"/>
      <c r="AQ3054" s="143"/>
      <c r="AR3054" s="143"/>
      <c r="AS3054" s="143"/>
      <c r="AT3054" s="143"/>
      <c r="AU3054" s="143"/>
      <c r="AV3054" s="143"/>
      <c r="AW3054" s="143"/>
      <c r="AX3054" s="143"/>
      <c r="AY3054" s="143"/>
      <c r="AZ3054" s="143"/>
      <c r="BA3054" s="143"/>
      <c r="BB3054" s="143"/>
      <c r="BC3054" s="143"/>
      <c r="BD3054" s="143"/>
      <c r="BE3054" s="143"/>
      <c r="BF3054" s="143"/>
      <c r="BG3054" s="143"/>
      <c r="BH3054" s="143"/>
      <c r="BI3054" s="143"/>
      <c r="BJ3054" s="143"/>
      <c r="BK3054" s="143"/>
      <c r="BL3054" s="143"/>
      <c r="BM3054" s="143"/>
      <c r="BN3054" s="143"/>
      <c r="BO3054" s="143"/>
      <c r="BP3054" s="143"/>
      <c r="BT3054" s="143"/>
      <c r="BU3054" s="143"/>
      <c r="BV3054" s="143"/>
    </row>
    <row r="3055" spans="1:74" s="142" customFormat="1" x14ac:dyDescent="0.25">
      <c r="A3055" s="206"/>
      <c r="B3055" s="160"/>
      <c r="C3055" s="161"/>
      <c r="D3055" s="206"/>
      <c r="E3055" s="206"/>
      <c r="F3055" s="206"/>
      <c r="G3055" s="206"/>
      <c r="H3055" s="161"/>
      <c r="I3055" s="206"/>
      <c r="J3055" s="206"/>
      <c r="L3055" s="206"/>
      <c r="M3055" s="153"/>
      <c r="N3055" s="126"/>
      <c r="O3055" s="153"/>
      <c r="P3055" s="153"/>
      <c r="Q3055" s="153"/>
      <c r="R3055" s="153"/>
      <c r="AG3055" s="162"/>
      <c r="AH3055" s="162"/>
      <c r="AI3055" s="162"/>
      <c r="AM3055" s="143"/>
      <c r="AN3055" s="143"/>
      <c r="AO3055" s="143"/>
      <c r="AP3055" s="143"/>
      <c r="AQ3055" s="143"/>
      <c r="AR3055" s="143"/>
      <c r="AS3055" s="143"/>
      <c r="AT3055" s="143"/>
      <c r="AU3055" s="143"/>
      <c r="AV3055" s="143"/>
      <c r="AW3055" s="143"/>
      <c r="AX3055" s="143"/>
      <c r="AY3055" s="143"/>
      <c r="AZ3055" s="143"/>
      <c r="BA3055" s="143"/>
      <c r="BB3055" s="143"/>
      <c r="BC3055" s="143"/>
      <c r="BD3055" s="143"/>
      <c r="BE3055" s="143"/>
      <c r="BF3055" s="143"/>
      <c r="BG3055" s="143"/>
      <c r="BH3055" s="143"/>
      <c r="BI3055" s="143"/>
      <c r="BJ3055" s="143"/>
      <c r="BK3055" s="143"/>
      <c r="BL3055" s="143"/>
      <c r="BM3055" s="143"/>
      <c r="BN3055" s="143"/>
      <c r="BO3055" s="143"/>
      <c r="BP3055" s="143"/>
      <c r="BT3055" s="143"/>
      <c r="BU3055" s="143"/>
      <c r="BV3055" s="143"/>
    </row>
    <row r="3056" spans="1:74" s="142" customFormat="1" x14ac:dyDescent="0.25">
      <c r="A3056" s="206"/>
      <c r="B3056" s="160"/>
      <c r="C3056" s="161"/>
      <c r="D3056" s="206"/>
      <c r="E3056" s="206"/>
      <c r="F3056" s="206"/>
      <c r="G3056" s="206"/>
      <c r="H3056" s="161"/>
      <c r="I3056" s="206"/>
      <c r="J3056" s="206"/>
      <c r="L3056" s="206"/>
      <c r="M3056" s="153"/>
      <c r="N3056" s="126"/>
      <c r="O3056" s="153"/>
      <c r="P3056" s="153"/>
      <c r="Q3056" s="153"/>
      <c r="R3056" s="153"/>
      <c r="AG3056" s="162"/>
      <c r="AH3056" s="162"/>
      <c r="AI3056" s="162"/>
      <c r="AM3056" s="143"/>
      <c r="AN3056" s="143"/>
      <c r="AO3056" s="143"/>
      <c r="AP3056" s="143"/>
      <c r="AQ3056" s="143"/>
      <c r="AR3056" s="143"/>
      <c r="AS3056" s="143"/>
      <c r="AT3056" s="143"/>
      <c r="AU3056" s="143"/>
      <c r="AV3056" s="143"/>
      <c r="AW3056" s="143"/>
      <c r="AX3056" s="143"/>
      <c r="AY3056" s="143"/>
      <c r="AZ3056" s="143"/>
      <c r="BA3056" s="143"/>
      <c r="BB3056" s="143"/>
      <c r="BC3056" s="143"/>
      <c r="BD3056" s="143"/>
      <c r="BE3056" s="143"/>
      <c r="BF3056" s="143"/>
      <c r="BG3056" s="143"/>
      <c r="BH3056" s="143"/>
      <c r="BI3056" s="143"/>
      <c r="BJ3056" s="143"/>
      <c r="BK3056" s="143"/>
      <c r="BL3056" s="143"/>
      <c r="BM3056" s="143"/>
      <c r="BN3056" s="143"/>
      <c r="BO3056" s="143"/>
      <c r="BP3056" s="143"/>
      <c r="BT3056" s="143"/>
      <c r="BU3056" s="143"/>
      <c r="BV3056" s="143"/>
    </row>
    <row r="3057" spans="1:74" s="142" customFormat="1" x14ac:dyDescent="0.25">
      <c r="A3057" s="206"/>
      <c r="B3057" s="160"/>
      <c r="C3057" s="161"/>
      <c r="D3057" s="206"/>
      <c r="E3057" s="206"/>
      <c r="F3057" s="206"/>
      <c r="G3057" s="206"/>
      <c r="H3057" s="161"/>
      <c r="I3057" s="206"/>
      <c r="J3057" s="206"/>
      <c r="L3057" s="206"/>
      <c r="M3057" s="153"/>
      <c r="N3057" s="126"/>
      <c r="O3057" s="153"/>
      <c r="P3057" s="153"/>
      <c r="Q3057" s="153"/>
      <c r="R3057" s="153"/>
      <c r="AG3057" s="162"/>
      <c r="AH3057" s="162"/>
      <c r="AI3057" s="162"/>
      <c r="AM3057" s="143"/>
      <c r="AN3057" s="143"/>
      <c r="AO3057" s="143"/>
      <c r="AP3057" s="143"/>
      <c r="AQ3057" s="143"/>
      <c r="AR3057" s="143"/>
      <c r="AS3057" s="143"/>
      <c r="AT3057" s="143"/>
      <c r="AU3057" s="143"/>
      <c r="AV3057" s="143"/>
      <c r="AW3057" s="143"/>
      <c r="AX3057" s="143"/>
      <c r="AY3057" s="143"/>
      <c r="AZ3057" s="143"/>
      <c r="BA3057" s="143"/>
      <c r="BB3057" s="143"/>
      <c r="BC3057" s="143"/>
      <c r="BD3057" s="143"/>
      <c r="BE3057" s="143"/>
      <c r="BF3057" s="143"/>
      <c r="BG3057" s="143"/>
      <c r="BH3057" s="143"/>
      <c r="BI3057" s="143"/>
      <c r="BJ3057" s="143"/>
      <c r="BK3057" s="143"/>
      <c r="BL3057" s="143"/>
      <c r="BM3057" s="143"/>
      <c r="BN3057" s="143"/>
      <c r="BO3057" s="143"/>
      <c r="BP3057" s="143"/>
      <c r="BT3057" s="143"/>
      <c r="BU3057" s="143"/>
      <c r="BV3057" s="143"/>
    </row>
    <row r="3058" spans="1:74" s="142" customFormat="1" x14ac:dyDescent="0.25">
      <c r="A3058" s="206"/>
      <c r="B3058" s="160"/>
      <c r="C3058" s="161"/>
      <c r="D3058" s="206"/>
      <c r="E3058" s="206"/>
      <c r="F3058" s="206"/>
      <c r="G3058" s="206"/>
      <c r="H3058" s="161"/>
      <c r="I3058" s="206"/>
      <c r="J3058" s="206"/>
      <c r="L3058" s="206"/>
      <c r="M3058" s="153"/>
      <c r="N3058" s="126"/>
      <c r="O3058" s="153"/>
      <c r="P3058" s="153"/>
      <c r="Q3058" s="153"/>
      <c r="R3058" s="153"/>
      <c r="AG3058" s="162"/>
      <c r="AH3058" s="162"/>
      <c r="AI3058" s="162"/>
      <c r="AM3058" s="143"/>
      <c r="AN3058" s="143"/>
      <c r="AO3058" s="143"/>
      <c r="AP3058" s="143"/>
      <c r="AQ3058" s="143"/>
      <c r="AR3058" s="143"/>
      <c r="AS3058" s="143"/>
      <c r="AT3058" s="143"/>
      <c r="AU3058" s="143"/>
      <c r="AV3058" s="143"/>
      <c r="AW3058" s="143"/>
      <c r="AX3058" s="143"/>
      <c r="AY3058" s="143"/>
      <c r="AZ3058" s="143"/>
      <c r="BA3058" s="143"/>
      <c r="BB3058" s="143"/>
      <c r="BC3058" s="143"/>
      <c r="BD3058" s="143"/>
      <c r="BE3058" s="143"/>
      <c r="BF3058" s="143"/>
      <c r="BG3058" s="143"/>
      <c r="BH3058" s="143"/>
      <c r="BI3058" s="143"/>
      <c r="BJ3058" s="143"/>
      <c r="BK3058" s="143"/>
      <c r="BL3058" s="143"/>
      <c r="BM3058" s="143"/>
      <c r="BN3058" s="143"/>
      <c r="BO3058" s="143"/>
      <c r="BP3058" s="143"/>
      <c r="BT3058" s="143"/>
      <c r="BU3058" s="143"/>
      <c r="BV3058" s="143"/>
    </row>
    <row r="3059" spans="1:74" s="142" customFormat="1" x14ac:dyDescent="0.25">
      <c r="A3059" s="206"/>
      <c r="B3059" s="160"/>
      <c r="C3059" s="161"/>
      <c r="D3059" s="206"/>
      <c r="E3059" s="206"/>
      <c r="F3059" s="206"/>
      <c r="G3059" s="206"/>
      <c r="H3059" s="161"/>
      <c r="I3059" s="206"/>
      <c r="J3059" s="206"/>
      <c r="L3059" s="206"/>
      <c r="M3059" s="153"/>
      <c r="N3059" s="126"/>
      <c r="O3059" s="153"/>
      <c r="P3059" s="153"/>
      <c r="Q3059" s="153"/>
      <c r="R3059" s="153"/>
      <c r="AG3059" s="162"/>
      <c r="AH3059" s="162"/>
      <c r="AI3059" s="162"/>
      <c r="AM3059" s="143"/>
      <c r="AN3059" s="143"/>
      <c r="AO3059" s="143"/>
      <c r="AP3059" s="143"/>
      <c r="AQ3059" s="143"/>
      <c r="AR3059" s="143"/>
      <c r="AS3059" s="143"/>
      <c r="AT3059" s="143"/>
      <c r="AU3059" s="143"/>
      <c r="AV3059" s="143"/>
      <c r="AW3059" s="143"/>
      <c r="AX3059" s="143"/>
      <c r="AY3059" s="143"/>
      <c r="AZ3059" s="143"/>
      <c r="BA3059" s="143"/>
      <c r="BB3059" s="143"/>
      <c r="BC3059" s="143"/>
      <c r="BD3059" s="143"/>
      <c r="BE3059" s="143"/>
      <c r="BF3059" s="143"/>
      <c r="BG3059" s="143"/>
      <c r="BH3059" s="143"/>
      <c r="BI3059" s="143"/>
      <c r="BJ3059" s="143"/>
      <c r="BK3059" s="143"/>
      <c r="BL3059" s="143"/>
      <c r="BM3059" s="143"/>
      <c r="BN3059" s="143"/>
      <c r="BO3059" s="143"/>
      <c r="BP3059" s="143"/>
      <c r="BT3059" s="143"/>
      <c r="BU3059" s="143"/>
      <c r="BV3059" s="143"/>
    </row>
    <row r="3060" spans="1:74" s="142" customFormat="1" x14ac:dyDescent="0.25">
      <c r="A3060" s="206"/>
      <c r="B3060" s="160"/>
      <c r="C3060" s="161"/>
      <c r="D3060" s="206"/>
      <c r="E3060" s="206"/>
      <c r="F3060" s="206"/>
      <c r="G3060" s="206"/>
      <c r="H3060" s="161"/>
      <c r="I3060" s="206"/>
      <c r="J3060" s="206"/>
      <c r="L3060" s="206"/>
      <c r="M3060" s="153"/>
      <c r="N3060" s="126"/>
      <c r="O3060" s="153"/>
      <c r="P3060" s="153"/>
      <c r="Q3060" s="153"/>
      <c r="R3060" s="153"/>
      <c r="AG3060" s="162"/>
      <c r="AH3060" s="162"/>
      <c r="AI3060" s="162"/>
      <c r="AM3060" s="143"/>
      <c r="AN3060" s="143"/>
      <c r="AO3060" s="143"/>
      <c r="AP3060" s="143"/>
      <c r="AQ3060" s="143"/>
      <c r="AR3060" s="143"/>
      <c r="AS3060" s="143"/>
      <c r="AT3060" s="143"/>
      <c r="AU3060" s="143"/>
      <c r="AV3060" s="143"/>
      <c r="AW3060" s="143"/>
      <c r="AX3060" s="143"/>
      <c r="AY3060" s="143"/>
      <c r="AZ3060" s="143"/>
      <c r="BA3060" s="143"/>
      <c r="BB3060" s="143"/>
      <c r="BC3060" s="143"/>
      <c r="BD3060" s="143"/>
      <c r="BE3060" s="143"/>
      <c r="BF3060" s="143"/>
      <c r="BG3060" s="143"/>
      <c r="BH3060" s="143"/>
      <c r="BI3060" s="143"/>
      <c r="BJ3060" s="143"/>
      <c r="BK3060" s="143"/>
      <c r="BL3060" s="143"/>
      <c r="BM3060" s="143"/>
      <c r="BN3060" s="143"/>
      <c r="BO3060" s="143"/>
      <c r="BP3060" s="143"/>
      <c r="BT3060" s="143"/>
      <c r="BU3060" s="143"/>
      <c r="BV3060" s="143"/>
    </row>
    <row r="3061" spans="1:74" s="142" customFormat="1" x14ac:dyDescent="0.25">
      <c r="A3061" s="206"/>
      <c r="B3061" s="160"/>
      <c r="C3061" s="161"/>
      <c r="D3061" s="206"/>
      <c r="E3061" s="206"/>
      <c r="F3061" s="206"/>
      <c r="G3061" s="206"/>
      <c r="H3061" s="161"/>
      <c r="I3061" s="206"/>
      <c r="J3061" s="206"/>
      <c r="L3061" s="206"/>
      <c r="M3061" s="153"/>
      <c r="N3061" s="126"/>
      <c r="O3061" s="153"/>
      <c r="P3061" s="153"/>
      <c r="Q3061" s="153"/>
      <c r="R3061" s="153"/>
      <c r="AG3061" s="162"/>
      <c r="AH3061" s="162"/>
      <c r="AI3061" s="162"/>
      <c r="AM3061" s="143"/>
      <c r="AN3061" s="143"/>
      <c r="AO3061" s="143"/>
      <c r="AP3061" s="143"/>
      <c r="AQ3061" s="143"/>
      <c r="AR3061" s="143"/>
      <c r="AS3061" s="143"/>
      <c r="AT3061" s="143"/>
      <c r="AU3061" s="143"/>
      <c r="AV3061" s="143"/>
      <c r="AW3061" s="143"/>
      <c r="AX3061" s="143"/>
      <c r="AY3061" s="143"/>
      <c r="AZ3061" s="143"/>
      <c r="BA3061" s="143"/>
      <c r="BB3061" s="143"/>
      <c r="BC3061" s="143"/>
      <c r="BD3061" s="143"/>
      <c r="BE3061" s="143"/>
      <c r="BF3061" s="143"/>
      <c r="BG3061" s="143"/>
      <c r="BH3061" s="143"/>
      <c r="BI3061" s="143"/>
      <c r="BJ3061" s="143"/>
      <c r="BK3061" s="143"/>
      <c r="BL3061" s="143"/>
      <c r="BM3061" s="143"/>
      <c r="BN3061" s="143"/>
      <c r="BO3061" s="143"/>
      <c r="BP3061" s="143"/>
      <c r="BT3061" s="143"/>
      <c r="BU3061" s="143"/>
      <c r="BV3061" s="143"/>
    </row>
    <row r="3062" spans="1:74" s="142" customFormat="1" x14ac:dyDescent="0.25">
      <c r="A3062" s="206"/>
      <c r="B3062" s="160"/>
      <c r="C3062" s="161"/>
      <c r="D3062" s="206"/>
      <c r="E3062" s="206"/>
      <c r="F3062" s="206"/>
      <c r="G3062" s="206"/>
      <c r="H3062" s="161"/>
      <c r="I3062" s="206"/>
      <c r="J3062" s="206"/>
      <c r="L3062" s="206"/>
      <c r="M3062" s="153"/>
      <c r="N3062" s="126"/>
      <c r="O3062" s="153"/>
      <c r="P3062" s="153"/>
      <c r="Q3062" s="153"/>
      <c r="R3062" s="153"/>
      <c r="AG3062" s="162"/>
      <c r="AH3062" s="162"/>
      <c r="AI3062" s="162"/>
      <c r="AM3062" s="143"/>
      <c r="AN3062" s="143"/>
      <c r="AO3062" s="143"/>
      <c r="AP3062" s="143"/>
      <c r="AQ3062" s="143"/>
      <c r="AR3062" s="143"/>
      <c r="AS3062" s="143"/>
      <c r="AT3062" s="143"/>
      <c r="AU3062" s="143"/>
      <c r="AV3062" s="143"/>
      <c r="AW3062" s="143"/>
      <c r="AX3062" s="143"/>
      <c r="AY3062" s="143"/>
      <c r="AZ3062" s="143"/>
      <c r="BA3062" s="143"/>
      <c r="BB3062" s="143"/>
      <c r="BC3062" s="143"/>
      <c r="BD3062" s="143"/>
      <c r="BE3062" s="143"/>
      <c r="BF3062" s="143"/>
      <c r="BG3062" s="143"/>
      <c r="BH3062" s="143"/>
      <c r="BI3062" s="143"/>
      <c r="BJ3062" s="143"/>
      <c r="BK3062" s="143"/>
      <c r="BL3062" s="143"/>
      <c r="BM3062" s="143"/>
      <c r="BN3062" s="143"/>
      <c r="BO3062" s="143"/>
      <c r="BP3062" s="143"/>
      <c r="BT3062" s="143"/>
      <c r="BU3062" s="143"/>
      <c r="BV3062" s="143"/>
    </row>
    <row r="3063" spans="1:74" s="142" customFormat="1" x14ac:dyDescent="0.25">
      <c r="A3063" s="206"/>
      <c r="B3063" s="160"/>
      <c r="C3063" s="161"/>
      <c r="D3063" s="206"/>
      <c r="E3063" s="206"/>
      <c r="F3063" s="206"/>
      <c r="G3063" s="206"/>
      <c r="H3063" s="161"/>
      <c r="I3063" s="206"/>
      <c r="J3063" s="206"/>
      <c r="L3063" s="206"/>
      <c r="M3063" s="153"/>
      <c r="N3063" s="126"/>
      <c r="O3063" s="153"/>
      <c r="P3063" s="153"/>
      <c r="Q3063" s="153"/>
      <c r="R3063" s="153"/>
      <c r="AG3063" s="162"/>
      <c r="AH3063" s="162"/>
      <c r="AI3063" s="162"/>
      <c r="AM3063" s="143"/>
      <c r="AN3063" s="143"/>
      <c r="AO3063" s="143"/>
      <c r="AP3063" s="143"/>
      <c r="AQ3063" s="143"/>
      <c r="AR3063" s="143"/>
      <c r="AS3063" s="143"/>
      <c r="AT3063" s="143"/>
      <c r="AU3063" s="143"/>
      <c r="AV3063" s="143"/>
      <c r="AW3063" s="143"/>
      <c r="AX3063" s="143"/>
      <c r="AY3063" s="143"/>
      <c r="AZ3063" s="143"/>
      <c r="BA3063" s="143"/>
      <c r="BB3063" s="143"/>
      <c r="BC3063" s="143"/>
      <c r="BD3063" s="143"/>
      <c r="BE3063" s="143"/>
      <c r="BF3063" s="143"/>
      <c r="BG3063" s="143"/>
      <c r="BH3063" s="143"/>
      <c r="BI3063" s="143"/>
      <c r="BJ3063" s="143"/>
      <c r="BK3063" s="143"/>
      <c r="BL3063" s="143"/>
      <c r="BM3063" s="143"/>
      <c r="BN3063" s="143"/>
      <c r="BO3063" s="143"/>
      <c r="BP3063" s="143"/>
      <c r="BT3063" s="143"/>
      <c r="BU3063" s="143"/>
      <c r="BV3063" s="143"/>
    </row>
    <row r="3064" spans="1:74" s="142" customFormat="1" x14ac:dyDescent="0.25">
      <c r="A3064" s="206"/>
      <c r="B3064" s="160"/>
      <c r="C3064" s="161"/>
      <c r="D3064" s="206"/>
      <c r="E3064" s="206"/>
      <c r="F3064" s="206"/>
      <c r="G3064" s="206"/>
      <c r="H3064" s="161"/>
      <c r="I3064" s="206"/>
      <c r="J3064" s="206"/>
      <c r="L3064" s="206"/>
      <c r="M3064" s="153"/>
      <c r="N3064" s="126"/>
      <c r="O3064" s="153"/>
      <c r="P3064" s="153"/>
      <c r="Q3064" s="153"/>
      <c r="R3064" s="153"/>
      <c r="AG3064" s="162"/>
      <c r="AH3064" s="162"/>
      <c r="AI3064" s="162"/>
      <c r="AM3064" s="143"/>
      <c r="AN3064" s="143"/>
      <c r="AO3064" s="143"/>
      <c r="AP3064" s="143"/>
      <c r="AQ3064" s="143"/>
      <c r="AR3064" s="143"/>
      <c r="AS3064" s="143"/>
      <c r="AT3064" s="143"/>
      <c r="AU3064" s="143"/>
      <c r="AV3064" s="143"/>
      <c r="AW3064" s="143"/>
      <c r="AX3064" s="143"/>
      <c r="AY3064" s="143"/>
      <c r="AZ3064" s="143"/>
      <c r="BA3064" s="143"/>
      <c r="BB3064" s="143"/>
      <c r="BC3064" s="143"/>
      <c r="BD3064" s="143"/>
      <c r="BE3064" s="143"/>
      <c r="BF3064" s="143"/>
      <c r="BG3064" s="143"/>
      <c r="BH3064" s="143"/>
      <c r="BI3064" s="143"/>
      <c r="BJ3064" s="143"/>
      <c r="BK3064" s="143"/>
      <c r="BL3064" s="143"/>
      <c r="BM3064" s="143"/>
      <c r="BN3064" s="143"/>
      <c r="BO3064" s="143"/>
      <c r="BP3064" s="143"/>
      <c r="BT3064" s="143"/>
      <c r="BU3064" s="143"/>
      <c r="BV3064" s="143"/>
    </row>
    <row r="3065" spans="1:74" s="142" customFormat="1" x14ac:dyDescent="0.25">
      <c r="A3065" s="206"/>
      <c r="B3065" s="160"/>
      <c r="C3065" s="161"/>
      <c r="D3065" s="206"/>
      <c r="E3065" s="206"/>
      <c r="F3065" s="206"/>
      <c r="G3065" s="206"/>
      <c r="H3065" s="161"/>
      <c r="I3065" s="206"/>
      <c r="J3065" s="206"/>
      <c r="L3065" s="206"/>
      <c r="M3065" s="153"/>
      <c r="N3065" s="126"/>
      <c r="O3065" s="153"/>
      <c r="P3065" s="153"/>
      <c r="Q3065" s="153"/>
      <c r="R3065" s="153"/>
      <c r="AG3065" s="162"/>
      <c r="AH3065" s="162"/>
      <c r="AI3065" s="162"/>
      <c r="AM3065" s="143"/>
      <c r="AN3065" s="143"/>
      <c r="AO3065" s="143"/>
      <c r="AP3065" s="143"/>
      <c r="AQ3065" s="143"/>
      <c r="AR3065" s="143"/>
      <c r="AS3065" s="143"/>
      <c r="AT3065" s="143"/>
      <c r="AU3065" s="143"/>
      <c r="AV3065" s="143"/>
      <c r="AW3065" s="143"/>
      <c r="AX3065" s="143"/>
      <c r="AY3065" s="143"/>
      <c r="AZ3065" s="143"/>
      <c r="BA3065" s="143"/>
      <c r="BB3065" s="143"/>
      <c r="BC3065" s="143"/>
      <c r="BD3065" s="143"/>
      <c r="BE3065" s="143"/>
      <c r="BF3065" s="143"/>
      <c r="BG3065" s="143"/>
      <c r="BH3065" s="143"/>
      <c r="BI3065" s="143"/>
      <c r="BJ3065" s="143"/>
      <c r="BK3065" s="143"/>
      <c r="BL3065" s="143"/>
      <c r="BM3065" s="143"/>
      <c r="BN3065" s="143"/>
      <c r="BO3065" s="143"/>
      <c r="BP3065" s="143"/>
      <c r="BT3065" s="143"/>
      <c r="BU3065" s="143"/>
      <c r="BV3065" s="143"/>
    </row>
    <row r="3066" spans="1:74" s="142" customFormat="1" x14ac:dyDescent="0.25">
      <c r="A3066" s="206"/>
      <c r="B3066" s="160"/>
      <c r="C3066" s="161"/>
      <c r="D3066" s="206"/>
      <c r="E3066" s="206"/>
      <c r="F3066" s="206"/>
      <c r="G3066" s="206"/>
      <c r="H3066" s="161"/>
      <c r="I3066" s="206"/>
      <c r="J3066" s="206"/>
      <c r="L3066" s="206"/>
      <c r="M3066" s="153"/>
      <c r="N3066" s="126"/>
      <c r="O3066" s="153"/>
      <c r="P3066" s="153"/>
      <c r="Q3066" s="153"/>
      <c r="R3066" s="153"/>
      <c r="AG3066" s="162"/>
      <c r="AH3066" s="162"/>
      <c r="AI3066" s="162"/>
      <c r="AM3066" s="143"/>
      <c r="AN3066" s="143"/>
      <c r="AO3066" s="143"/>
      <c r="AP3066" s="143"/>
      <c r="AQ3066" s="143"/>
      <c r="AR3066" s="143"/>
      <c r="AS3066" s="143"/>
      <c r="AT3066" s="143"/>
      <c r="AU3066" s="143"/>
      <c r="AV3066" s="143"/>
      <c r="AW3066" s="143"/>
      <c r="AX3066" s="143"/>
      <c r="AY3066" s="143"/>
      <c r="AZ3066" s="143"/>
      <c r="BA3066" s="143"/>
      <c r="BB3066" s="143"/>
      <c r="BC3066" s="143"/>
      <c r="BD3066" s="143"/>
      <c r="BE3066" s="143"/>
      <c r="BF3066" s="143"/>
      <c r="BG3066" s="143"/>
      <c r="BH3066" s="143"/>
      <c r="BI3066" s="143"/>
      <c r="BJ3066" s="143"/>
      <c r="BK3066" s="143"/>
      <c r="BL3066" s="143"/>
      <c r="BM3066" s="143"/>
      <c r="BN3066" s="143"/>
      <c r="BO3066" s="143"/>
      <c r="BP3066" s="143"/>
      <c r="BT3066" s="143"/>
      <c r="BU3066" s="143"/>
      <c r="BV3066" s="143"/>
    </row>
    <row r="3067" spans="1:74" s="142" customFormat="1" x14ac:dyDescent="0.25">
      <c r="A3067" s="206"/>
      <c r="B3067" s="160"/>
      <c r="C3067" s="161"/>
      <c r="D3067" s="206"/>
      <c r="E3067" s="206"/>
      <c r="F3067" s="206"/>
      <c r="G3067" s="206"/>
      <c r="H3067" s="161"/>
      <c r="I3067" s="206"/>
      <c r="J3067" s="206"/>
      <c r="L3067" s="206"/>
      <c r="M3067" s="153"/>
      <c r="N3067" s="126"/>
      <c r="O3067" s="153"/>
      <c r="P3067" s="153"/>
      <c r="Q3067" s="153"/>
      <c r="R3067" s="153"/>
      <c r="AG3067" s="162"/>
      <c r="AH3067" s="162"/>
      <c r="AI3067" s="162"/>
      <c r="AM3067" s="143"/>
      <c r="AN3067" s="143"/>
      <c r="AO3067" s="143"/>
      <c r="AP3067" s="143"/>
      <c r="AQ3067" s="143"/>
      <c r="AR3067" s="143"/>
      <c r="AS3067" s="143"/>
      <c r="AT3067" s="143"/>
      <c r="AU3067" s="143"/>
      <c r="AV3067" s="143"/>
      <c r="AW3067" s="143"/>
      <c r="AX3067" s="143"/>
      <c r="AY3067" s="143"/>
      <c r="AZ3067" s="143"/>
      <c r="BA3067" s="143"/>
      <c r="BB3067" s="143"/>
      <c r="BC3067" s="143"/>
      <c r="BD3067" s="143"/>
      <c r="BE3067" s="143"/>
      <c r="BF3067" s="143"/>
      <c r="BG3067" s="143"/>
      <c r="BH3067" s="143"/>
      <c r="BI3067" s="143"/>
      <c r="BJ3067" s="143"/>
      <c r="BK3067" s="143"/>
      <c r="BL3067" s="143"/>
      <c r="BM3067" s="143"/>
      <c r="BN3067" s="143"/>
      <c r="BO3067" s="143"/>
      <c r="BP3067" s="143"/>
      <c r="BT3067" s="143"/>
      <c r="BU3067" s="143"/>
      <c r="BV3067" s="143"/>
    </row>
    <row r="3068" spans="1:74" s="142" customFormat="1" x14ac:dyDescent="0.25">
      <c r="A3068" s="206"/>
      <c r="B3068" s="160"/>
      <c r="C3068" s="161"/>
      <c r="D3068" s="206"/>
      <c r="E3068" s="206"/>
      <c r="F3068" s="206"/>
      <c r="G3068" s="206"/>
      <c r="H3068" s="161"/>
      <c r="I3068" s="206"/>
      <c r="J3068" s="206"/>
      <c r="L3068" s="206"/>
      <c r="M3068" s="153"/>
      <c r="N3068" s="126"/>
      <c r="O3068" s="153"/>
      <c r="P3068" s="153"/>
      <c r="Q3068" s="153"/>
      <c r="R3068" s="153"/>
      <c r="AG3068" s="162"/>
      <c r="AH3068" s="162"/>
      <c r="AI3068" s="162"/>
      <c r="AM3068" s="143"/>
      <c r="AN3068" s="143"/>
      <c r="AO3068" s="143"/>
      <c r="AP3068" s="143"/>
      <c r="AQ3068" s="143"/>
      <c r="AR3068" s="143"/>
      <c r="AS3068" s="143"/>
      <c r="AT3068" s="143"/>
      <c r="AU3068" s="143"/>
      <c r="AV3068" s="143"/>
      <c r="AW3068" s="143"/>
      <c r="AX3068" s="143"/>
      <c r="AY3068" s="143"/>
      <c r="AZ3068" s="143"/>
      <c r="BA3068" s="143"/>
      <c r="BB3068" s="143"/>
      <c r="BC3068" s="143"/>
      <c r="BD3068" s="143"/>
      <c r="BE3068" s="143"/>
      <c r="BF3068" s="143"/>
      <c r="BG3068" s="143"/>
      <c r="BH3068" s="143"/>
      <c r="BI3068" s="143"/>
      <c r="BJ3068" s="143"/>
      <c r="BK3068" s="143"/>
      <c r="BL3068" s="143"/>
      <c r="BM3068" s="143"/>
      <c r="BN3068" s="143"/>
      <c r="BO3068" s="143"/>
      <c r="BP3068" s="143"/>
      <c r="BT3068" s="143"/>
      <c r="BU3068" s="143"/>
      <c r="BV3068" s="143"/>
    </row>
    <row r="3069" spans="1:74" s="142" customFormat="1" x14ac:dyDescent="0.25">
      <c r="A3069" s="206"/>
      <c r="B3069" s="160"/>
      <c r="C3069" s="161"/>
      <c r="D3069" s="206"/>
      <c r="E3069" s="206"/>
      <c r="F3069" s="206"/>
      <c r="G3069" s="206"/>
      <c r="H3069" s="161"/>
      <c r="I3069" s="206"/>
      <c r="J3069" s="206"/>
      <c r="L3069" s="206"/>
      <c r="M3069" s="153"/>
      <c r="N3069" s="126"/>
      <c r="O3069" s="153"/>
      <c r="P3069" s="153"/>
      <c r="Q3069" s="153"/>
      <c r="R3069" s="153"/>
      <c r="AG3069" s="162"/>
      <c r="AH3069" s="162"/>
      <c r="AI3069" s="162"/>
      <c r="AM3069" s="143"/>
      <c r="AN3069" s="143"/>
      <c r="AO3069" s="143"/>
      <c r="AP3069" s="143"/>
      <c r="AQ3069" s="143"/>
      <c r="AR3069" s="143"/>
      <c r="AS3069" s="143"/>
      <c r="AT3069" s="143"/>
      <c r="AU3069" s="143"/>
      <c r="AV3069" s="143"/>
      <c r="AW3069" s="143"/>
      <c r="AX3069" s="143"/>
      <c r="AY3069" s="143"/>
      <c r="AZ3069" s="143"/>
      <c r="BA3069" s="143"/>
      <c r="BB3069" s="143"/>
      <c r="BC3069" s="143"/>
      <c r="BD3069" s="143"/>
      <c r="BE3069" s="143"/>
      <c r="BF3069" s="143"/>
      <c r="BG3069" s="143"/>
      <c r="BH3069" s="143"/>
      <c r="BI3069" s="143"/>
      <c r="BJ3069" s="143"/>
      <c r="BK3069" s="143"/>
      <c r="BL3069" s="143"/>
      <c r="BM3069" s="143"/>
      <c r="BN3069" s="143"/>
      <c r="BO3069" s="143"/>
      <c r="BP3069" s="143"/>
      <c r="BT3069" s="143"/>
      <c r="BU3069" s="143"/>
      <c r="BV3069" s="143"/>
    </row>
    <row r="3070" spans="1:74" s="142" customFormat="1" x14ac:dyDescent="0.25">
      <c r="A3070" s="206"/>
      <c r="B3070" s="160"/>
      <c r="C3070" s="161"/>
      <c r="D3070" s="206"/>
      <c r="E3070" s="206"/>
      <c r="F3070" s="206"/>
      <c r="G3070" s="206"/>
      <c r="H3070" s="161"/>
      <c r="I3070" s="206"/>
      <c r="J3070" s="206"/>
      <c r="L3070" s="206"/>
      <c r="M3070" s="153"/>
      <c r="N3070" s="126"/>
      <c r="O3070" s="153"/>
      <c r="P3070" s="153"/>
      <c r="Q3070" s="153"/>
      <c r="R3070" s="153"/>
      <c r="AG3070" s="162"/>
      <c r="AH3070" s="162"/>
      <c r="AI3070" s="162"/>
      <c r="AM3070" s="143"/>
      <c r="AN3070" s="143"/>
      <c r="AO3070" s="143"/>
      <c r="AP3070" s="143"/>
      <c r="AQ3070" s="143"/>
      <c r="AR3070" s="143"/>
      <c r="AS3070" s="143"/>
      <c r="AT3070" s="143"/>
      <c r="AU3070" s="143"/>
      <c r="AV3070" s="143"/>
      <c r="AW3070" s="143"/>
      <c r="AX3070" s="143"/>
      <c r="AY3070" s="143"/>
      <c r="AZ3070" s="143"/>
      <c r="BA3070" s="143"/>
      <c r="BB3070" s="143"/>
      <c r="BC3070" s="143"/>
      <c r="BD3070" s="143"/>
      <c r="BE3070" s="143"/>
      <c r="BF3070" s="143"/>
      <c r="BG3070" s="143"/>
      <c r="BH3070" s="143"/>
      <c r="BI3070" s="143"/>
      <c r="BJ3070" s="143"/>
      <c r="BK3070" s="143"/>
      <c r="BL3070" s="143"/>
      <c r="BM3070" s="143"/>
      <c r="BN3070" s="143"/>
      <c r="BO3070" s="143"/>
      <c r="BP3070" s="143"/>
      <c r="BT3070" s="143"/>
      <c r="BU3070" s="143"/>
      <c r="BV3070" s="143"/>
    </row>
    <row r="3071" spans="1:74" s="142" customFormat="1" x14ac:dyDescent="0.25">
      <c r="A3071" s="206"/>
      <c r="B3071" s="160"/>
      <c r="C3071" s="161"/>
      <c r="D3071" s="206"/>
      <c r="E3071" s="206"/>
      <c r="F3071" s="206"/>
      <c r="G3071" s="206"/>
      <c r="H3071" s="161"/>
      <c r="I3071" s="206"/>
      <c r="J3071" s="206"/>
      <c r="L3071" s="206"/>
      <c r="M3071" s="153"/>
      <c r="N3071" s="126"/>
      <c r="O3071" s="153"/>
      <c r="P3071" s="153"/>
      <c r="Q3071" s="153"/>
      <c r="R3071" s="153"/>
      <c r="AG3071" s="162"/>
      <c r="AH3071" s="162"/>
      <c r="AI3071" s="162"/>
      <c r="AM3071" s="143"/>
      <c r="AN3071" s="143"/>
      <c r="AO3071" s="143"/>
      <c r="AP3071" s="143"/>
      <c r="AQ3071" s="143"/>
      <c r="AR3071" s="143"/>
      <c r="AS3071" s="143"/>
      <c r="AT3071" s="143"/>
      <c r="AU3071" s="143"/>
      <c r="AV3071" s="143"/>
      <c r="AW3071" s="143"/>
      <c r="AX3071" s="143"/>
      <c r="AY3071" s="143"/>
      <c r="AZ3071" s="143"/>
      <c r="BA3071" s="143"/>
      <c r="BB3071" s="143"/>
      <c r="BC3071" s="143"/>
      <c r="BD3071" s="143"/>
      <c r="BE3071" s="143"/>
      <c r="BF3071" s="143"/>
      <c r="BG3071" s="143"/>
      <c r="BH3071" s="143"/>
      <c r="BI3071" s="143"/>
      <c r="BJ3071" s="143"/>
      <c r="BK3071" s="143"/>
      <c r="BL3071" s="143"/>
      <c r="BM3071" s="143"/>
      <c r="BN3071" s="143"/>
      <c r="BO3071" s="143"/>
      <c r="BP3071" s="143"/>
      <c r="BT3071" s="143"/>
      <c r="BU3071" s="143"/>
      <c r="BV3071" s="143"/>
    </row>
    <row r="3072" spans="1:74" s="142" customFormat="1" x14ac:dyDescent="0.25">
      <c r="A3072" s="206"/>
      <c r="B3072" s="160"/>
      <c r="C3072" s="161"/>
      <c r="D3072" s="206"/>
      <c r="E3072" s="206"/>
      <c r="F3072" s="206"/>
      <c r="G3072" s="206"/>
      <c r="H3072" s="161"/>
      <c r="I3072" s="206"/>
      <c r="J3072" s="206"/>
      <c r="L3072" s="206"/>
      <c r="M3072" s="153"/>
      <c r="N3072" s="126"/>
      <c r="O3072" s="153"/>
      <c r="P3072" s="153"/>
      <c r="Q3072" s="153"/>
      <c r="R3072" s="153"/>
      <c r="AG3072" s="162"/>
      <c r="AH3072" s="162"/>
      <c r="AI3072" s="162"/>
      <c r="AM3072" s="143"/>
      <c r="AN3072" s="143"/>
      <c r="AO3072" s="143"/>
      <c r="AP3072" s="143"/>
      <c r="AQ3072" s="143"/>
      <c r="AR3072" s="143"/>
      <c r="AS3072" s="143"/>
      <c r="AT3072" s="143"/>
      <c r="AU3072" s="143"/>
      <c r="AV3072" s="143"/>
      <c r="AW3072" s="143"/>
      <c r="AX3072" s="143"/>
      <c r="AY3072" s="143"/>
      <c r="AZ3072" s="143"/>
      <c r="BA3072" s="143"/>
      <c r="BB3072" s="143"/>
      <c r="BC3072" s="143"/>
      <c r="BD3072" s="143"/>
      <c r="BE3072" s="143"/>
      <c r="BF3072" s="143"/>
      <c r="BG3072" s="143"/>
      <c r="BH3072" s="143"/>
      <c r="BI3072" s="143"/>
      <c r="BJ3072" s="143"/>
      <c r="BK3072" s="143"/>
      <c r="BL3072" s="143"/>
      <c r="BM3072" s="143"/>
      <c r="BN3072" s="143"/>
      <c r="BO3072" s="143"/>
      <c r="BP3072" s="143"/>
      <c r="BT3072" s="143"/>
      <c r="BU3072" s="143"/>
      <c r="BV3072" s="143"/>
    </row>
    <row r="3073" spans="1:74" s="142" customFormat="1" x14ac:dyDescent="0.25">
      <c r="A3073" s="206"/>
      <c r="B3073" s="160"/>
      <c r="C3073" s="161"/>
      <c r="D3073" s="206"/>
      <c r="E3073" s="206"/>
      <c r="F3073" s="206"/>
      <c r="G3073" s="206"/>
      <c r="H3073" s="161"/>
      <c r="I3073" s="206"/>
      <c r="J3073" s="206"/>
      <c r="L3073" s="206"/>
      <c r="M3073" s="153"/>
      <c r="N3073" s="126"/>
      <c r="O3073" s="153"/>
      <c r="P3073" s="153"/>
      <c r="Q3073" s="153"/>
      <c r="R3073" s="153"/>
      <c r="AG3073" s="162"/>
      <c r="AH3073" s="162"/>
      <c r="AI3073" s="162"/>
      <c r="AM3073" s="143"/>
      <c r="AN3073" s="143"/>
      <c r="AO3073" s="143"/>
      <c r="AP3073" s="143"/>
      <c r="AQ3073" s="143"/>
      <c r="AR3073" s="143"/>
      <c r="AS3073" s="143"/>
      <c r="AT3073" s="143"/>
      <c r="AU3073" s="143"/>
      <c r="AV3073" s="143"/>
      <c r="AW3073" s="143"/>
      <c r="AX3073" s="143"/>
      <c r="AY3073" s="143"/>
      <c r="AZ3073" s="143"/>
      <c r="BA3073" s="143"/>
      <c r="BB3073" s="143"/>
      <c r="BC3073" s="143"/>
      <c r="BD3073" s="143"/>
      <c r="BE3073" s="143"/>
      <c r="BF3073" s="143"/>
      <c r="BG3073" s="143"/>
      <c r="BH3073" s="143"/>
      <c r="BI3073" s="143"/>
      <c r="BJ3073" s="143"/>
      <c r="BK3073" s="143"/>
      <c r="BL3073" s="143"/>
      <c r="BM3073" s="143"/>
      <c r="BN3073" s="143"/>
      <c r="BO3073" s="143"/>
      <c r="BP3073" s="143"/>
      <c r="BT3073" s="143"/>
      <c r="BU3073" s="143"/>
      <c r="BV3073" s="143"/>
    </row>
    <row r="3074" spans="1:74" s="142" customFormat="1" x14ac:dyDescent="0.25">
      <c r="A3074" s="206"/>
      <c r="B3074" s="160"/>
      <c r="C3074" s="161"/>
      <c r="D3074" s="206"/>
      <c r="E3074" s="206"/>
      <c r="F3074" s="206"/>
      <c r="G3074" s="206"/>
      <c r="H3074" s="161"/>
      <c r="I3074" s="206"/>
      <c r="J3074" s="206"/>
      <c r="L3074" s="206"/>
      <c r="M3074" s="153"/>
      <c r="N3074" s="126"/>
      <c r="O3074" s="153"/>
      <c r="P3074" s="153"/>
      <c r="Q3074" s="153"/>
      <c r="R3074" s="153"/>
      <c r="AG3074" s="162"/>
      <c r="AH3074" s="162"/>
      <c r="AI3074" s="162"/>
      <c r="AM3074" s="143"/>
      <c r="AN3074" s="143"/>
      <c r="AO3074" s="143"/>
      <c r="AP3074" s="143"/>
      <c r="AQ3074" s="143"/>
      <c r="AR3074" s="143"/>
      <c r="AS3074" s="143"/>
      <c r="AT3074" s="143"/>
      <c r="AU3074" s="143"/>
      <c r="AV3074" s="143"/>
      <c r="AW3074" s="143"/>
      <c r="AX3074" s="143"/>
      <c r="AY3074" s="143"/>
      <c r="AZ3074" s="143"/>
      <c r="BA3074" s="143"/>
      <c r="BB3074" s="143"/>
      <c r="BC3074" s="143"/>
      <c r="BD3074" s="143"/>
      <c r="BE3074" s="143"/>
      <c r="BF3074" s="143"/>
      <c r="BG3074" s="143"/>
      <c r="BH3074" s="143"/>
      <c r="BI3074" s="143"/>
      <c r="BJ3074" s="143"/>
      <c r="BK3074" s="143"/>
      <c r="BL3074" s="143"/>
      <c r="BM3074" s="143"/>
      <c r="BN3074" s="143"/>
      <c r="BO3074" s="143"/>
      <c r="BP3074" s="143"/>
      <c r="BT3074" s="143"/>
      <c r="BU3074" s="143"/>
      <c r="BV3074" s="143"/>
    </row>
    <row r="3075" spans="1:74" s="142" customFormat="1" x14ac:dyDescent="0.25">
      <c r="A3075" s="206"/>
      <c r="B3075" s="160"/>
      <c r="C3075" s="161"/>
      <c r="D3075" s="206"/>
      <c r="E3075" s="206"/>
      <c r="F3075" s="206"/>
      <c r="G3075" s="206"/>
      <c r="H3075" s="161"/>
      <c r="I3075" s="206"/>
      <c r="J3075" s="206"/>
      <c r="L3075" s="206"/>
      <c r="M3075" s="153"/>
      <c r="N3075" s="126"/>
      <c r="O3075" s="153"/>
      <c r="P3075" s="153"/>
      <c r="Q3075" s="153"/>
      <c r="R3075" s="153"/>
      <c r="AG3075" s="162"/>
      <c r="AH3075" s="162"/>
      <c r="AI3075" s="162"/>
      <c r="AM3075" s="143"/>
      <c r="AN3075" s="143"/>
      <c r="AO3075" s="143"/>
      <c r="AP3075" s="143"/>
      <c r="AQ3075" s="143"/>
      <c r="AR3075" s="143"/>
      <c r="AS3075" s="143"/>
      <c r="AT3075" s="143"/>
      <c r="AU3075" s="143"/>
      <c r="AV3075" s="143"/>
      <c r="AW3075" s="143"/>
      <c r="AX3075" s="143"/>
      <c r="AY3075" s="143"/>
      <c r="AZ3075" s="143"/>
      <c r="BA3075" s="143"/>
      <c r="BB3075" s="143"/>
      <c r="BC3075" s="143"/>
      <c r="BD3075" s="143"/>
      <c r="BE3075" s="143"/>
      <c r="BF3075" s="143"/>
      <c r="BG3075" s="143"/>
      <c r="BH3075" s="143"/>
      <c r="BI3075" s="143"/>
      <c r="BJ3075" s="143"/>
      <c r="BK3075" s="143"/>
      <c r="BL3075" s="143"/>
      <c r="BM3075" s="143"/>
      <c r="BN3075" s="143"/>
      <c r="BO3075" s="143"/>
      <c r="BP3075" s="143"/>
      <c r="BT3075" s="143"/>
      <c r="BU3075" s="143"/>
      <c r="BV3075" s="143"/>
    </row>
    <row r="3076" spans="1:74" s="142" customFormat="1" x14ac:dyDescent="0.25">
      <c r="A3076" s="206"/>
      <c r="B3076" s="160"/>
      <c r="C3076" s="161"/>
      <c r="D3076" s="206"/>
      <c r="E3076" s="206"/>
      <c r="F3076" s="206"/>
      <c r="G3076" s="206"/>
      <c r="H3076" s="161"/>
      <c r="I3076" s="206"/>
      <c r="J3076" s="206"/>
      <c r="L3076" s="206"/>
      <c r="M3076" s="153"/>
      <c r="N3076" s="126"/>
      <c r="O3076" s="153"/>
      <c r="P3076" s="153"/>
      <c r="Q3076" s="153"/>
      <c r="R3076" s="153"/>
      <c r="AG3076" s="162"/>
      <c r="AH3076" s="162"/>
      <c r="AI3076" s="162"/>
      <c r="AM3076" s="143"/>
      <c r="AN3076" s="143"/>
      <c r="AO3076" s="143"/>
      <c r="AP3076" s="143"/>
      <c r="AQ3076" s="143"/>
      <c r="AR3076" s="143"/>
      <c r="AS3076" s="143"/>
      <c r="AT3076" s="143"/>
      <c r="AU3076" s="143"/>
      <c r="AV3076" s="143"/>
      <c r="AW3076" s="143"/>
      <c r="AX3076" s="143"/>
      <c r="AY3076" s="143"/>
      <c r="AZ3076" s="143"/>
      <c r="BA3076" s="143"/>
      <c r="BB3076" s="143"/>
      <c r="BC3076" s="143"/>
      <c r="BD3076" s="143"/>
      <c r="BE3076" s="143"/>
      <c r="BF3076" s="143"/>
      <c r="BG3076" s="143"/>
      <c r="BH3076" s="143"/>
      <c r="BI3076" s="143"/>
      <c r="BJ3076" s="143"/>
      <c r="BK3076" s="143"/>
      <c r="BL3076" s="143"/>
      <c r="BM3076" s="143"/>
      <c r="BN3076" s="143"/>
      <c r="BO3076" s="143"/>
      <c r="BP3076" s="143"/>
      <c r="BT3076" s="143"/>
      <c r="BU3076" s="143"/>
      <c r="BV3076" s="143"/>
    </row>
    <row r="3077" spans="1:74" s="142" customFormat="1" x14ac:dyDescent="0.25">
      <c r="A3077" s="206"/>
      <c r="B3077" s="160"/>
      <c r="C3077" s="161"/>
      <c r="D3077" s="206"/>
      <c r="E3077" s="206"/>
      <c r="F3077" s="206"/>
      <c r="G3077" s="206"/>
      <c r="H3077" s="161"/>
      <c r="I3077" s="206"/>
      <c r="J3077" s="206"/>
      <c r="L3077" s="206"/>
      <c r="M3077" s="153"/>
      <c r="N3077" s="126"/>
      <c r="O3077" s="153"/>
      <c r="P3077" s="153"/>
      <c r="Q3077" s="153"/>
      <c r="R3077" s="153"/>
      <c r="AG3077" s="162"/>
      <c r="AH3077" s="162"/>
      <c r="AI3077" s="162"/>
      <c r="AM3077" s="143"/>
      <c r="AN3077" s="143"/>
      <c r="AO3077" s="143"/>
      <c r="AP3077" s="143"/>
      <c r="AQ3077" s="143"/>
      <c r="AR3077" s="143"/>
      <c r="AS3077" s="143"/>
      <c r="AT3077" s="143"/>
      <c r="AU3077" s="143"/>
      <c r="AV3077" s="143"/>
      <c r="AW3077" s="143"/>
      <c r="AX3077" s="143"/>
      <c r="AY3077" s="143"/>
      <c r="AZ3077" s="143"/>
      <c r="BA3077" s="143"/>
      <c r="BB3077" s="143"/>
      <c r="BC3077" s="143"/>
      <c r="BD3077" s="143"/>
      <c r="BE3077" s="143"/>
      <c r="BF3077" s="143"/>
      <c r="BG3077" s="143"/>
      <c r="BH3077" s="143"/>
      <c r="BI3077" s="143"/>
      <c r="BJ3077" s="143"/>
      <c r="BK3077" s="143"/>
      <c r="BL3077" s="143"/>
      <c r="BM3077" s="143"/>
      <c r="BN3077" s="143"/>
      <c r="BO3077" s="143"/>
      <c r="BP3077" s="143"/>
      <c r="BT3077" s="143"/>
      <c r="BU3077" s="143"/>
      <c r="BV3077" s="143"/>
    </row>
    <row r="3078" spans="1:74" s="142" customFormat="1" x14ac:dyDescent="0.25">
      <c r="A3078" s="206"/>
      <c r="B3078" s="160"/>
      <c r="C3078" s="161"/>
      <c r="D3078" s="206"/>
      <c r="E3078" s="206"/>
      <c r="F3078" s="206"/>
      <c r="G3078" s="206"/>
      <c r="H3078" s="161"/>
      <c r="I3078" s="206"/>
      <c r="J3078" s="206"/>
      <c r="L3078" s="206"/>
      <c r="M3078" s="153"/>
      <c r="N3078" s="126"/>
      <c r="O3078" s="153"/>
      <c r="P3078" s="153"/>
      <c r="Q3078" s="153"/>
      <c r="R3078" s="153"/>
      <c r="AG3078" s="162"/>
      <c r="AH3078" s="162"/>
      <c r="AI3078" s="162"/>
      <c r="AM3078" s="143"/>
      <c r="AN3078" s="143"/>
      <c r="AO3078" s="143"/>
      <c r="AP3078" s="143"/>
      <c r="AQ3078" s="143"/>
      <c r="AR3078" s="143"/>
      <c r="AS3078" s="143"/>
      <c r="AT3078" s="143"/>
      <c r="AU3078" s="143"/>
      <c r="AV3078" s="143"/>
      <c r="AW3078" s="143"/>
      <c r="AX3078" s="143"/>
      <c r="AY3078" s="143"/>
      <c r="AZ3078" s="143"/>
      <c r="BA3078" s="143"/>
      <c r="BB3078" s="143"/>
      <c r="BC3078" s="143"/>
      <c r="BD3078" s="143"/>
      <c r="BE3078" s="143"/>
      <c r="BF3078" s="143"/>
      <c r="BG3078" s="143"/>
      <c r="BH3078" s="143"/>
      <c r="BI3078" s="143"/>
      <c r="BJ3078" s="143"/>
      <c r="BK3078" s="143"/>
      <c r="BL3078" s="143"/>
      <c r="BM3078" s="143"/>
      <c r="BN3078" s="143"/>
      <c r="BO3078" s="143"/>
      <c r="BP3078" s="143"/>
      <c r="BT3078" s="143"/>
      <c r="BU3078" s="143"/>
      <c r="BV3078" s="143"/>
    </row>
    <row r="3079" spans="1:74" s="142" customFormat="1" x14ac:dyDescent="0.25">
      <c r="A3079" s="206"/>
      <c r="B3079" s="160"/>
      <c r="C3079" s="161"/>
      <c r="D3079" s="206"/>
      <c r="E3079" s="206"/>
      <c r="F3079" s="206"/>
      <c r="G3079" s="206"/>
      <c r="H3079" s="161"/>
      <c r="I3079" s="206"/>
      <c r="J3079" s="206"/>
      <c r="L3079" s="206"/>
      <c r="M3079" s="153"/>
      <c r="N3079" s="126"/>
      <c r="O3079" s="153"/>
      <c r="P3079" s="153"/>
      <c r="Q3079" s="153"/>
      <c r="R3079" s="153"/>
      <c r="AG3079" s="162"/>
      <c r="AH3079" s="162"/>
      <c r="AI3079" s="162"/>
      <c r="AM3079" s="143"/>
      <c r="AN3079" s="143"/>
      <c r="AO3079" s="143"/>
      <c r="AP3079" s="143"/>
      <c r="AQ3079" s="143"/>
      <c r="AR3079" s="143"/>
      <c r="AS3079" s="143"/>
      <c r="AT3079" s="143"/>
      <c r="AU3079" s="143"/>
      <c r="AV3079" s="143"/>
      <c r="AW3079" s="143"/>
      <c r="AX3079" s="143"/>
      <c r="AY3079" s="143"/>
      <c r="AZ3079" s="143"/>
      <c r="BA3079" s="143"/>
      <c r="BB3079" s="143"/>
      <c r="BC3079" s="143"/>
      <c r="BD3079" s="143"/>
      <c r="BE3079" s="143"/>
      <c r="BF3079" s="143"/>
      <c r="BG3079" s="143"/>
      <c r="BH3079" s="143"/>
      <c r="BI3079" s="143"/>
      <c r="BJ3079" s="143"/>
      <c r="BK3079" s="143"/>
      <c r="BL3079" s="143"/>
      <c r="BM3079" s="143"/>
      <c r="BN3079" s="143"/>
      <c r="BO3079" s="143"/>
      <c r="BP3079" s="143"/>
      <c r="BT3079" s="143"/>
      <c r="BU3079" s="143"/>
      <c r="BV3079" s="143"/>
    </row>
    <row r="3080" spans="1:74" s="142" customFormat="1" x14ac:dyDescent="0.25">
      <c r="A3080" s="206"/>
      <c r="B3080" s="160"/>
      <c r="C3080" s="161"/>
      <c r="D3080" s="206"/>
      <c r="E3080" s="206"/>
      <c r="F3080" s="206"/>
      <c r="G3080" s="206"/>
      <c r="H3080" s="161"/>
      <c r="I3080" s="206"/>
      <c r="J3080" s="206"/>
      <c r="L3080" s="206"/>
      <c r="M3080" s="153"/>
      <c r="N3080" s="126"/>
      <c r="O3080" s="153"/>
      <c r="P3080" s="153"/>
      <c r="Q3080" s="153"/>
      <c r="R3080" s="153"/>
      <c r="AG3080" s="162"/>
      <c r="AH3080" s="162"/>
      <c r="AI3080" s="162"/>
      <c r="AM3080" s="143"/>
      <c r="AN3080" s="143"/>
      <c r="AO3080" s="143"/>
      <c r="AP3080" s="143"/>
      <c r="AQ3080" s="143"/>
      <c r="AR3080" s="143"/>
      <c r="AS3080" s="143"/>
      <c r="AT3080" s="143"/>
      <c r="AU3080" s="143"/>
      <c r="AV3080" s="143"/>
      <c r="AW3080" s="143"/>
      <c r="AX3080" s="143"/>
      <c r="AY3080" s="143"/>
      <c r="AZ3080" s="143"/>
      <c r="BA3080" s="143"/>
      <c r="BB3080" s="143"/>
      <c r="BC3080" s="143"/>
      <c r="BD3080" s="143"/>
      <c r="BE3080" s="143"/>
      <c r="BF3080" s="143"/>
      <c r="BG3080" s="143"/>
      <c r="BH3080" s="143"/>
      <c r="BI3080" s="143"/>
      <c r="BJ3080" s="143"/>
      <c r="BK3080" s="143"/>
      <c r="BL3080" s="143"/>
      <c r="BM3080" s="143"/>
      <c r="BN3080" s="143"/>
      <c r="BO3080" s="143"/>
      <c r="BP3080" s="143"/>
      <c r="BT3080" s="143"/>
      <c r="BU3080" s="143"/>
      <c r="BV3080" s="143"/>
    </row>
    <row r="3081" spans="1:74" s="142" customFormat="1" x14ac:dyDescent="0.25">
      <c r="A3081" s="206"/>
      <c r="B3081" s="160"/>
      <c r="C3081" s="161"/>
      <c r="D3081" s="206"/>
      <c r="E3081" s="206"/>
      <c r="F3081" s="206"/>
      <c r="G3081" s="206"/>
      <c r="H3081" s="161"/>
      <c r="I3081" s="206"/>
      <c r="J3081" s="206"/>
      <c r="L3081" s="206"/>
      <c r="M3081" s="153"/>
      <c r="N3081" s="126"/>
      <c r="O3081" s="153"/>
      <c r="P3081" s="153"/>
      <c r="Q3081" s="153"/>
      <c r="R3081" s="153"/>
      <c r="AG3081" s="162"/>
      <c r="AH3081" s="162"/>
      <c r="AI3081" s="162"/>
      <c r="AM3081" s="143"/>
      <c r="AN3081" s="143"/>
      <c r="AO3081" s="143"/>
      <c r="AP3081" s="143"/>
      <c r="AQ3081" s="143"/>
      <c r="AR3081" s="143"/>
      <c r="AS3081" s="143"/>
      <c r="AT3081" s="143"/>
      <c r="AU3081" s="143"/>
      <c r="AV3081" s="143"/>
      <c r="AW3081" s="143"/>
      <c r="AX3081" s="143"/>
      <c r="AY3081" s="143"/>
      <c r="AZ3081" s="143"/>
      <c r="BA3081" s="143"/>
      <c r="BB3081" s="143"/>
      <c r="BC3081" s="143"/>
      <c r="BD3081" s="143"/>
      <c r="BE3081" s="143"/>
      <c r="BF3081" s="143"/>
      <c r="BG3081" s="143"/>
      <c r="BH3081" s="143"/>
      <c r="BI3081" s="143"/>
      <c r="BJ3081" s="143"/>
      <c r="BK3081" s="143"/>
      <c r="BL3081" s="143"/>
      <c r="BM3081" s="143"/>
      <c r="BN3081" s="143"/>
      <c r="BO3081" s="143"/>
      <c r="BP3081" s="143"/>
      <c r="BT3081" s="143"/>
      <c r="BU3081" s="143"/>
      <c r="BV3081" s="143"/>
    </row>
    <row r="3082" spans="1:74" s="142" customFormat="1" x14ac:dyDescent="0.25">
      <c r="A3082" s="206"/>
      <c r="B3082" s="160"/>
      <c r="C3082" s="161"/>
      <c r="D3082" s="206"/>
      <c r="E3082" s="206"/>
      <c r="F3082" s="206"/>
      <c r="G3082" s="206"/>
      <c r="H3082" s="161"/>
      <c r="I3082" s="206"/>
      <c r="J3082" s="206"/>
      <c r="L3082" s="206"/>
      <c r="M3082" s="153"/>
      <c r="N3082" s="126"/>
      <c r="O3082" s="153"/>
      <c r="P3082" s="153"/>
      <c r="Q3082" s="153"/>
      <c r="R3082" s="153"/>
      <c r="AG3082" s="162"/>
      <c r="AH3082" s="162"/>
      <c r="AI3082" s="162"/>
      <c r="AM3082" s="143"/>
      <c r="AN3082" s="143"/>
      <c r="AO3082" s="143"/>
      <c r="AP3082" s="143"/>
      <c r="AQ3082" s="143"/>
      <c r="AR3082" s="143"/>
      <c r="AS3082" s="143"/>
      <c r="AT3082" s="143"/>
      <c r="AU3082" s="143"/>
      <c r="AV3082" s="143"/>
      <c r="AW3082" s="143"/>
      <c r="AX3082" s="143"/>
      <c r="AY3082" s="143"/>
      <c r="AZ3082" s="143"/>
      <c r="BA3082" s="143"/>
      <c r="BB3082" s="143"/>
      <c r="BC3082" s="143"/>
      <c r="BD3082" s="143"/>
      <c r="BE3082" s="143"/>
      <c r="BF3082" s="143"/>
      <c r="BG3082" s="143"/>
      <c r="BH3082" s="143"/>
      <c r="BI3082" s="143"/>
      <c r="BJ3082" s="143"/>
      <c r="BK3082" s="143"/>
      <c r="BL3082" s="143"/>
      <c r="BM3082" s="143"/>
      <c r="BN3082" s="143"/>
      <c r="BO3082" s="143"/>
      <c r="BP3082" s="143"/>
      <c r="BT3082" s="143"/>
      <c r="BU3082" s="143"/>
      <c r="BV3082" s="143"/>
    </row>
    <row r="3083" spans="1:74" s="142" customFormat="1" x14ac:dyDescent="0.25">
      <c r="A3083" s="206"/>
      <c r="B3083" s="160"/>
      <c r="C3083" s="161"/>
      <c r="D3083" s="206"/>
      <c r="E3083" s="206"/>
      <c r="F3083" s="206"/>
      <c r="G3083" s="206"/>
      <c r="H3083" s="161"/>
      <c r="I3083" s="206"/>
      <c r="J3083" s="206"/>
      <c r="L3083" s="206"/>
      <c r="M3083" s="153"/>
      <c r="N3083" s="126"/>
      <c r="O3083" s="153"/>
      <c r="P3083" s="153"/>
      <c r="Q3083" s="153"/>
      <c r="R3083" s="153"/>
      <c r="AG3083" s="162"/>
      <c r="AH3083" s="162"/>
      <c r="AI3083" s="162"/>
      <c r="AM3083" s="143"/>
      <c r="AN3083" s="143"/>
      <c r="AO3083" s="143"/>
      <c r="AP3083" s="143"/>
      <c r="AQ3083" s="143"/>
      <c r="AR3083" s="143"/>
      <c r="AS3083" s="143"/>
      <c r="AT3083" s="143"/>
      <c r="AU3083" s="143"/>
      <c r="AV3083" s="143"/>
      <c r="AW3083" s="143"/>
      <c r="AX3083" s="143"/>
      <c r="AY3083" s="143"/>
      <c r="AZ3083" s="143"/>
      <c r="BA3083" s="143"/>
      <c r="BB3083" s="143"/>
      <c r="BC3083" s="143"/>
      <c r="BD3083" s="143"/>
      <c r="BE3083" s="143"/>
      <c r="BF3083" s="143"/>
      <c r="BG3083" s="143"/>
      <c r="BH3083" s="143"/>
      <c r="BI3083" s="143"/>
      <c r="BJ3083" s="143"/>
      <c r="BK3083" s="143"/>
      <c r="BL3083" s="143"/>
      <c r="BM3083" s="143"/>
      <c r="BN3083" s="143"/>
      <c r="BO3083" s="143"/>
      <c r="BP3083" s="143"/>
      <c r="BT3083" s="143"/>
      <c r="BU3083" s="143"/>
      <c r="BV3083" s="143"/>
    </row>
    <row r="3084" spans="1:74" s="142" customFormat="1" x14ac:dyDescent="0.25">
      <c r="A3084" s="206"/>
      <c r="B3084" s="160"/>
      <c r="C3084" s="161"/>
      <c r="D3084" s="206"/>
      <c r="E3084" s="206"/>
      <c r="F3084" s="206"/>
      <c r="G3084" s="206"/>
      <c r="H3084" s="161"/>
      <c r="I3084" s="206"/>
      <c r="J3084" s="206"/>
      <c r="L3084" s="206"/>
      <c r="M3084" s="153"/>
      <c r="N3084" s="126"/>
      <c r="O3084" s="153"/>
      <c r="P3084" s="153"/>
      <c r="Q3084" s="153"/>
      <c r="R3084" s="153"/>
      <c r="AG3084" s="162"/>
      <c r="AH3084" s="162"/>
      <c r="AI3084" s="162"/>
      <c r="AM3084" s="143"/>
      <c r="AN3084" s="143"/>
      <c r="AO3084" s="143"/>
      <c r="AP3084" s="143"/>
      <c r="AQ3084" s="143"/>
      <c r="AR3084" s="143"/>
      <c r="AS3084" s="143"/>
      <c r="AT3084" s="143"/>
      <c r="AU3084" s="143"/>
      <c r="AV3084" s="143"/>
      <c r="AW3084" s="143"/>
      <c r="AX3084" s="143"/>
      <c r="AY3084" s="143"/>
      <c r="AZ3084" s="143"/>
      <c r="BA3084" s="143"/>
      <c r="BB3084" s="143"/>
      <c r="BC3084" s="143"/>
      <c r="BD3084" s="143"/>
      <c r="BE3084" s="143"/>
      <c r="BF3084" s="143"/>
      <c r="BG3084" s="143"/>
      <c r="BH3084" s="143"/>
      <c r="BI3084" s="143"/>
      <c r="BJ3084" s="143"/>
      <c r="BK3084" s="143"/>
      <c r="BL3084" s="143"/>
      <c r="BM3084" s="143"/>
      <c r="BN3084" s="143"/>
      <c r="BO3084" s="143"/>
      <c r="BP3084" s="143"/>
      <c r="BT3084" s="143"/>
      <c r="BU3084" s="143"/>
      <c r="BV3084" s="143"/>
    </row>
    <row r="3085" spans="1:74" s="142" customFormat="1" x14ac:dyDescent="0.25">
      <c r="A3085" s="206"/>
      <c r="B3085" s="160"/>
      <c r="C3085" s="161"/>
      <c r="D3085" s="206"/>
      <c r="E3085" s="206"/>
      <c r="F3085" s="206"/>
      <c r="G3085" s="206"/>
      <c r="H3085" s="161"/>
      <c r="I3085" s="206"/>
      <c r="J3085" s="206"/>
      <c r="L3085" s="206"/>
      <c r="M3085" s="153"/>
      <c r="N3085" s="126"/>
      <c r="O3085" s="153"/>
      <c r="P3085" s="153"/>
      <c r="Q3085" s="153"/>
      <c r="R3085" s="153"/>
      <c r="AG3085" s="162"/>
      <c r="AH3085" s="162"/>
      <c r="AI3085" s="162"/>
      <c r="AM3085" s="143"/>
      <c r="AN3085" s="143"/>
      <c r="AO3085" s="143"/>
      <c r="AP3085" s="143"/>
      <c r="AQ3085" s="143"/>
      <c r="AR3085" s="143"/>
      <c r="AS3085" s="143"/>
      <c r="AT3085" s="143"/>
      <c r="AU3085" s="143"/>
      <c r="AV3085" s="143"/>
      <c r="AW3085" s="143"/>
      <c r="AX3085" s="143"/>
      <c r="AY3085" s="143"/>
      <c r="AZ3085" s="143"/>
      <c r="BA3085" s="143"/>
      <c r="BB3085" s="143"/>
      <c r="BC3085" s="143"/>
      <c r="BD3085" s="143"/>
      <c r="BE3085" s="143"/>
      <c r="BF3085" s="143"/>
      <c r="BG3085" s="143"/>
      <c r="BH3085" s="143"/>
      <c r="BI3085" s="143"/>
      <c r="BJ3085" s="143"/>
      <c r="BK3085" s="143"/>
      <c r="BL3085" s="143"/>
      <c r="BM3085" s="143"/>
      <c r="BN3085" s="143"/>
      <c r="BO3085" s="143"/>
      <c r="BP3085" s="143"/>
      <c r="BT3085" s="143"/>
      <c r="BU3085" s="143"/>
      <c r="BV3085" s="143"/>
    </row>
    <row r="3086" spans="1:74" s="142" customFormat="1" x14ac:dyDescent="0.25">
      <c r="A3086" s="206"/>
      <c r="B3086" s="160"/>
      <c r="C3086" s="161"/>
      <c r="D3086" s="206"/>
      <c r="E3086" s="206"/>
      <c r="F3086" s="206"/>
      <c r="G3086" s="206"/>
      <c r="H3086" s="161"/>
      <c r="I3086" s="206"/>
      <c r="J3086" s="206"/>
      <c r="L3086" s="206"/>
      <c r="M3086" s="153"/>
      <c r="N3086" s="126"/>
      <c r="O3086" s="153"/>
      <c r="P3086" s="153"/>
      <c r="Q3086" s="153"/>
      <c r="R3086" s="153"/>
      <c r="AG3086" s="162"/>
      <c r="AH3086" s="162"/>
      <c r="AI3086" s="162"/>
      <c r="AM3086" s="143"/>
      <c r="AN3086" s="143"/>
      <c r="AO3086" s="143"/>
      <c r="AP3086" s="143"/>
      <c r="AQ3086" s="143"/>
      <c r="AR3086" s="143"/>
      <c r="AS3086" s="143"/>
      <c r="AT3086" s="143"/>
      <c r="AU3086" s="143"/>
      <c r="AV3086" s="143"/>
      <c r="AW3086" s="143"/>
      <c r="AX3086" s="143"/>
      <c r="AY3086" s="143"/>
      <c r="AZ3086" s="143"/>
      <c r="BA3086" s="143"/>
      <c r="BB3086" s="143"/>
      <c r="BC3086" s="143"/>
      <c r="BD3086" s="143"/>
      <c r="BE3086" s="143"/>
      <c r="BF3086" s="143"/>
      <c r="BG3086" s="143"/>
      <c r="BH3086" s="143"/>
      <c r="BI3086" s="143"/>
      <c r="BJ3086" s="143"/>
      <c r="BK3086" s="143"/>
      <c r="BL3086" s="143"/>
      <c r="BM3086" s="143"/>
      <c r="BN3086" s="143"/>
      <c r="BO3086" s="143"/>
      <c r="BP3086" s="143"/>
      <c r="BT3086" s="143"/>
      <c r="BU3086" s="143"/>
      <c r="BV3086" s="143"/>
    </row>
    <row r="3087" spans="1:74" s="142" customFormat="1" x14ac:dyDescent="0.25">
      <c r="A3087" s="206"/>
      <c r="B3087" s="160"/>
      <c r="C3087" s="161"/>
      <c r="D3087" s="206"/>
      <c r="E3087" s="206"/>
      <c r="F3087" s="206"/>
      <c r="G3087" s="206"/>
      <c r="H3087" s="161"/>
      <c r="I3087" s="206"/>
      <c r="J3087" s="206"/>
      <c r="L3087" s="206"/>
      <c r="M3087" s="153"/>
      <c r="N3087" s="126"/>
      <c r="O3087" s="153"/>
      <c r="P3087" s="153"/>
      <c r="Q3087" s="153"/>
      <c r="R3087" s="153"/>
      <c r="AG3087" s="162"/>
      <c r="AH3087" s="162"/>
      <c r="AI3087" s="162"/>
      <c r="AM3087" s="143"/>
      <c r="AN3087" s="143"/>
      <c r="AO3087" s="143"/>
      <c r="AP3087" s="143"/>
      <c r="AQ3087" s="143"/>
      <c r="AR3087" s="143"/>
      <c r="AS3087" s="143"/>
      <c r="AT3087" s="143"/>
      <c r="AU3087" s="143"/>
      <c r="AV3087" s="143"/>
      <c r="AW3087" s="143"/>
      <c r="AX3087" s="143"/>
      <c r="AY3087" s="143"/>
      <c r="AZ3087" s="143"/>
      <c r="BA3087" s="143"/>
      <c r="BB3087" s="143"/>
      <c r="BC3087" s="143"/>
      <c r="BD3087" s="143"/>
      <c r="BE3087" s="143"/>
      <c r="BF3087" s="143"/>
      <c r="BG3087" s="143"/>
      <c r="BH3087" s="143"/>
      <c r="BI3087" s="143"/>
      <c r="BJ3087" s="143"/>
      <c r="BK3087" s="143"/>
      <c r="BL3087" s="143"/>
      <c r="BM3087" s="143"/>
      <c r="BN3087" s="143"/>
      <c r="BO3087" s="143"/>
      <c r="BP3087" s="143"/>
      <c r="BT3087" s="143"/>
      <c r="BU3087" s="143"/>
      <c r="BV3087" s="143"/>
    </row>
    <row r="3088" spans="1:74" s="142" customFormat="1" x14ac:dyDescent="0.25">
      <c r="A3088" s="206"/>
      <c r="B3088" s="160"/>
      <c r="C3088" s="161"/>
      <c r="D3088" s="206"/>
      <c r="E3088" s="206"/>
      <c r="F3088" s="206"/>
      <c r="G3088" s="206"/>
      <c r="H3088" s="161"/>
      <c r="I3088" s="206"/>
      <c r="J3088" s="206"/>
      <c r="L3088" s="206"/>
      <c r="M3088" s="153"/>
      <c r="N3088" s="126"/>
      <c r="O3088" s="153"/>
      <c r="P3088" s="153"/>
      <c r="Q3088" s="153"/>
      <c r="R3088" s="153"/>
      <c r="AG3088" s="162"/>
      <c r="AH3088" s="162"/>
      <c r="AI3088" s="162"/>
      <c r="AM3088" s="143"/>
      <c r="AN3088" s="143"/>
      <c r="AO3088" s="143"/>
      <c r="AP3088" s="143"/>
      <c r="AQ3088" s="143"/>
      <c r="AR3088" s="143"/>
      <c r="AS3088" s="143"/>
      <c r="AT3088" s="143"/>
      <c r="AU3088" s="143"/>
      <c r="AV3088" s="143"/>
      <c r="AW3088" s="143"/>
      <c r="AX3088" s="143"/>
      <c r="AY3088" s="143"/>
      <c r="AZ3088" s="143"/>
      <c r="BA3088" s="143"/>
      <c r="BB3088" s="143"/>
      <c r="BC3088" s="143"/>
      <c r="BD3088" s="143"/>
      <c r="BE3088" s="143"/>
      <c r="BF3088" s="143"/>
      <c r="BG3088" s="143"/>
      <c r="BH3088" s="143"/>
      <c r="BI3088" s="143"/>
      <c r="BJ3088" s="143"/>
      <c r="BK3088" s="143"/>
      <c r="BL3088" s="143"/>
      <c r="BM3088" s="143"/>
      <c r="BN3088" s="143"/>
      <c r="BO3088" s="143"/>
      <c r="BP3088" s="143"/>
      <c r="BT3088" s="143"/>
      <c r="BU3088" s="143"/>
      <c r="BV3088" s="143"/>
    </row>
    <row r="3089" spans="1:74" s="142" customFormat="1" x14ac:dyDescent="0.25">
      <c r="A3089" s="206"/>
      <c r="B3089" s="160"/>
      <c r="C3089" s="161"/>
      <c r="D3089" s="206"/>
      <c r="E3089" s="206"/>
      <c r="F3089" s="206"/>
      <c r="G3089" s="206"/>
      <c r="H3089" s="161"/>
      <c r="I3089" s="206"/>
      <c r="J3089" s="206"/>
      <c r="L3089" s="206"/>
      <c r="M3089" s="153"/>
      <c r="N3089" s="126"/>
      <c r="O3089" s="153"/>
      <c r="P3089" s="153"/>
      <c r="Q3089" s="153"/>
      <c r="R3089" s="153"/>
      <c r="AG3089" s="162"/>
      <c r="AH3089" s="162"/>
      <c r="AI3089" s="162"/>
      <c r="AM3089" s="143"/>
      <c r="AN3089" s="143"/>
      <c r="AO3089" s="143"/>
      <c r="AP3089" s="143"/>
      <c r="AQ3089" s="143"/>
      <c r="AR3089" s="143"/>
      <c r="AS3089" s="143"/>
      <c r="AT3089" s="143"/>
      <c r="AU3089" s="143"/>
      <c r="AV3089" s="143"/>
      <c r="AW3089" s="143"/>
      <c r="AX3089" s="143"/>
      <c r="AY3089" s="143"/>
      <c r="AZ3089" s="143"/>
      <c r="BA3089" s="143"/>
      <c r="BB3089" s="143"/>
      <c r="BC3089" s="143"/>
      <c r="BD3089" s="143"/>
      <c r="BE3089" s="143"/>
      <c r="BF3089" s="143"/>
      <c r="BG3089" s="143"/>
      <c r="BH3089" s="143"/>
      <c r="BI3089" s="143"/>
      <c r="BJ3089" s="143"/>
      <c r="BK3089" s="143"/>
      <c r="BL3089" s="143"/>
      <c r="BM3089" s="143"/>
      <c r="BN3089" s="143"/>
      <c r="BO3089" s="143"/>
      <c r="BP3089" s="143"/>
      <c r="BT3089" s="143"/>
      <c r="BU3089" s="143"/>
      <c r="BV3089" s="143"/>
    </row>
    <row r="3090" spans="1:74" s="142" customFormat="1" x14ac:dyDescent="0.25">
      <c r="A3090" s="206"/>
      <c r="B3090" s="160"/>
      <c r="C3090" s="161"/>
      <c r="D3090" s="206"/>
      <c r="E3090" s="206"/>
      <c r="F3090" s="206"/>
      <c r="G3090" s="206"/>
      <c r="H3090" s="161"/>
      <c r="I3090" s="206"/>
      <c r="J3090" s="206"/>
      <c r="L3090" s="206"/>
      <c r="M3090" s="153"/>
      <c r="N3090" s="126"/>
      <c r="O3090" s="153"/>
      <c r="P3090" s="153"/>
      <c r="Q3090" s="153"/>
      <c r="R3090" s="153"/>
      <c r="AG3090" s="162"/>
      <c r="AH3090" s="162"/>
      <c r="AI3090" s="162"/>
      <c r="AM3090" s="143"/>
      <c r="AN3090" s="143"/>
      <c r="AO3090" s="143"/>
      <c r="AP3090" s="143"/>
      <c r="AQ3090" s="143"/>
      <c r="AR3090" s="143"/>
      <c r="AS3090" s="143"/>
      <c r="AT3090" s="143"/>
      <c r="AU3090" s="143"/>
      <c r="AV3090" s="143"/>
      <c r="AW3090" s="143"/>
      <c r="AX3090" s="143"/>
      <c r="AY3090" s="143"/>
      <c r="AZ3090" s="143"/>
      <c r="BA3090" s="143"/>
      <c r="BB3090" s="143"/>
      <c r="BC3090" s="143"/>
      <c r="BD3090" s="143"/>
      <c r="BE3090" s="143"/>
      <c r="BF3090" s="143"/>
      <c r="BG3090" s="143"/>
      <c r="BH3090" s="143"/>
      <c r="BI3090" s="143"/>
      <c r="BJ3090" s="143"/>
      <c r="BK3090" s="143"/>
      <c r="BL3090" s="143"/>
      <c r="BM3090" s="143"/>
      <c r="BN3090" s="143"/>
      <c r="BO3090" s="143"/>
      <c r="BP3090" s="143"/>
      <c r="BT3090" s="143"/>
      <c r="BU3090" s="143"/>
      <c r="BV3090" s="143"/>
    </row>
    <row r="3091" spans="1:74" s="142" customFormat="1" x14ac:dyDescent="0.25">
      <c r="A3091" s="206"/>
      <c r="B3091" s="160"/>
      <c r="C3091" s="161"/>
      <c r="D3091" s="206"/>
      <c r="E3091" s="206"/>
      <c r="F3091" s="206"/>
      <c r="G3091" s="206"/>
      <c r="H3091" s="161"/>
      <c r="I3091" s="206"/>
      <c r="J3091" s="206"/>
      <c r="L3091" s="206"/>
      <c r="M3091" s="153"/>
      <c r="N3091" s="126"/>
      <c r="O3091" s="153"/>
      <c r="P3091" s="153"/>
      <c r="Q3091" s="153"/>
      <c r="R3091" s="153"/>
      <c r="AG3091" s="162"/>
      <c r="AH3091" s="162"/>
      <c r="AI3091" s="162"/>
      <c r="AM3091" s="143"/>
      <c r="AN3091" s="143"/>
      <c r="AO3091" s="143"/>
      <c r="AP3091" s="143"/>
      <c r="AQ3091" s="143"/>
      <c r="AR3091" s="143"/>
      <c r="AS3091" s="143"/>
      <c r="AT3091" s="143"/>
      <c r="AU3091" s="143"/>
      <c r="AV3091" s="143"/>
      <c r="AW3091" s="143"/>
      <c r="AX3091" s="143"/>
      <c r="AY3091" s="143"/>
      <c r="AZ3091" s="143"/>
      <c r="BA3091" s="143"/>
      <c r="BB3091" s="143"/>
      <c r="BC3091" s="143"/>
      <c r="BD3091" s="143"/>
      <c r="BE3091" s="143"/>
      <c r="BF3091" s="143"/>
      <c r="BG3091" s="143"/>
      <c r="BH3091" s="143"/>
      <c r="BI3091" s="143"/>
      <c r="BJ3091" s="143"/>
      <c r="BK3091" s="143"/>
      <c r="BL3091" s="143"/>
      <c r="BM3091" s="143"/>
      <c r="BN3091" s="143"/>
      <c r="BO3091" s="143"/>
      <c r="BP3091" s="143"/>
      <c r="BT3091" s="143"/>
      <c r="BU3091" s="143"/>
      <c r="BV3091" s="143"/>
    </row>
    <row r="3092" spans="1:74" s="142" customFormat="1" x14ac:dyDescent="0.25">
      <c r="A3092" s="206"/>
      <c r="B3092" s="160"/>
      <c r="C3092" s="161"/>
      <c r="D3092" s="206"/>
      <c r="E3092" s="206"/>
      <c r="F3092" s="206"/>
      <c r="G3092" s="206"/>
      <c r="H3092" s="161"/>
      <c r="I3092" s="206"/>
      <c r="J3092" s="206"/>
      <c r="L3092" s="206"/>
      <c r="M3092" s="153"/>
      <c r="N3092" s="126"/>
      <c r="O3092" s="153"/>
      <c r="P3092" s="153"/>
      <c r="Q3092" s="153"/>
      <c r="R3092" s="153"/>
      <c r="AG3092" s="162"/>
      <c r="AH3092" s="162"/>
      <c r="AI3092" s="162"/>
      <c r="AM3092" s="143"/>
      <c r="AN3092" s="143"/>
      <c r="AO3092" s="143"/>
      <c r="AP3092" s="143"/>
      <c r="AQ3092" s="143"/>
      <c r="AR3092" s="143"/>
      <c r="AS3092" s="143"/>
      <c r="AT3092" s="143"/>
      <c r="AU3092" s="143"/>
      <c r="AV3092" s="143"/>
      <c r="AW3092" s="143"/>
      <c r="AX3092" s="143"/>
      <c r="AY3092" s="143"/>
      <c r="AZ3092" s="143"/>
      <c r="BA3092" s="143"/>
      <c r="BB3092" s="143"/>
      <c r="BC3092" s="143"/>
      <c r="BD3092" s="143"/>
      <c r="BE3092" s="143"/>
      <c r="BF3092" s="143"/>
      <c r="BG3092" s="143"/>
      <c r="BH3092" s="143"/>
      <c r="BI3092" s="143"/>
      <c r="BJ3092" s="143"/>
      <c r="BK3092" s="143"/>
      <c r="BL3092" s="143"/>
      <c r="BM3092" s="143"/>
      <c r="BN3092" s="143"/>
      <c r="BO3092" s="143"/>
      <c r="BP3092" s="143"/>
      <c r="BT3092" s="143"/>
      <c r="BU3092" s="143"/>
      <c r="BV3092" s="143"/>
    </row>
    <row r="3093" spans="1:74" s="142" customFormat="1" x14ac:dyDescent="0.25">
      <c r="A3093" s="206"/>
      <c r="B3093" s="160"/>
      <c r="C3093" s="161"/>
      <c r="D3093" s="206"/>
      <c r="E3093" s="206"/>
      <c r="F3093" s="206"/>
      <c r="G3093" s="206"/>
      <c r="H3093" s="161"/>
      <c r="I3093" s="206"/>
      <c r="J3093" s="206"/>
      <c r="L3093" s="206"/>
      <c r="M3093" s="153"/>
      <c r="N3093" s="126"/>
      <c r="O3093" s="153"/>
      <c r="P3093" s="153"/>
      <c r="Q3093" s="153"/>
      <c r="R3093" s="153"/>
      <c r="AG3093" s="162"/>
      <c r="AH3093" s="162"/>
      <c r="AI3093" s="162"/>
      <c r="AM3093" s="143"/>
      <c r="AN3093" s="143"/>
      <c r="AO3093" s="143"/>
      <c r="AP3093" s="143"/>
      <c r="AQ3093" s="143"/>
      <c r="AR3093" s="143"/>
      <c r="AS3093" s="143"/>
      <c r="AT3093" s="143"/>
      <c r="AU3093" s="143"/>
      <c r="AV3093" s="143"/>
      <c r="AW3093" s="143"/>
      <c r="AX3093" s="143"/>
      <c r="AY3093" s="143"/>
      <c r="AZ3093" s="143"/>
      <c r="BA3093" s="143"/>
      <c r="BB3093" s="143"/>
      <c r="BC3093" s="143"/>
      <c r="BD3093" s="143"/>
      <c r="BE3093" s="143"/>
      <c r="BF3093" s="143"/>
      <c r="BG3093" s="143"/>
      <c r="BH3093" s="143"/>
      <c r="BI3093" s="143"/>
      <c r="BJ3093" s="143"/>
      <c r="BK3093" s="143"/>
      <c r="BL3093" s="143"/>
      <c r="BM3093" s="143"/>
      <c r="BN3093" s="143"/>
      <c r="BO3093" s="143"/>
      <c r="BP3093" s="143"/>
      <c r="BT3093" s="143"/>
      <c r="BU3093" s="143"/>
      <c r="BV3093" s="143"/>
    </row>
    <row r="3094" spans="1:74" s="142" customFormat="1" x14ac:dyDescent="0.25">
      <c r="A3094" s="206"/>
      <c r="B3094" s="160"/>
      <c r="C3094" s="161"/>
      <c r="D3094" s="206"/>
      <c r="E3094" s="206"/>
      <c r="F3094" s="206"/>
      <c r="G3094" s="206"/>
      <c r="H3094" s="161"/>
      <c r="I3094" s="206"/>
      <c r="J3094" s="206"/>
      <c r="L3094" s="206"/>
      <c r="M3094" s="153"/>
      <c r="N3094" s="126"/>
      <c r="O3094" s="153"/>
      <c r="P3094" s="153"/>
      <c r="Q3094" s="153"/>
      <c r="R3094" s="153"/>
      <c r="AG3094" s="162"/>
      <c r="AH3094" s="162"/>
      <c r="AI3094" s="162"/>
      <c r="AM3094" s="143"/>
      <c r="AN3094" s="143"/>
      <c r="AO3094" s="143"/>
      <c r="AP3094" s="143"/>
      <c r="AQ3094" s="143"/>
      <c r="AR3094" s="143"/>
      <c r="AS3094" s="143"/>
      <c r="AT3094" s="143"/>
      <c r="AU3094" s="143"/>
      <c r="AV3094" s="143"/>
      <c r="AW3094" s="143"/>
      <c r="AX3094" s="143"/>
      <c r="AY3094" s="143"/>
      <c r="AZ3094" s="143"/>
      <c r="BA3094" s="143"/>
      <c r="BB3094" s="143"/>
      <c r="BC3094" s="143"/>
      <c r="BD3094" s="143"/>
      <c r="BE3094" s="143"/>
      <c r="BF3094" s="143"/>
      <c r="BG3094" s="143"/>
      <c r="BH3094" s="143"/>
      <c r="BI3094" s="143"/>
      <c r="BJ3094" s="143"/>
      <c r="BK3094" s="143"/>
      <c r="BL3094" s="143"/>
      <c r="BM3094" s="143"/>
      <c r="BN3094" s="143"/>
      <c r="BO3094" s="143"/>
      <c r="BP3094" s="143"/>
      <c r="BT3094" s="143"/>
      <c r="BU3094" s="143"/>
      <c r="BV3094" s="143"/>
    </row>
    <row r="3095" spans="1:74" s="142" customFormat="1" x14ac:dyDescent="0.25">
      <c r="A3095" s="206"/>
      <c r="B3095" s="160"/>
      <c r="C3095" s="161"/>
      <c r="D3095" s="206"/>
      <c r="E3095" s="206"/>
      <c r="F3095" s="206"/>
      <c r="G3095" s="206"/>
      <c r="H3095" s="161"/>
      <c r="I3095" s="206"/>
      <c r="J3095" s="206"/>
      <c r="L3095" s="206"/>
      <c r="M3095" s="153"/>
      <c r="N3095" s="126"/>
      <c r="O3095" s="153"/>
      <c r="P3095" s="153"/>
      <c r="Q3095" s="153"/>
      <c r="R3095" s="153"/>
      <c r="AG3095" s="162"/>
      <c r="AH3095" s="162"/>
      <c r="AI3095" s="162"/>
      <c r="AM3095" s="143"/>
      <c r="AN3095" s="143"/>
      <c r="AO3095" s="143"/>
      <c r="AP3095" s="143"/>
      <c r="AQ3095" s="143"/>
      <c r="AR3095" s="143"/>
      <c r="AS3095" s="143"/>
      <c r="AT3095" s="143"/>
      <c r="AU3095" s="143"/>
      <c r="AV3095" s="143"/>
      <c r="AW3095" s="143"/>
      <c r="AX3095" s="143"/>
      <c r="AY3095" s="143"/>
      <c r="AZ3095" s="143"/>
      <c r="BA3095" s="143"/>
      <c r="BB3095" s="143"/>
      <c r="BC3095" s="143"/>
      <c r="BD3095" s="143"/>
      <c r="BE3095" s="143"/>
      <c r="BF3095" s="143"/>
      <c r="BG3095" s="143"/>
      <c r="BH3095" s="143"/>
      <c r="BI3095" s="143"/>
      <c r="BJ3095" s="143"/>
      <c r="BK3095" s="143"/>
      <c r="BL3095" s="143"/>
      <c r="BM3095" s="143"/>
      <c r="BN3095" s="143"/>
      <c r="BO3095" s="143"/>
      <c r="BP3095" s="143"/>
      <c r="BT3095" s="143"/>
      <c r="BU3095" s="143"/>
      <c r="BV3095" s="143"/>
    </row>
    <row r="3096" spans="1:74" s="142" customFormat="1" x14ac:dyDescent="0.25">
      <c r="A3096" s="206"/>
      <c r="B3096" s="160"/>
      <c r="C3096" s="161"/>
      <c r="D3096" s="206"/>
      <c r="E3096" s="206"/>
      <c r="F3096" s="206"/>
      <c r="G3096" s="206"/>
      <c r="H3096" s="161"/>
      <c r="I3096" s="206"/>
      <c r="J3096" s="206"/>
      <c r="L3096" s="206"/>
      <c r="M3096" s="153"/>
      <c r="N3096" s="126"/>
      <c r="O3096" s="153"/>
      <c r="P3096" s="153"/>
      <c r="Q3096" s="153"/>
      <c r="R3096" s="153"/>
      <c r="AG3096" s="162"/>
      <c r="AH3096" s="162"/>
      <c r="AI3096" s="162"/>
      <c r="AM3096" s="143"/>
      <c r="AN3096" s="143"/>
      <c r="AO3096" s="143"/>
      <c r="AP3096" s="143"/>
      <c r="AQ3096" s="143"/>
      <c r="AR3096" s="143"/>
      <c r="AS3096" s="143"/>
      <c r="AT3096" s="143"/>
      <c r="AU3096" s="143"/>
      <c r="AV3096" s="143"/>
      <c r="AW3096" s="143"/>
      <c r="AX3096" s="143"/>
      <c r="AY3096" s="143"/>
      <c r="AZ3096" s="143"/>
      <c r="BA3096" s="143"/>
      <c r="BB3096" s="143"/>
      <c r="BC3096" s="143"/>
      <c r="BD3096" s="143"/>
      <c r="BE3096" s="143"/>
      <c r="BF3096" s="143"/>
      <c r="BG3096" s="143"/>
      <c r="BH3096" s="143"/>
      <c r="BI3096" s="143"/>
      <c r="BJ3096" s="143"/>
      <c r="BK3096" s="143"/>
      <c r="BL3096" s="143"/>
      <c r="BM3096" s="143"/>
      <c r="BN3096" s="143"/>
      <c r="BO3096" s="143"/>
      <c r="BP3096" s="143"/>
      <c r="BT3096" s="143"/>
      <c r="BU3096" s="143"/>
      <c r="BV3096" s="143"/>
    </row>
    <row r="3097" spans="1:74" s="142" customFormat="1" x14ac:dyDescent="0.25">
      <c r="A3097" s="206"/>
      <c r="B3097" s="160"/>
      <c r="C3097" s="161"/>
      <c r="D3097" s="206"/>
      <c r="E3097" s="206"/>
      <c r="F3097" s="206"/>
      <c r="G3097" s="206"/>
      <c r="H3097" s="161"/>
      <c r="I3097" s="206"/>
      <c r="J3097" s="206"/>
      <c r="L3097" s="206"/>
      <c r="M3097" s="153"/>
      <c r="N3097" s="126"/>
      <c r="O3097" s="153"/>
      <c r="P3097" s="153"/>
      <c r="Q3097" s="153"/>
      <c r="R3097" s="153"/>
      <c r="AG3097" s="162"/>
      <c r="AH3097" s="162"/>
      <c r="AI3097" s="162"/>
      <c r="AM3097" s="143"/>
      <c r="AN3097" s="143"/>
      <c r="AO3097" s="143"/>
      <c r="AP3097" s="143"/>
      <c r="AQ3097" s="143"/>
      <c r="AR3097" s="143"/>
      <c r="AS3097" s="143"/>
      <c r="AT3097" s="143"/>
      <c r="AU3097" s="143"/>
      <c r="AV3097" s="143"/>
      <c r="AW3097" s="143"/>
      <c r="AX3097" s="143"/>
      <c r="AY3097" s="143"/>
      <c r="AZ3097" s="143"/>
      <c r="BA3097" s="143"/>
      <c r="BB3097" s="143"/>
      <c r="BC3097" s="143"/>
      <c r="BD3097" s="143"/>
      <c r="BE3097" s="143"/>
      <c r="BF3097" s="143"/>
      <c r="BG3097" s="143"/>
      <c r="BH3097" s="143"/>
      <c r="BI3097" s="143"/>
      <c r="BJ3097" s="143"/>
      <c r="BK3097" s="143"/>
      <c r="BL3097" s="143"/>
      <c r="BM3097" s="143"/>
      <c r="BN3097" s="143"/>
      <c r="BO3097" s="143"/>
      <c r="BP3097" s="143"/>
      <c r="BT3097" s="143"/>
      <c r="BU3097" s="143"/>
      <c r="BV3097" s="143"/>
    </row>
    <row r="3098" spans="1:74" s="142" customFormat="1" x14ac:dyDescent="0.25">
      <c r="A3098" s="206"/>
      <c r="B3098" s="160"/>
      <c r="C3098" s="161"/>
      <c r="D3098" s="206"/>
      <c r="E3098" s="206"/>
      <c r="F3098" s="206"/>
      <c r="G3098" s="206"/>
      <c r="H3098" s="161"/>
      <c r="I3098" s="206"/>
      <c r="J3098" s="206"/>
      <c r="L3098" s="206"/>
      <c r="M3098" s="153"/>
      <c r="N3098" s="126"/>
      <c r="O3098" s="153"/>
      <c r="P3098" s="153"/>
      <c r="Q3098" s="153"/>
      <c r="R3098" s="153"/>
      <c r="AG3098" s="162"/>
      <c r="AH3098" s="162"/>
      <c r="AI3098" s="162"/>
      <c r="AM3098" s="143"/>
      <c r="AN3098" s="143"/>
      <c r="AO3098" s="143"/>
      <c r="AP3098" s="143"/>
      <c r="AQ3098" s="143"/>
      <c r="AR3098" s="143"/>
      <c r="AS3098" s="143"/>
      <c r="AT3098" s="143"/>
      <c r="AU3098" s="143"/>
      <c r="AV3098" s="143"/>
      <c r="AW3098" s="143"/>
      <c r="AX3098" s="143"/>
      <c r="AY3098" s="143"/>
      <c r="AZ3098" s="143"/>
      <c r="BA3098" s="143"/>
      <c r="BB3098" s="143"/>
      <c r="BC3098" s="143"/>
      <c r="BD3098" s="143"/>
      <c r="BE3098" s="143"/>
      <c r="BF3098" s="143"/>
      <c r="BG3098" s="143"/>
      <c r="BH3098" s="143"/>
      <c r="BI3098" s="143"/>
      <c r="BJ3098" s="143"/>
      <c r="BK3098" s="143"/>
      <c r="BL3098" s="143"/>
      <c r="BM3098" s="143"/>
      <c r="BN3098" s="143"/>
      <c r="BO3098" s="143"/>
      <c r="BP3098" s="143"/>
      <c r="BT3098" s="143"/>
      <c r="BU3098" s="143"/>
      <c r="BV3098" s="143"/>
    </row>
    <row r="3099" spans="1:74" s="142" customFormat="1" x14ac:dyDescent="0.25">
      <c r="A3099" s="206"/>
      <c r="B3099" s="160"/>
      <c r="C3099" s="161"/>
      <c r="D3099" s="206"/>
      <c r="E3099" s="206"/>
      <c r="F3099" s="206"/>
      <c r="G3099" s="206"/>
      <c r="H3099" s="161"/>
      <c r="I3099" s="206"/>
      <c r="J3099" s="206"/>
      <c r="L3099" s="206"/>
      <c r="M3099" s="153"/>
      <c r="N3099" s="126"/>
      <c r="O3099" s="153"/>
      <c r="P3099" s="153"/>
      <c r="Q3099" s="153"/>
      <c r="R3099" s="153"/>
      <c r="AG3099" s="162"/>
      <c r="AH3099" s="162"/>
      <c r="AI3099" s="162"/>
      <c r="AM3099" s="143"/>
      <c r="AN3099" s="143"/>
      <c r="AO3099" s="143"/>
      <c r="AP3099" s="143"/>
      <c r="AQ3099" s="143"/>
      <c r="AR3099" s="143"/>
      <c r="AS3099" s="143"/>
      <c r="AT3099" s="143"/>
      <c r="AU3099" s="143"/>
      <c r="AV3099" s="143"/>
      <c r="AW3099" s="143"/>
      <c r="AX3099" s="143"/>
      <c r="AY3099" s="143"/>
      <c r="AZ3099" s="143"/>
      <c r="BA3099" s="143"/>
      <c r="BB3099" s="143"/>
      <c r="BC3099" s="143"/>
      <c r="BD3099" s="143"/>
      <c r="BE3099" s="143"/>
      <c r="BF3099" s="143"/>
      <c r="BG3099" s="143"/>
      <c r="BH3099" s="143"/>
      <c r="BI3099" s="143"/>
      <c r="BJ3099" s="143"/>
      <c r="BK3099" s="143"/>
      <c r="BL3099" s="143"/>
      <c r="BM3099" s="143"/>
      <c r="BN3099" s="143"/>
      <c r="BO3099" s="143"/>
      <c r="BP3099" s="143"/>
      <c r="BT3099" s="143"/>
      <c r="BU3099" s="143"/>
      <c r="BV3099" s="143"/>
    </row>
    <row r="3100" spans="1:74" s="142" customFormat="1" x14ac:dyDescent="0.25">
      <c r="A3100" s="206"/>
      <c r="B3100" s="160"/>
      <c r="C3100" s="161"/>
      <c r="D3100" s="206"/>
      <c r="E3100" s="206"/>
      <c r="F3100" s="206"/>
      <c r="G3100" s="206"/>
      <c r="H3100" s="161"/>
      <c r="I3100" s="206"/>
      <c r="J3100" s="206"/>
      <c r="L3100" s="206"/>
      <c r="M3100" s="153"/>
      <c r="N3100" s="126"/>
      <c r="O3100" s="153"/>
      <c r="P3100" s="153"/>
      <c r="Q3100" s="153"/>
      <c r="R3100" s="153"/>
      <c r="AG3100" s="162"/>
      <c r="AH3100" s="162"/>
      <c r="AI3100" s="162"/>
      <c r="AM3100" s="143"/>
      <c r="AN3100" s="143"/>
      <c r="AO3100" s="143"/>
      <c r="AP3100" s="143"/>
      <c r="AQ3100" s="143"/>
      <c r="AR3100" s="143"/>
      <c r="AS3100" s="143"/>
      <c r="AT3100" s="143"/>
      <c r="AU3100" s="143"/>
      <c r="AV3100" s="143"/>
      <c r="AW3100" s="143"/>
      <c r="AX3100" s="143"/>
      <c r="AY3100" s="143"/>
      <c r="AZ3100" s="143"/>
      <c r="BA3100" s="143"/>
      <c r="BB3100" s="143"/>
      <c r="BC3100" s="143"/>
      <c r="BD3100" s="143"/>
      <c r="BE3100" s="143"/>
      <c r="BF3100" s="143"/>
      <c r="BG3100" s="143"/>
      <c r="BH3100" s="143"/>
      <c r="BI3100" s="143"/>
      <c r="BJ3100" s="143"/>
      <c r="BK3100" s="143"/>
      <c r="BL3100" s="143"/>
      <c r="BM3100" s="143"/>
      <c r="BN3100" s="143"/>
      <c r="BO3100" s="143"/>
      <c r="BP3100" s="143"/>
      <c r="BT3100" s="143"/>
      <c r="BU3100" s="143"/>
      <c r="BV3100" s="143"/>
    </row>
    <row r="3101" spans="1:74" s="142" customFormat="1" x14ac:dyDescent="0.25">
      <c r="A3101" s="206"/>
      <c r="B3101" s="160"/>
      <c r="C3101" s="161"/>
      <c r="D3101" s="206"/>
      <c r="E3101" s="206"/>
      <c r="F3101" s="206"/>
      <c r="G3101" s="206"/>
      <c r="H3101" s="161"/>
      <c r="I3101" s="206"/>
      <c r="J3101" s="206"/>
      <c r="L3101" s="206"/>
      <c r="M3101" s="153"/>
      <c r="N3101" s="126"/>
      <c r="O3101" s="153"/>
      <c r="P3101" s="153"/>
      <c r="Q3101" s="153"/>
      <c r="R3101" s="153"/>
      <c r="AG3101" s="162"/>
      <c r="AH3101" s="162"/>
      <c r="AI3101" s="162"/>
      <c r="AM3101" s="143"/>
      <c r="AN3101" s="143"/>
      <c r="AO3101" s="143"/>
      <c r="AP3101" s="143"/>
      <c r="AQ3101" s="143"/>
      <c r="AR3101" s="143"/>
      <c r="AS3101" s="143"/>
      <c r="AT3101" s="143"/>
      <c r="AU3101" s="143"/>
      <c r="AV3101" s="143"/>
      <c r="AW3101" s="143"/>
      <c r="AX3101" s="143"/>
      <c r="AY3101" s="143"/>
      <c r="AZ3101" s="143"/>
      <c r="BA3101" s="143"/>
      <c r="BB3101" s="143"/>
      <c r="BC3101" s="143"/>
      <c r="BD3101" s="143"/>
      <c r="BE3101" s="143"/>
      <c r="BF3101" s="143"/>
      <c r="BG3101" s="143"/>
      <c r="BH3101" s="143"/>
      <c r="BI3101" s="143"/>
      <c r="BJ3101" s="143"/>
      <c r="BK3101" s="143"/>
      <c r="BL3101" s="143"/>
      <c r="BM3101" s="143"/>
      <c r="BN3101" s="143"/>
      <c r="BO3101" s="143"/>
      <c r="BP3101" s="143"/>
      <c r="BT3101" s="143"/>
      <c r="BU3101" s="143"/>
      <c r="BV3101" s="143"/>
    </row>
    <row r="3102" spans="1:74" s="142" customFormat="1" x14ac:dyDescent="0.25">
      <c r="A3102" s="206"/>
      <c r="B3102" s="160"/>
      <c r="C3102" s="161"/>
      <c r="D3102" s="206"/>
      <c r="E3102" s="206"/>
      <c r="F3102" s="206"/>
      <c r="G3102" s="206"/>
      <c r="H3102" s="161"/>
      <c r="I3102" s="206"/>
      <c r="J3102" s="206"/>
      <c r="L3102" s="206"/>
      <c r="M3102" s="153"/>
      <c r="N3102" s="126"/>
      <c r="O3102" s="153"/>
      <c r="P3102" s="153"/>
      <c r="Q3102" s="153"/>
      <c r="R3102" s="153"/>
      <c r="AG3102" s="162"/>
      <c r="AH3102" s="162"/>
      <c r="AI3102" s="162"/>
      <c r="AM3102" s="143"/>
      <c r="AN3102" s="143"/>
      <c r="AO3102" s="143"/>
      <c r="AP3102" s="143"/>
      <c r="AQ3102" s="143"/>
      <c r="AR3102" s="143"/>
      <c r="AS3102" s="143"/>
      <c r="AT3102" s="143"/>
      <c r="AU3102" s="143"/>
      <c r="AV3102" s="143"/>
      <c r="AW3102" s="143"/>
      <c r="AX3102" s="143"/>
      <c r="AY3102" s="143"/>
      <c r="AZ3102" s="143"/>
      <c r="BA3102" s="143"/>
      <c r="BB3102" s="143"/>
      <c r="BC3102" s="143"/>
      <c r="BD3102" s="143"/>
      <c r="BE3102" s="143"/>
      <c r="BF3102" s="143"/>
      <c r="BG3102" s="143"/>
      <c r="BH3102" s="143"/>
      <c r="BI3102" s="143"/>
      <c r="BJ3102" s="143"/>
      <c r="BK3102" s="143"/>
      <c r="BL3102" s="143"/>
      <c r="BM3102" s="143"/>
      <c r="BN3102" s="143"/>
      <c r="BO3102" s="143"/>
      <c r="BP3102" s="143"/>
      <c r="BT3102" s="143"/>
      <c r="BU3102" s="143"/>
      <c r="BV3102" s="143"/>
    </row>
    <row r="3103" spans="1:74" s="142" customFormat="1" x14ac:dyDescent="0.25">
      <c r="A3103" s="206"/>
      <c r="B3103" s="160"/>
      <c r="C3103" s="161"/>
      <c r="D3103" s="206"/>
      <c r="E3103" s="206"/>
      <c r="F3103" s="206"/>
      <c r="G3103" s="206"/>
      <c r="H3103" s="161"/>
      <c r="I3103" s="206"/>
      <c r="J3103" s="206"/>
      <c r="L3103" s="206"/>
      <c r="M3103" s="153"/>
      <c r="N3103" s="126"/>
      <c r="O3103" s="153"/>
      <c r="P3103" s="153"/>
      <c r="Q3103" s="153"/>
      <c r="R3103" s="153"/>
      <c r="AG3103" s="162"/>
      <c r="AH3103" s="162"/>
      <c r="AI3103" s="162"/>
      <c r="AM3103" s="143"/>
      <c r="AN3103" s="143"/>
      <c r="AO3103" s="143"/>
      <c r="AP3103" s="143"/>
      <c r="AQ3103" s="143"/>
      <c r="AR3103" s="143"/>
      <c r="AS3103" s="143"/>
      <c r="AT3103" s="143"/>
      <c r="AU3103" s="143"/>
      <c r="AV3103" s="143"/>
      <c r="AW3103" s="143"/>
      <c r="AX3103" s="143"/>
      <c r="AY3103" s="143"/>
      <c r="AZ3103" s="143"/>
      <c r="BA3103" s="143"/>
      <c r="BB3103" s="143"/>
      <c r="BC3103" s="143"/>
      <c r="BD3103" s="143"/>
      <c r="BE3103" s="143"/>
      <c r="BF3103" s="143"/>
      <c r="BG3103" s="143"/>
      <c r="BH3103" s="143"/>
      <c r="BI3103" s="143"/>
      <c r="BJ3103" s="143"/>
      <c r="BK3103" s="143"/>
      <c r="BL3103" s="143"/>
      <c r="BM3103" s="143"/>
      <c r="BN3103" s="143"/>
      <c r="BO3103" s="143"/>
      <c r="BP3103" s="143"/>
      <c r="BT3103" s="143"/>
      <c r="BU3103" s="143"/>
      <c r="BV3103" s="143"/>
    </row>
    <row r="3104" spans="1:74" s="142" customFormat="1" x14ac:dyDescent="0.25">
      <c r="A3104" s="206"/>
      <c r="B3104" s="160"/>
      <c r="C3104" s="161"/>
      <c r="D3104" s="206"/>
      <c r="E3104" s="206"/>
      <c r="F3104" s="206"/>
      <c r="G3104" s="206"/>
      <c r="H3104" s="161"/>
      <c r="I3104" s="206"/>
      <c r="J3104" s="206"/>
      <c r="L3104" s="206"/>
      <c r="M3104" s="153"/>
      <c r="N3104" s="126"/>
      <c r="O3104" s="153"/>
      <c r="P3104" s="153"/>
      <c r="Q3104" s="153"/>
      <c r="R3104" s="153"/>
      <c r="AG3104" s="162"/>
      <c r="AH3104" s="162"/>
      <c r="AI3104" s="162"/>
      <c r="AM3104" s="143"/>
      <c r="AN3104" s="143"/>
      <c r="AO3104" s="143"/>
      <c r="AP3104" s="143"/>
      <c r="AQ3104" s="143"/>
      <c r="AR3104" s="143"/>
      <c r="AS3104" s="143"/>
      <c r="AT3104" s="143"/>
      <c r="AU3104" s="143"/>
      <c r="AV3104" s="143"/>
      <c r="AW3104" s="143"/>
      <c r="AX3104" s="143"/>
      <c r="AY3104" s="143"/>
      <c r="AZ3104" s="143"/>
      <c r="BA3104" s="143"/>
      <c r="BB3104" s="143"/>
      <c r="BC3104" s="143"/>
      <c r="BD3104" s="143"/>
      <c r="BE3104" s="143"/>
      <c r="BF3104" s="143"/>
      <c r="BG3104" s="143"/>
      <c r="BH3104" s="143"/>
      <c r="BI3104" s="143"/>
      <c r="BJ3104" s="143"/>
      <c r="BK3104" s="143"/>
      <c r="BL3104" s="143"/>
      <c r="BM3104" s="143"/>
      <c r="BN3104" s="143"/>
      <c r="BO3104" s="143"/>
      <c r="BP3104" s="143"/>
      <c r="BT3104" s="143"/>
      <c r="BU3104" s="143"/>
      <c r="BV3104" s="143"/>
    </row>
    <row r="3105" spans="1:74" s="142" customFormat="1" x14ac:dyDescent="0.25">
      <c r="A3105" s="206"/>
      <c r="B3105" s="160"/>
      <c r="C3105" s="161"/>
      <c r="D3105" s="206"/>
      <c r="E3105" s="206"/>
      <c r="F3105" s="206"/>
      <c r="G3105" s="206"/>
      <c r="H3105" s="161"/>
      <c r="I3105" s="206"/>
      <c r="J3105" s="206"/>
      <c r="L3105" s="206"/>
      <c r="M3105" s="153"/>
      <c r="N3105" s="126"/>
      <c r="O3105" s="153"/>
      <c r="P3105" s="153"/>
      <c r="Q3105" s="153"/>
      <c r="R3105" s="153"/>
      <c r="AG3105" s="162"/>
      <c r="AH3105" s="162"/>
      <c r="AI3105" s="162"/>
      <c r="AM3105" s="143"/>
      <c r="AN3105" s="143"/>
      <c r="AO3105" s="143"/>
      <c r="AP3105" s="143"/>
      <c r="AQ3105" s="143"/>
      <c r="AR3105" s="143"/>
      <c r="AS3105" s="143"/>
      <c r="AT3105" s="143"/>
      <c r="AU3105" s="143"/>
      <c r="AV3105" s="143"/>
      <c r="AW3105" s="143"/>
      <c r="AX3105" s="143"/>
      <c r="AY3105" s="143"/>
      <c r="AZ3105" s="143"/>
      <c r="BA3105" s="143"/>
      <c r="BB3105" s="143"/>
      <c r="BC3105" s="143"/>
      <c r="BD3105" s="143"/>
      <c r="BE3105" s="143"/>
      <c r="BF3105" s="143"/>
      <c r="BG3105" s="143"/>
      <c r="BH3105" s="143"/>
      <c r="BI3105" s="143"/>
      <c r="BJ3105" s="143"/>
      <c r="BK3105" s="143"/>
      <c r="BL3105" s="143"/>
      <c r="BM3105" s="143"/>
      <c r="BN3105" s="143"/>
      <c r="BO3105" s="143"/>
      <c r="BP3105" s="143"/>
      <c r="BT3105" s="143"/>
      <c r="BU3105" s="143"/>
      <c r="BV3105" s="143"/>
    </row>
    <row r="3106" spans="1:74" s="142" customFormat="1" x14ac:dyDescent="0.25">
      <c r="A3106" s="206"/>
      <c r="B3106" s="160"/>
      <c r="C3106" s="161"/>
      <c r="D3106" s="206"/>
      <c r="E3106" s="206"/>
      <c r="F3106" s="206"/>
      <c r="G3106" s="206"/>
      <c r="H3106" s="161"/>
      <c r="I3106" s="206"/>
      <c r="J3106" s="206"/>
      <c r="L3106" s="206"/>
      <c r="M3106" s="153"/>
      <c r="N3106" s="126"/>
      <c r="O3106" s="153"/>
      <c r="P3106" s="153"/>
      <c r="Q3106" s="153"/>
      <c r="R3106" s="153"/>
      <c r="AG3106" s="162"/>
      <c r="AH3106" s="162"/>
      <c r="AI3106" s="162"/>
      <c r="AM3106" s="143"/>
      <c r="AN3106" s="143"/>
      <c r="AO3106" s="143"/>
      <c r="AP3106" s="143"/>
      <c r="AQ3106" s="143"/>
      <c r="AR3106" s="143"/>
      <c r="AS3106" s="143"/>
      <c r="AT3106" s="143"/>
      <c r="AU3106" s="143"/>
      <c r="AV3106" s="143"/>
      <c r="AW3106" s="143"/>
      <c r="AX3106" s="143"/>
      <c r="AY3106" s="143"/>
      <c r="AZ3106" s="143"/>
      <c r="BA3106" s="143"/>
      <c r="BB3106" s="143"/>
      <c r="BC3106" s="143"/>
      <c r="BD3106" s="143"/>
      <c r="BE3106" s="143"/>
      <c r="BF3106" s="143"/>
      <c r="BG3106" s="143"/>
      <c r="BH3106" s="143"/>
      <c r="BI3106" s="143"/>
      <c r="BJ3106" s="143"/>
      <c r="BK3106" s="143"/>
      <c r="BL3106" s="143"/>
      <c r="BM3106" s="143"/>
      <c r="BN3106" s="143"/>
      <c r="BO3106" s="143"/>
      <c r="BP3106" s="143"/>
      <c r="BT3106" s="143"/>
      <c r="BU3106" s="143"/>
      <c r="BV3106" s="143"/>
    </row>
    <row r="3107" spans="1:74" s="142" customFormat="1" x14ac:dyDescent="0.25">
      <c r="A3107" s="206"/>
      <c r="B3107" s="160"/>
      <c r="C3107" s="161"/>
      <c r="D3107" s="206"/>
      <c r="E3107" s="206"/>
      <c r="F3107" s="206"/>
      <c r="G3107" s="206"/>
      <c r="H3107" s="161"/>
      <c r="I3107" s="206"/>
      <c r="J3107" s="206"/>
      <c r="L3107" s="206"/>
      <c r="M3107" s="153"/>
      <c r="N3107" s="126"/>
      <c r="O3107" s="153"/>
      <c r="P3107" s="153"/>
      <c r="Q3107" s="153"/>
      <c r="R3107" s="153"/>
      <c r="AG3107" s="162"/>
      <c r="AH3107" s="162"/>
      <c r="AI3107" s="162"/>
      <c r="AM3107" s="143"/>
      <c r="AN3107" s="143"/>
      <c r="AO3107" s="143"/>
      <c r="AP3107" s="143"/>
      <c r="AQ3107" s="143"/>
      <c r="AR3107" s="143"/>
      <c r="AS3107" s="143"/>
      <c r="AT3107" s="143"/>
      <c r="AU3107" s="143"/>
      <c r="AV3107" s="143"/>
      <c r="AW3107" s="143"/>
      <c r="AX3107" s="143"/>
      <c r="AY3107" s="143"/>
      <c r="AZ3107" s="143"/>
      <c r="BA3107" s="143"/>
      <c r="BB3107" s="143"/>
      <c r="BC3107" s="143"/>
      <c r="BD3107" s="143"/>
      <c r="BE3107" s="143"/>
      <c r="BF3107" s="143"/>
      <c r="BG3107" s="143"/>
      <c r="BH3107" s="143"/>
      <c r="BI3107" s="143"/>
      <c r="BJ3107" s="143"/>
      <c r="BK3107" s="143"/>
      <c r="BL3107" s="143"/>
      <c r="BM3107" s="143"/>
      <c r="BN3107" s="143"/>
      <c r="BO3107" s="143"/>
      <c r="BP3107" s="143"/>
      <c r="BT3107" s="143"/>
      <c r="BU3107" s="143"/>
      <c r="BV3107" s="143"/>
    </row>
    <row r="3108" spans="1:74" s="142" customFormat="1" x14ac:dyDescent="0.25">
      <c r="A3108" s="206"/>
      <c r="B3108" s="160"/>
      <c r="C3108" s="161"/>
      <c r="D3108" s="206"/>
      <c r="E3108" s="206"/>
      <c r="F3108" s="206"/>
      <c r="G3108" s="206"/>
      <c r="H3108" s="161"/>
      <c r="I3108" s="206"/>
      <c r="J3108" s="206"/>
      <c r="L3108" s="206"/>
      <c r="M3108" s="153"/>
      <c r="N3108" s="126"/>
      <c r="O3108" s="153"/>
      <c r="P3108" s="153"/>
      <c r="Q3108" s="153"/>
      <c r="R3108" s="153"/>
      <c r="AG3108" s="162"/>
      <c r="AH3108" s="162"/>
      <c r="AI3108" s="162"/>
      <c r="AM3108" s="143"/>
      <c r="AN3108" s="143"/>
      <c r="AO3108" s="143"/>
      <c r="AP3108" s="143"/>
      <c r="AQ3108" s="143"/>
      <c r="AR3108" s="143"/>
      <c r="AS3108" s="143"/>
      <c r="AT3108" s="143"/>
      <c r="AU3108" s="143"/>
      <c r="AV3108" s="143"/>
      <c r="AW3108" s="143"/>
      <c r="AX3108" s="143"/>
      <c r="AY3108" s="143"/>
      <c r="AZ3108" s="143"/>
      <c r="BA3108" s="143"/>
      <c r="BB3108" s="143"/>
      <c r="BC3108" s="143"/>
      <c r="BD3108" s="143"/>
      <c r="BE3108" s="143"/>
      <c r="BF3108" s="143"/>
      <c r="BG3108" s="143"/>
      <c r="BH3108" s="143"/>
      <c r="BI3108" s="143"/>
      <c r="BJ3108" s="143"/>
      <c r="BK3108" s="143"/>
      <c r="BL3108" s="143"/>
      <c r="BM3108" s="143"/>
      <c r="BN3108" s="143"/>
      <c r="BO3108" s="143"/>
      <c r="BP3108" s="143"/>
      <c r="BT3108" s="143"/>
      <c r="BU3108" s="143"/>
      <c r="BV3108" s="143"/>
    </row>
    <row r="3109" spans="1:74" s="142" customFormat="1" x14ac:dyDescent="0.25">
      <c r="A3109" s="206"/>
      <c r="B3109" s="160"/>
      <c r="C3109" s="161"/>
      <c r="D3109" s="206"/>
      <c r="E3109" s="206"/>
      <c r="F3109" s="206"/>
      <c r="G3109" s="206"/>
      <c r="H3109" s="161"/>
      <c r="I3109" s="206"/>
      <c r="J3109" s="206"/>
      <c r="L3109" s="206"/>
      <c r="M3109" s="153"/>
      <c r="N3109" s="126"/>
      <c r="O3109" s="153"/>
      <c r="P3109" s="153"/>
      <c r="Q3109" s="153"/>
      <c r="R3109" s="153"/>
      <c r="AG3109" s="162"/>
      <c r="AH3109" s="162"/>
      <c r="AI3109" s="162"/>
      <c r="AM3109" s="143"/>
      <c r="AN3109" s="143"/>
      <c r="AO3109" s="143"/>
      <c r="AP3109" s="143"/>
      <c r="AQ3109" s="143"/>
      <c r="AR3109" s="143"/>
      <c r="AS3109" s="143"/>
      <c r="AT3109" s="143"/>
      <c r="AU3109" s="143"/>
      <c r="AV3109" s="143"/>
      <c r="AW3109" s="143"/>
      <c r="AX3109" s="143"/>
      <c r="AY3109" s="143"/>
      <c r="AZ3109" s="143"/>
      <c r="BA3109" s="143"/>
      <c r="BB3109" s="143"/>
      <c r="BC3109" s="143"/>
      <c r="BD3109" s="143"/>
      <c r="BE3109" s="143"/>
      <c r="BF3109" s="143"/>
      <c r="BG3109" s="143"/>
      <c r="BH3109" s="143"/>
      <c r="BI3109" s="143"/>
      <c r="BJ3109" s="143"/>
      <c r="BK3109" s="143"/>
      <c r="BL3109" s="143"/>
      <c r="BM3109" s="143"/>
      <c r="BN3109" s="143"/>
      <c r="BO3109" s="143"/>
      <c r="BP3109" s="143"/>
      <c r="BT3109" s="143"/>
      <c r="BU3109" s="143"/>
      <c r="BV3109" s="143"/>
    </row>
    <row r="3110" spans="1:74" s="142" customFormat="1" x14ac:dyDescent="0.25">
      <c r="A3110" s="206"/>
      <c r="B3110" s="160"/>
      <c r="C3110" s="161"/>
      <c r="D3110" s="206"/>
      <c r="E3110" s="206"/>
      <c r="F3110" s="206"/>
      <c r="G3110" s="206"/>
      <c r="H3110" s="161"/>
      <c r="I3110" s="206"/>
      <c r="J3110" s="206"/>
      <c r="L3110" s="206"/>
      <c r="M3110" s="153"/>
      <c r="N3110" s="126"/>
      <c r="O3110" s="153"/>
      <c r="P3110" s="153"/>
      <c r="Q3110" s="153"/>
      <c r="R3110" s="153"/>
      <c r="AG3110" s="162"/>
      <c r="AH3110" s="162"/>
      <c r="AI3110" s="162"/>
      <c r="AM3110" s="143"/>
      <c r="AN3110" s="143"/>
      <c r="AO3110" s="143"/>
      <c r="AP3110" s="143"/>
      <c r="AQ3110" s="143"/>
      <c r="AR3110" s="143"/>
      <c r="AS3110" s="143"/>
      <c r="AT3110" s="143"/>
      <c r="AU3110" s="143"/>
      <c r="AV3110" s="143"/>
      <c r="AW3110" s="143"/>
      <c r="AX3110" s="143"/>
      <c r="AY3110" s="143"/>
      <c r="AZ3110" s="143"/>
      <c r="BA3110" s="143"/>
      <c r="BB3110" s="143"/>
      <c r="BC3110" s="143"/>
      <c r="BD3110" s="143"/>
      <c r="BE3110" s="143"/>
      <c r="BF3110" s="143"/>
      <c r="BG3110" s="143"/>
      <c r="BH3110" s="143"/>
      <c r="BI3110" s="143"/>
      <c r="BJ3110" s="143"/>
      <c r="BK3110" s="143"/>
      <c r="BL3110" s="143"/>
      <c r="BM3110" s="143"/>
      <c r="BN3110" s="143"/>
      <c r="BO3110" s="143"/>
      <c r="BP3110" s="143"/>
      <c r="BT3110" s="143"/>
      <c r="BU3110" s="143"/>
      <c r="BV3110" s="143"/>
    </row>
    <row r="3111" spans="1:74" s="142" customFormat="1" x14ac:dyDescent="0.25">
      <c r="A3111" s="206"/>
      <c r="B3111" s="160"/>
      <c r="C3111" s="161"/>
      <c r="D3111" s="206"/>
      <c r="E3111" s="206"/>
      <c r="F3111" s="206"/>
      <c r="G3111" s="206"/>
      <c r="H3111" s="161"/>
      <c r="I3111" s="206"/>
      <c r="J3111" s="206"/>
      <c r="L3111" s="206"/>
      <c r="M3111" s="153"/>
      <c r="N3111" s="126"/>
      <c r="O3111" s="153"/>
      <c r="P3111" s="153"/>
      <c r="Q3111" s="153"/>
      <c r="R3111" s="153"/>
      <c r="AG3111" s="162"/>
      <c r="AH3111" s="162"/>
      <c r="AI3111" s="162"/>
      <c r="AM3111" s="143"/>
      <c r="AN3111" s="143"/>
      <c r="AO3111" s="143"/>
      <c r="AP3111" s="143"/>
      <c r="AQ3111" s="143"/>
      <c r="AR3111" s="143"/>
      <c r="AS3111" s="143"/>
      <c r="AT3111" s="143"/>
      <c r="AU3111" s="143"/>
      <c r="AV3111" s="143"/>
      <c r="AW3111" s="143"/>
      <c r="AX3111" s="143"/>
      <c r="AY3111" s="143"/>
      <c r="AZ3111" s="143"/>
      <c r="BA3111" s="143"/>
      <c r="BB3111" s="143"/>
      <c r="BC3111" s="143"/>
      <c r="BD3111" s="143"/>
      <c r="BE3111" s="143"/>
      <c r="BF3111" s="143"/>
      <c r="BG3111" s="143"/>
      <c r="BH3111" s="143"/>
      <c r="BI3111" s="143"/>
      <c r="BJ3111" s="143"/>
      <c r="BK3111" s="143"/>
      <c r="BL3111" s="143"/>
      <c r="BM3111" s="143"/>
      <c r="BN3111" s="143"/>
      <c r="BO3111" s="143"/>
      <c r="BP3111" s="143"/>
      <c r="BT3111" s="143"/>
      <c r="BU3111" s="143"/>
      <c r="BV3111" s="143"/>
    </row>
    <row r="3112" spans="1:74" s="142" customFormat="1" x14ac:dyDescent="0.25">
      <c r="A3112" s="206"/>
      <c r="B3112" s="160"/>
      <c r="C3112" s="161"/>
      <c r="D3112" s="206"/>
      <c r="E3112" s="206"/>
      <c r="F3112" s="206"/>
      <c r="G3112" s="206"/>
      <c r="H3112" s="161"/>
      <c r="I3112" s="206"/>
      <c r="J3112" s="206"/>
      <c r="L3112" s="206"/>
      <c r="M3112" s="153"/>
      <c r="N3112" s="126"/>
      <c r="O3112" s="153"/>
      <c r="P3112" s="153"/>
      <c r="Q3112" s="153"/>
      <c r="R3112" s="153"/>
      <c r="AG3112" s="162"/>
      <c r="AH3112" s="162"/>
      <c r="AI3112" s="162"/>
      <c r="AM3112" s="143"/>
      <c r="AN3112" s="143"/>
      <c r="AO3112" s="143"/>
      <c r="AP3112" s="143"/>
      <c r="AQ3112" s="143"/>
      <c r="AR3112" s="143"/>
      <c r="AS3112" s="143"/>
      <c r="AT3112" s="143"/>
      <c r="AU3112" s="143"/>
      <c r="AV3112" s="143"/>
      <c r="AW3112" s="143"/>
      <c r="AX3112" s="143"/>
      <c r="AY3112" s="143"/>
      <c r="AZ3112" s="143"/>
      <c r="BA3112" s="143"/>
      <c r="BB3112" s="143"/>
      <c r="BC3112" s="143"/>
      <c r="BD3112" s="143"/>
      <c r="BE3112" s="143"/>
      <c r="BF3112" s="143"/>
      <c r="BG3112" s="143"/>
      <c r="BH3112" s="143"/>
      <c r="BI3112" s="143"/>
      <c r="BJ3112" s="143"/>
      <c r="BK3112" s="143"/>
      <c r="BL3112" s="143"/>
      <c r="BM3112" s="143"/>
      <c r="BN3112" s="143"/>
      <c r="BO3112" s="143"/>
      <c r="BP3112" s="143"/>
      <c r="BT3112" s="143"/>
      <c r="BU3112" s="143"/>
      <c r="BV3112" s="143"/>
    </row>
    <row r="3113" spans="1:74" s="142" customFormat="1" x14ac:dyDescent="0.25">
      <c r="A3113" s="206"/>
      <c r="B3113" s="160"/>
      <c r="C3113" s="161"/>
      <c r="D3113" s="206"/>
      <c r="E3113" s="206"/>
      <c r="F3113" s="206"/>
      <c r="G3113" s="206"/>
      <c r="H3113" s="161"/>
      <c r="I3113" s="206"/>
      <c r="J3113" s="206"/>
      <c r="L3113" s="206"/>
      <c r="M3113" s="153"/>
      <c r="N3113" s="126"/>
      <c r="O3113" s="153"/>
      <c r="P3113" s="153"/>
      <c r="Q3113" s="153"/>
      <c r="R3113" s="153"/>
      <c r="AG3113" s="162"/>
      <c r="AH3113" s="162"/>
      <c r="AI3113" s="162"/>
      <c r="AM3113" s="143"/>
      <c r="AN3113" s="143"/>
      <c r="AO3113" s="143"/>
      <c r="AP3113" s="143"/>
      <c r="AQ3113" s="143"/>
      <c r="AR3113" s="143"/>
      <c r="AS3113" s="143"/>
      <c r="AT3113" s="143"/>
      <c r="AU3113" s="143"/>
      <c r="AV3113" s="143"/>
      <c r="AW3113" s="143"/>
      <c r="AX3113" s="143"/>
      <c r="AY3113" s="143"/>
      <c r="AZ3113" s="143"/>
      <c r="BA3113" s="143"/>
      <c r="BB3113" s="143"/>
      <c r="BC3113" s="143"/>
      <c r="BD3113" s="143"/>
      <c r="BE3113" s="143"/>
      <c r="BF3113" s="143"/>
      <c r="BG3113" s="143"/>
      <c r="BH3113" s="143"/>
      <c r="BI3113" s="143"/>
      <c r="BJ3113" s="143"/>
      <c r="BK3113" s="143"/>
      <c r="BL3113" s="143"/>
      <c r="BM3113" s="143"/>
      <c r="BN3113" s="143"/>
      <c r="BO3113" s="143"/>
      <c r="BP3113" s="143"/>
      <c r="BT3113" s="143"/>
      <c r="BU3113" s="143"/>
      <c r="BV3113" s="143"/>
    </row>
    <row r="3114" spans="1:74" s="142" customFormat="1" x14ac:dyDescent="0.25">
      <c r="A3114" s="206"/>
      <c r="B3114" s="160"/>
      <c r="C3114" s="161"/>
      <c r="D3114" s="206"/>
      <c r="E3114" s="206"/>
      <c r="F3114" s="206"/>
      <c r="G3114" s="206"/>
      <c r="H3114" s="161"/>
      <c r="I3114" s="206"/>
      <c r="J3114" s="206"/>
      <c r="L3114" s="206"/>
      <c r="M3114" s="153"/>
      <c r="N3114" s="126"/>
      <c r="O3114" s="153"/>
      <c r="P3114" s="153"/>
      <c r="Q3114" s="153"/>
      <c r="R3114" s="153"/>
      <c r="AG3114" s="162"/>
      <c r="AH3114" s="162"/>
      <c r="AI3114" s="162"/>
      <c r="AM3114" s="143"/>
      <c r="AN3114" s="143"/>
      <c r="AO3114" s="143"/>
      <c r="AP3114" s="143"/>
      <c r="AQ3114" s="143"/>
      <c r="AR3114" s="143"/>
      <c r="AS3114" s="143"/>
      <c r="AT3114" s="143"/>
      <c r="AU3114" s="143"/>
      <c r="AV3114" s="143"/>
      <c r="AW3114" s="143"/>
      <c r="AX3114" s="143"/>
      <c r="AY3114" s="143"/>
      <c r="AZ3114" s="143"/>
      <c r="BA3114" s="143"/>
      <c r="BB3114" s="143"/>
      <c r="BC3114" s="143"/>
      <c r="BD3114" s="143"/>
      <c r="BE3114" s="143"/>
      <c r="BF3114" s="143"/>
      <c r="BG3114" s="143"/>
      <c r="BH3114" s="143"/>
      <c r="BI3114" s="143"/>
      <c r="BJ3114" s="143"/>
      <c r="BK3114" s="143"/>
      <c r="BL3114" s="143"/>
      <c r="BM3114" s="143"/>
      <c r="BN3114" s="143"/>
      <c r="BO3114" s="143"/>
      <c r="BP3114" s="143"/>
      <c r="BT3114" s="143"/>
      <c r="BU3114" s="143"/>
      <c r="BV3114" s="143"/>
    </row>
    <row r="3115" spans="1:74" s="142" customFormat="1" x14ac:dyDescent="0.25">
      <c r="A3115" s="206"/>
      <c r="B3115" s="160"/>
      <c r="C3115" s="161"/>
      <c r="D3115" s="206"/>
      <c r="E3115" s="206"/>
      <c r="F3115" s="206"/>
      <c r="G3115" s="206"/>
      <c r="H3115" s="161"/>
      <c r="I3115" s="206"/>
      <c r="J3115" s="206"/>
      <c r="L3115" s="206"/>
      <c r="M3115" s="153"/>
      <c r="N3115" s="126"/>
      <c r="O3115" s="153"/>
      <c r="P3115" s="153"/>
      <c r="Q3115" s="153"/>
      <c r="R3115" s="153"/>
      <c r="AG3115" s="162"/>
      <c r="AH3115" s="162"/>
      <c r="AI3115" s="162"/>
      <c r="AM3115" s="143"/>
      <c r="AN3115" s="143"/>
      <c r="AO3115" s="143"/>
      <c r="AP3115" s="143"/>
      <c r="AQ3115" s="143"/>
      <c r="AR3115" s="143"/>
      <c r="AS3115" s="143"/>
      <c r="AT3115" s="143"/>
      <c r="AU3115" s="143"/>
      <c r="AV3115" s="143"/>
      <c r="AW3115" s="143"/>
      <c r="AX3115" s="143"/>
      <c r="AY3115" s="143"/>
      <c r="AZ3115" s="143"/>
      <c r="BA3115" s="143"/>
      <c r="BB3115" s="143"/>
      <c r="BC3115" s="143"/>
      <c r="BD3115" s="143"/>
      <c r="BE3115" s="143"/>
      <c r="BF3115" s="143"/>
      <c r="BG3115" s="143"/>
      <c r="BH3115" s="143"/>
      <c r="BI3115" s="143"/>
      <c r="BJ3115" s="143"/>
      <c r="BK3115" s="143"/>
      <c r="BL3115" s="143"/>
      <c r="BM3115" s="143"/>
      <c r="BN3115" s="143"/>
      <c r="BO3115" s="143"/>
      <c r="BP3115" s="143"/>
      <c r="BT3115" s="143"/>
      <c r="BU3115" s="143"/>
      <c r="BV3115" s="143"/>
    </row>
    <row r="3116" spans="1:74" s="142" customFormat="1" x14ac:dyDescent="0.25">
      <c r="A3116" s="206"/>
      <c r="B3116" s="160"/>
      <c r="C3116" s="161"/>
      <c r="D3116" s="206"/>
      <c r="E3116" s="206"/>
      <c r="F3116" s="206"/>
      <c r="G3116" s="206"/>
      <c r="H3116" s="161"/>
      <c r="I3116" s="206"/>
      <c r="J3116" s="206"/>
      <c r="L3116" s="206"/>
      <c r="M3116" s="153"/>
      <c r="N3116" s="126"/>
      <c r="O3116" s="153"/>
      <c r="P3116" s="153"/>
      <c r="Q3116" s="153"/>
      <c r="R3116" s="153"/>
      <c r="AG3116" s="162"/>
      <c r="AH3116" s="162"/>
      <c r="AI3116" s="162"/>
      <c r="AM3116" s="143"/>
      <c r="AN3116" s="143"/>
      <c r="AO3116" s="143"/>
      <c r="AP3116" s="143"/>
      <c r="AQ3116" s="143"/>
      <c r="AR3116" s="143"/>
      <c r="AS3116" s="143"/>
      <c r="AT3116" s="143"/>
      <c r="AU3116" s="143"/>
      <c r="AV3116" s="143"/>
      <c r="AW3116" s="143"/>
      <c r="AX3116" s="143"/>
      <c r="AY3116" s="143"/>
      <c r="AZ3116" s="143"/>
      <c r="BA3116" s="143"/>
      <c r="BB3116" s="143"/>
      <c r="BC3116" s="143"/>
      <c r="BD3116" s="143"/>
      <c r="BE3116" s="143"/>
      <c r="BF3116" s="143"/>
      <c r="BG3116" s="143"/>
      <c r="BH3116" s="143"/>
      <c r="BI3116" s="143"/>
      <c r="BJ3116" s="143"/>
      <c r="BK3116" s="143"/>
      <c r="BL3116" s="143"/>
      <c r="BM3116" s="143"/>
      <c r="BN3116" s="143"/>
      <c r="BO3116" s="143"/>
      <c r="BP3116" s="143"/>
      <c r="BT3116" s="143"/>
      <c r="BU3116" s="143"/>
      <c r="BV3116" s="143"/>
    </row>
    <row r="3117" spans="1:74" s="142" customFormat="1" x14ac:dyDescent="0.25">
      <c r="A3117" s="206"/>
      <c r="B3117" s="160"/>
      <c r="C3117" s="161"/>
      <c r="D3117" s="206"/>
      <c r="E3117" s="206"/>
      <c r="F3117" s="206"/>
      <c r="G3117" s="206"/>
      <c r="H3117" s="161"/>
      <c r="I3117" s="206"/>
      <c r="J3117" s="206"/>
      <c r="L3117" s="206"/>
      <c r="M3117" s="153"/>
      <c r="N3117" s="126"/>
      <c r="O3117" s="153"/>
      <c r="P3117" s="153"/>
      <c r="Q3117" s="153"/>
      <c r="R3117" s="153"/>
      <c r="AG3117" s="162"/>
      <c r="AH3117" s="162"/>
      <c r="AI3117" s="162"/>
      <c r="AM3117" s="143"/>
      <c r="AN3117" s="143"/>
      <c r="AO3117" s="143"/>
      <c r="AP3117" s="143"/>
      <c r="AQ3117" s="143"/>
      <c r="AR3117" s="143"/>
      <c r="AS3117" s="143"/>
      <c r="AT3117" s="143"/>
      <c r="AU3117" s="143"/>
      <c r="AV3117" s="143"/>
      <c r="AW3117" s="143"/>
      <c r="AX3117" s="143"/>
      <c r="AY3117" s="143"/>
      <c r="AZ3117" s="143"/>
      <c r="BA3117" s="143"/>
      <c r="BB3117" s="143"/>
      <c r="BC3117" s="143"/>
      <c r="BD3117" s="143"/>
      <c r="BE3117" s="143"/>
      <c r="BF3117" s="143"/>
      <c r="BG3117" s="143"/>
      <c r="BH3117" s="143"/>
      <c r="BI3117" s="143"/>
      <c r="BJ3117" s="143"/>
      <c r="BK3117" s="143"/>
      <c r="BL3117" s="143"/>
      <c r="BM3117" s="143"/>
      <c r="BN3117" s="143"/>
      <c r="BO3117" s="143"/>
      <c r="BP3117" s="143"/>
      <c r="BT3117" s="143"/>
      <c r="BU3117" s="143"/>
      <c r="BV3117" s="143"/>
    </row>
    <row r="3118" spans="1:74" s="142" customFormat="1" x14ac:dyDescent="0.25">
      <c r="A3118" s="206"/>
      <c r="B3118" s="160"/>
      <c r="C3118" s="161"/>
      <c r="D3118" s="206"/>
      <c r="E3118" s="206"/>
      <c r="F3118" s="206"/>
      <c r="G3118" s="206"/>
      <c r="H3118" s="161"/>
      <c r="I3118" s="206"/>
      <c r="J3118" s="206"/>
      <c r="L3118" s="206"/>
      <c r="M3118" s="153"/>
      <c r="N3118" s="126"/>
      <c r="O3118" s="153"/>
      <c r="P3118" s="153"/>
      <c r="Q3118" s="153"/>
      <c r="R3118" s="153"/>
      <c r="AG3118" s="162"/>
      <c r="AH3118" s="162"/>
      <c r="AI3118" s="162"/>
      <c r="AM3118" s="143"/>
      <c r="AN3118" s="143"/>
      <c r="AO3118" s="143"/>
      <c r="AP3118" s="143"/>
      <c r="AQ3118" s="143"/>
      <c r="AR3118" s="143"/>
      <c r="AS3118" s="143"/>
      <c r="AT3118" s="143"/>
      <c r="AU3118" s="143"/>
      <c r="AV3118" s="143"/>
      <c r="AW3118" s="143"/>
      <c r="AX3118" s="143"/>
      <c r="AY3118" s="143"/>
      <c r="AZ3118" s="143"/>
      <c r="BA3118" s="143"/>
      <c r="BB3118" s="143"/>
      <c r="BC3118" s="143"/>
      <c r="BD3118" s="143"/>
      <c r="BE3118" s="143"/>
      <c r="BF3118" s="143"/>
      <c r="BG3118" s="143"/>
      <c r="BH3118" s="143"/>
      <c r="BI3118" s="143"/>
      <c r="BJ3118" s="143"/>
      <c r="BK3118" s="143"/>
      <c r="BL3118" s="143"/>
      <c r="BM3118" s="143"/>
      <c r="BN3118" s="143"/>
      <c r="BO3118" s="143"/>
      <c r="BP3118" s="143"/>
      <c r="BT3118" s="143"/>
      <c r="BU3118" s="143"/>
      <c r="BV3118" s="143"/>
    </row>
    <row r="3119" spans="1:74" s="142" customFormat="1" x14ac:dyDescent="0.25">
      <c r="A3119" s="206"/>
      <c r="B3119" s="160"/>
      <c r="C3119" s="161"/>
      <c r="D3119" s="206"/>
      <c r="E3119" s="206"/>
      <c r="F3119" s="206"/>
      <c r="G3119" s="206"/>
      <c r="H3119" s="161"/>
      <c r="I3119" s="206"/>
      <c r="J3119" s="206"/>
      <c r="L3119" s="206"/>
      <c r="M3119" s="153"/>
      <c r="N3119" s="126"/>
      <c r="O3119" s="153"/>
      <c r="P3119" s="153"/>
      <c r="Q3119" s="153"/>
      <c r="R3119" s="153"/>
      <c r="AG3119" s="162"/>
      <c r="AH3119" s="162"/>
      <c r="AI3119" s="162"/>
      <c r="AM3119" s="143"/>
      <c r="AN3119" s="143"/>
      <c r="AO3119" s="143"/>
      <c r="AP3119" s="143"/>
      <c r="AQ3119" s="143"/>
      <c r="AR3119" s="143"/>
      <c r="AS3119" s="143"/>
      <c r="AT3119" s="143"/>
      <c r="AU3119" s="143"/>
      <c r="AV3119" s="143"/>
      <c r="AW3119" s="143"/>
      <c r="AX3119" s="143"/>
      <c r="AY3119" s="143"/>
      <c r="AZ3119" s="143"/>
      <c r="BA3119" s="143"/>
      <c r="BB3119" s="143"/>
      <c r="BC3119" s="143"/>
      <c r="BD3119" s="143"/>
      <c r="BE3119" s="143"/>
      <c r="BF3119" s="143"/>
      <c r="BG3119" s="143"/>
      <c r="BH3119" s="143"/>
      <c r="BI3119" s="143"/>
      <c r="BJ3119" s="143"/>
      <c r="BK3119" s="143"/>
      <c r="BL3119" s="143"/>
      <c r="BM3119" s="143"/>
      <c r="BN3119" s="143"/>
      <c r="BO3119" s="143"/>
      <c r="BP3119" s="143"/>
      <c r="BT3119" s="143"/>
      <c r="BU3119" s="143"/>
      <c r="BV3119" s="143"/>
    </row>
    <row r="3120" spans="1:74" s="142" customFormat="1" x14ac:dyDescent="0.25">
      <c r="A3120" s="206"/>
      <c r="B3120" s="160"/>
      <c r="C3120" s="161"/>
      <c r="D3120" s="206"/>
      <c r="E3120" s="206"/>
      <c r="F3120" s="206"/>
      <c r="G3120" s="206"/>
      <c r="H3120" s="161"/>
      <c r="I3120" s="206"/>
      <c r="J3120" s="206"/>
      <c r="L3120" s="206"/>
      <c r="M3120" s="153"/>
      <c r="N3120" s="126"/>
      <c r="O3120" s="153"/>
      <c r="P3120" s="153"/>
      <c r="Q3120" s="153"/>
      <c r="R3120" s="153"/>
      <c r="AG3120" s="162"/>
      <c r="AH3120" s="162"/>
      <c r="AI3120" s="162"/>
      <c r="AM3120" s="143"/>
      <c r="AN3120" s="143"/>
      <c r="AO3120" s="143"/>
      <c r="AP3120" s="143"/>
      <c r="AQ3120" s="143"/>
      <c r="AR3120" s="143"/>
      <c r="AS3120" s="143"/>
      <c r="AT3120" s="143"/>
      <c r="AU3120" s="143"/>
      <c r="AV3120" s="143"/>
      <c r="AW3120" s="143"/>
      <c r="AX3120" s="143"/>
      <c r="AY3120" s="143"/>
      <c r="AZ3120" s="143"/>
      <c r="BA3120" s="143"/>
      <c r="BB3120" s="143"/>
      <c r="BC3120" s="143"/>
      <c r="BD3120" s="143"/>
      <c r="BE3120" s="143"/>
      <c r="BF3120" s="143"/>
      <c r="BG3120" s="143"/>
      <c r="BH3120" s="143"/>
      <c r="BI3120" s="143"/>
      <c r="BJ3120" s="143"/>
      <c r="BK3120" s="143"/>
      <c r="BL3120" s="143"/>
      <c r="BM3120" s="143"/>
      <c r="BN3120" s="143"/>
      <c r="BO3120" s="143"/>
      <c r="BP3120" s="143"/>
      <c r="BT3120" s="143"/>
      <c r="BU3120" s="143"/>
      <c r="BV3120" s="143"/>
    </row>
    <row r="3121" spans="1:74" s="142" customFormat="1" x14ac:dyDescent="0.25">
      <c r="A3121" s="206"/>
      <c r="B3121" s="160"/>
      <c r="C3121" s="161"/>
      <c r="D3121" s="206"/>
      <c r="E3121" s="206"/>
      <c r="F3121" s="206"/>
      <c r="G3121" s="206"/>
      <c r="H3121" s="161"/>
      <c r="I3121" s="206"/>
      <c r="J3121" s="206"/>
      <c r="L3121" s="206"/>
      <c r="M3121" s="153"/>
      <c r="N3121" s="126"/>
      <c r="O3121" s="153"/>
      <c r="P3121" s="153"/>
      <c r="Q3121" s="153"/>
      <c r="R3121" s="153"/>
      <c r="AG3121" s="162"/>
      <c r="AH3121" s="162"/>
      <c r="AI3121" s="162"/>
      <c r="AM3121" s="143"/>
      <c r="AN3121" s="143"/>
      <c r="AO3121" s="143"/>
      <c r="AP3121" s="143"/>
      <c r="AQ3121" s="143"/>
      <c r="AR3121" s="143"/>
      <c r="AS3121" s="143"/>
      <c r="AT3121" s="143"/>
      <c r="AU3121" s="143"/>
      <c r="AV3121" s="143"/>
      <c r="AW3121" s="143"/>
      <c r="AX3121" s="143"/>
      <c r="AY3121" s="143"/>
      <c r="AZ3121" s="143"/>
      <c r="BA3121" s="143"/>
      <c r="BB3121" s="143"/>
      <c r="BC3121" s="143"/>
      <c r="BD3121" s="143"/>
      <c r="BE3121" s="143"/>
      <c r="BF3121" s="143"/>
      <c r="BG3121" s="143"/>
      <c r="BH3121" s="143"/>
      <c r="BI3121" s="143"/>
      <c r="BJ3121" s="143"/>
      <c r="BK3121" s="143"/>
      <c r="BL3121" s="143"/>
      <c r="BM3121" s="143"/>
      <c r="BN3121" s="143"/>
      <c r="BO3121" s="143"/>
      <c r="BP3121" s="143"/>
      <c r="BT3121" s="143"/>
      <c r="BU3121" s="143"/>
      <c r="BV3121" s="143"/>
    </row>
    <row r="3122" spans="1:74" s="142" customFormat="1" x14ac:dyDescent="0.25">
      <c r="A3122" s="206"/>
      <c r="B3122" s="160"/>
      <c r="C3122" s="161"/>
      <c r="D3122" s="206"/>
      <c r="E3122" s="206"/>
      <c r="F3122" s="206"/>
      <c r="G3122" s="206"/>
      <c r="H3122" s="161"/>
      <c r="I3122" s="206"/>
      <c r="J3122" s="206"/>
      <c r="L3122" s="206"/>
      <c r="M3122" s="153"/>
      <c r="N3122" s="126"/>
      <c r="O3122" s="153"/>
      <c r="P3122" s="153"/>
      <c r="Q3122" s="153"/>
      <c r="R3122" s="153"/>
      <c r="AG3122" s="162"/>
      <c r="AH3122" s="162"/>
      <c r="AI3122" s="162"/>
      <c r="AM3122" s="143"/>
      <c r="AN3122" s="143"/>
      <c r="AO3122" s="143"/>
      <c r="AP3122" s="143"/>
      <c r="AQ3122" s="143"/>
      <c r="AR3122" s="143"/>
      <c r="AS3122" s="143"/>
      <c r="AT3122" s="143"/>
      <c r="AU3122" s="143"/>
      <c r="AV3122" s="143"/>
      <c r="AW3122" s="143"/>
      <c r="AX3122" s="143"/>
      <c r="AY3122" s="143"/>
      <c r="AZ3122" s="143"/>
      <c r="BA3122" s="143"/>
      <c r="BB3122" s="143"/>
      <c r="BC3122" s="143"/>
      <c r="BD3122" s="143"/>
      <c r="BE3122" s="143"/>
      <c r="BF3122" s="143"/>
      <c r="BG3122" s="143"/>
      <c r="BH3122" s="143"/>
      <c r="BI3122" s="143"/>
      <c r="BJ3122" s="143"/>
      <c r="BK3122" s="143"/>
      <c r="BL3122" s="143"/>
      <c r="BM3122" s="143"/>
      <c r="BN3122" s="143"/>
      <c r="BO3122" s="143"/>
      <c r="BP3122" s="143"/>
      <c r="BT3122" s="143"/>
      <c r="BU3122" s="143"/>
      <c r="BV3122" s="143"/>
    </row>
    <row r="3123" spans="1:74" s="142" customFormat="1" x14ac:dyDescent="0.25">
      <c r="A3123" s="206"/>
      <c r="B3123" s="160"/>
      <c r="C3123" s="161"/>
      <c r="D3123" s="206"/>
      <c r="E3123" s="206"/>
      <c r="F3123" s="206"/>
      <c r="G3123" s="206"/>
      <c r="H3123" s="161"/>
      <c r="I3123" s="206"/>
      <c r="J3123" s="206"/>
      <c r="L3123" s="206"/>
      <c r="M3123" s="153"/>
      <c r="N3123" s="126"/>
      <c r="O3123" s="153"/>
      <c r="P3123" s="153"/>
      <c r="Q3123" s="153"/>
      <c r="R3123" s="153"/>
      <c r="AG3123" s="162"/>
      <c r="AH3123" s="162"/>
      <c r="AI3123" s="162"/>
      <c r="AM3123" s="143"/>
      <c r="AN3123" s="143"/>
      <c r="AO3123" s="143"/>
      <c r="AP3123" s="143"/>
      <c r="AQ3123" s="143"/>
      <c r="AR3123" s="143"/>
      <c r="AS3123" s="143"/>
      <c r="AT3123" s="143"/>
      <c r="AU3123" s="143"/>
      <c r="AV3123" s="143"/>
      <c r="AW3123" s="143"/>
      <c r="AX3123" s="143"/>
      <c r="AY3123" s="143"/>
      <c r="AZ3123" s="143"/>
      <c r="BA3123" s="143"/>
      <c r="BB3123" s="143"/>
      <c r="BC3123" s="143"/>
      <c r="BD3123" s="143"/>
      <c r="BE3123" s="143"/>
      <c r="BF3123" s="143"/>
      <c r="BG3123" s="143"/>
      <c r="BH3123" s="143"/>
      <c r="BI3123" s="143"/>
      <c r="BJ3123" s="143"/>
      <c r="BK3123" s="143"/>
      <c r="BL3123" s="143"/>
      <c r="BM3123" s="143"/>
      <c r="BN3123" s="143"/>
      <c r="BO3123" s="143"/>
      <c r="BP3123" s="143"/>
      <c r="BT3123" s="143"/>
      <c r="BU3123" s="143"/>
      <c r="BV3123" s="143"/>
    </row>
    <row r="3124" spans="1:74" s="142" customFormat="1" x14ac:dyDescent="0.25">
      <c r="A3124" s="206"/>
      <c r="B3124" s="160"/>
      <c r="C3124" s="161"/>
      <c r="D3124" s="206"/>
      <c r="E3124" s="206"/>
      <c r="F3124" s="206"/>
      <c r="G3124" s="206"/>
      <c r="H3124" s="161"/>
      <c r="I3124" s="206"/>
      <c r="J3124" s="206"/>
      <c r="L3124" s="206"/>
      <c r="M3124" s="153"/>
      <c r="N3124" s="126"/>
      <c r="O3124" s="153"/>
      <c r="P3124" s="153"/>
      <c r="Q3124" s="153"/>
      <c r="R3124" s="153"/>
      <c r="AG3124" s="162"/>
      <c r="AH3124" s="162"/>
      <c r="AI3124" s="162"/>
      <c r="AM3124" s="143"/>
      <c r="AN3124" s="143"/>
      <c r="AO3124" s="143"/>
      <c r="AP3124" s="143"/>
      <c r="AQ3124" s="143"/>
      <c r="AR3124" s="143"/>
      <c r="AS3124" s="143"/>
      <c r="AT3124" s="143"/>
      <c r="AU3124" s="143"/>
      <c r="AV3124" s="143"/>
      <c r="AW3124" s="143"/>
      <c r="AX3124" s="143"/>
      <c r="AY3124" s="143"/>
      <c r="AZ3124" s="143"/>
      <c r="BA3124" s="143"/>
      <c r="BB3124" s="143"/>
      <c r="BC3124" s="143"/>
      <c r="BD3124" s="143"/>
      <c r="BE3124" s="143"/>
      <c r="BF3124" s="143"/>
      <c r="BG3124" s="143"/>
      <c r="BH3124" s="143"/>
      <c r="BI3124" s="143"/>
      <c r="BJ3124" s="143"/>
      <c r="BK3124" s="143"/>
      <c r="BL3124" s="143"/>
      <c r="BM3124" s="143"/>
      <c r="BN3124" s="143"/>
      <c r="BO3124" s="143"/>
      <c r="BP3124" s="143"/>
      <c r="BT3124" s="143"/>
      <c r="BU3124" s="143"/>
      <c r="BV3124" s="143"/>
    </row>
    <row r="3125" spans="1:74" s="142" customFormat="1" x14ac:dyDescent="0.25">
      <c r="A3125" s="206"/>
      <c r="B3125" s="160"/>
      <c r="C3125" s="161"/>
      <c r="D3125" s="206"/>
      <c r="E3125" s="206"/>
      <c r="F3125" s="206"/>
      <c r="G3125" s="206"/>
      <c r="H3125" s="161"/>
      <c r="I3125" s="206"/>
      <c r="J3125" s="206"/>
      <c r="L3125" s="206"/>
      <c r="M3125" s="153"/>
      <c r="N3125" s="126"/>
      <c r="O3125" s="153"/>
      <c r="P3125" s="153"/>
      <c r="Q3125" s="153"/>
      <c r="R3125" s="153"/>
      <c r="AG3125" s="162"/>
      <c r="AH3125" s="162"/>
      <c r="AI3125" s="162"/>
      <c r="AM3125" s="143"/>
      <c r="AN3125" s="143"/>
      <c r="AO3125" s="143"/>
      <c r="AP3125" s="143"/>
      <c r="AQ3125" s="143"/>
      <c r="AR3125" s="143"/>
      <c r="AS3125" s="143"/>
      <c r="AT3125" s="143"/>
      <c r="AU3125" s="143"/>
      <c r="AV3125" s="143"/>
      <c r="AW3125" s="143"/>
      <c r="AX3125" s="143"/>
      <c r="AY3125" s="143"/>
      <c r="AZ3125" s="143"/>
      <c r="BA3125" s="143"/>
      <c r="BB3125" s="143"/>
      <c r="BC3125" s="143"/>
      <c r="BD3125" s="143"/>
      <c r="BE3125" s="143"/>
      <c r="BF3125" s="143"/>
      <c r="BG3125" s="143"/>
      <c r="BH3125" s="143"/>
      <c r="BI3125" s="143"/>
      <c r="BJ3125" s="143"/>
      <c r="BK3125" s="143"/>
      <c r="BL3125" s="143"/>
      <c r="BM3125" s="143"/>
      <c r="BN3125" s="143"/>
      <c r="BO3125" s="143"/>
      <c r="BP3125" s="143"/>
      <c r="BT3125" s="143"/>
      <c r="BU3125" s="143"/>
      <c r="BV3125" s="143"/>
    </row>
    <row r="3126" spans="1:74" s="142" customFormat="1" x14ac:dyDescent="0.25">
      <c r="A3126" s="206"/>
      <c r="B3126" s="160"/>
      <c r="C3126" s="161"/>
      <c r="D3126" s="206"/>
      <c r="E3126" s="206"/>
      <c r="F3126" s="206"/>
      <c r="G3126" s="206"/>
      <c r="H3126" s="161"/>
      <c r="I3126" s="206"/>
      <c r="J3126" s="206"/>
      <c r="L3126" s="206"/>
      <c r="M3126" s="153"/>
      <c r="N3126" s="126"/>
      <c r="O3126" s="153"/>
      <c r="P3126" s="153"/>
      <c r="Q3126" s="153"/>
      <c r="R3126" s="153"/>
      <c r="AG3126" s="162"/>
      <c r="AH3126" s="162"/>
      <c r="AI3126" s="162"/>
      <c r="AM3126" s="143"/>
      <c r="AN3126" s="143"/>
      <c r="AO3126" s="143"/>
      <c r="AP3126" s="143"/>
      <c r="AQ3126" s="143"/>
      <c r="AR3126" s="143"/>
      <c r="AS3126" s="143"/>
      <c r="AT3126" s="143"/>
      <c r="AU3126" s="143"/>
      <c r="AV3126" s="143"/>
      <c r="AW3126" s="143"/>
      <c r="AX3126" s="143"/>
      <c r="AY3126" s="143"/>
      <c r="AZ3126" s="143"/>
      <c r="BA3126" s="143"/>
      <c r="BB3126" s="143"/>
      <c r="BC3126" s="143"/>
      <c r="BD3126" s="143"/>
      <c r="BE3126" s="143"/>
      <c r="BF3126" s="143"/>
      <c r="BG3126" s="143"/>
      <c r="BH3126" s="143"/>
      <c r="BI3126" s="143"/>
      <c r="BJ3126" s="143"/>
      <c r="BK3126" s="143"/>
      <c r="BL3126" s="143"/>
      <c r="BM3126" s="143"/>
      <c r="BN3126" s="143"/>
      <c r="BO3126" s="143"/>
      <c r="BP3126" s="143"/>
      <c r="BT3126" s="143"/>
      <c r="BU3126" s="143"/>
      <c r="BV3126" s="143"/>
    </row>
    <row r="3127" spans="1:74" s="142" customFormat="1" x14ac:dyDescent="0.25">
      <c r="A3127" s="206"/>
      <c r="B3127" s="160"/>
      <c r="C3127" s="161"/>
      <c r="D3127" s="206"/>
      <c r="E3127" s="206"/>
      <c r="F3127" s="206"/>
      <c r="G3127" s="206"/>
      <c r="H3127" s="161"/>
      <c r="I3127" s="206"/>
      <c r="J3127" s="206"/>
      <c r="L3127" s="206"/>
      <c r="M3127" s="153"/>
      <c r="N3127" s="126"/>
      <c r="O3127" s="153"/>
      <c r="P3127" s="153"/>
      <c r="Q3127" s="153"/>
      <c r="R3127" s="153"/>
      <c r="AG3127" s="162"/>
      <c r="AH3127" s="162"/>
      <c r="AI3127" s="162"/>
      <c r="AM3127" s="143"/>
      <c r="AN3127" s="143"/>
      <c r="AO3127" s="143"/>
      <c r="AP3127" s="143"/>
      <c r="AQ3127" s="143"/>
      <c r="AR3127" s="143"/>
      <c r="AS3127" s="143"/>
      <c r="AT3127" s="143"/>
      <c r="AU3127" s="143"/>
      <c r="AV3127" s="143"/>
      <c r="AW3127" s="143"/>
      <c r="AX3127" s="143"/>
      <c r="AY3127" s="143"/>
      <c r="AZ3127" s="143"/>
      <c r="BA3127" s="143"/>
      <c r="BB3127" s="143"/>
      <c r="BC3127" s="143"/>
      <c r="BD3127" s="143"/>
      <c r="BE3127" s="143"/>
      <c r="BF3127" s="143"/>
      <c r="BG3127" s="143"/>
      <c r="BH3127" s="143"/>
      <c r="BI3127" s="143"/>
      <c r="BJ3127" s="143"/>
      <c r="BK3127" s="143"/>
      <c r="BL3127" s="143"/>
      <c r="BM3127" s="143"/>
      <c r="BN3127" s="143"/>
      <c r="BO3127" s="143"/>
      <c r="BP3127" s="143"/>
      <c r="BT3127" s="143"/>
      <c r="BU3127" s="143"/>
      <c r="BV3127" s="143"/>
    </row>
    <row r="3128" spans="1:74" s="142" customFormat="1" x14ac:dyDescent="0.25">
      <c r="A3128" s="206"/>
      <c r="B3128" s="160"/>
      <c r="C3128" s="161"/>
      <c r="D3128" s="206"/>
      <c r="E3128" s="206"/>
      <c r="F3128" s="206"/>
      <c r="G3128" s="206"/>
      <c r="H3128" s="161"/>
      <c r="I3128" s="206"/>
      <c r="J3128" s="206"/>
      <c r="L3128" s="206"/>
      <c r="M3128" s="153"/>
      <c r="N3128" s="126"/>
      <c r="O3128" s="153"/>
      <c r="P3128" s="153"/>
      <c r="Q3128" s="153"/>
      <c r="R3128" s="153"/>
      <c r="AG3128" s="162"/>
      <c r="AH3128" s="162"/>
      <c r="AI3128" s="162"/>
      <c r="AM3128" s="143"/>
      <c r="AN3128" s="143"/>
      <c r="AO3128" s="143"/>
      <c r="AP3128" s="143"/>
      <c r="AQ3128" s="143"/>
      <c r="AR3128" s="143"/>
      <c r="AS3128" s="143"/>
      <c r="AT3128" s="143"/>
      <c r="AU3128" s="143"/>
      <c r="AV3128" s="143"/>
      <c r="AW3128" s="143"/>
      <c r="AX3128" s="143"/>
      <c r="AY3128" s="143"/>
      <c r="AZ3128" s="143"/>
      <c r="BA3128" s="143"/>
      <c r="BB3128" s="143"/>
      <c r="BC3128" s="143"/>
      <c r="BD3128" s="143"/>
      <c r="BE3128" s="143"/>
      <c r="BF3128" s="143"/>
      <c r="BG3128" s="143"/>
      <c r="BH3128" s="143"/>
      <c r="BI3128" s="143"/>
      <c r="BJ3128" s="143"/>
      <c r="BK3128" s="143"/>
      <c r="BL3128" s="143"/>
      <c r="BM3128" s="143"/>
      <c r="BN3128" s="143"/>
      <c r="BO3128" s="143"/>
      <c r="BP3128" s="143"/>
      <c r="BT3128" s="143"/>
      <c r="BU3128" s="143"/>
      <c r="BV3128" s="143"/>
    </row>
    <row r="3129" spans="1:74" s="142" customFormat="1" x14ac:dyDescent="0.25">
      <c r="A3129" s="206"/>
      <c r="B3129" s="160"/>
      <c r="C3129" s="161"/>
      <c r="D3129" s="206"/>
      <c r="E3129" s="206"/>
      <c r="F3129" s="206"/>
      <c r="G3129" s="206"/>
      <c r="H3129" s="161"/>
      <c r="I3129" s="206"/>
      <c r="J3129" s="206"/>
      <c r="L3129" s="206"/>
      <c r="M3129" s="153"/>
      <c r="N3129" s="126"/>
      <c r="O3129" s="153"/>
      <c r="P3129" s="153"/>
      <c r="Q3129" s="153"/>
      <c r="R3129" s="153"/>
      <c r="AG3129" s="162"/>
      <c r="AH3129" s="162"/>
      <c r="AI3129" s="162"/>
      <c r="AM3129" s="143"/>
      <c r="AN3129" s="143"/>
      <c r="AO3129" s="143"/>
      <c r="AP3129" s="143"/>
      <c r="AQ3129" s="143"/>
      <c r="AR3129" s="143"/>
      <c r="AS3129" s="143"/>
      <c r="AT3129" s="143"/>
      <c r="AU3129" s="143"/>
      <c r="AV3129" s="143"/>
      <c r="AW3129" s="143"/>
      <c r="AX3129" s="143"/>
      <c r="AY3129" s="143"/>
      <c r="AZ3129" s="143"/>
      <c r="BA3129" s="143"/>
      <c r="BB3129" s="143"/>
      <c r="BC3129" s="143"/>
      <c r="BD3129" s="143"/>
      <c r="BE3129" s="143"/>
      <c r="BF3129" s="143"/>
      <c r="BG3129" s="143"/>
      <c r="BH3129" s="143"/>
      <c r="BI3129" s="143"/>
      <c r="BJ3129" s="143"/>
      <c r="BK3129" s="143"/>
      <c r="BL3129" s="143"/>
      <c r="BM3129" s="143"/>
      <c r="BN3129" s="143"/>
      <c r="BO3129" s="143"/>
      <c r="BP3129" s="143"/>
      <c r="BT3129" s="143"/>
      <c r="BU3129" s="143"/>
      <c r="BV3129" s="143"/>
    </row>
    <row r="3130" spans="1:74" s="142" customFormat="1" x14ac:dyDescent="0.25">
      <c r="A3130" s="206"/>
      <c r="B3130" s="160"/>
      <c r="C3130" s="161"/>
      <c r="D3130" s="206"/>
      <c r="E3130" s="206"/>
      <c r="F3130" s="206"/>
      <c r="G3130" s="206"/>
      <c r="H3130" s="161"/>
      <c r="I3130" s="206"/>
      <c r="J3130" s="206"/>
      <c r="L3130" s="206"/>
      <c r="M3130" s="153"/>
      <c r="N3130" s="126"/>
      <c r="O3130" s="153"/>
      <c r="P3130" s="153"/>
      <c r="Q3130" s="153"/>
      <c r="R3130" s="153"/>
      <c r="AG3130" s="162"/>
      <c r="AH3130" s="162"/>
      <c r="AI3130" s="162"/>
      <c r="AM3130" s="143"/>
      <c r="AN3130" s="143"/>
      <c r="AO3130" s="143"/>
      <c r="AP3130" s="143"/>
      <c r="AQ3130" s="143"/>
      <c r="AR3130" s="143"/>
      <c r="AS3130" s="143"/>
      <c r="AT3130" s="143"/>
      <c r="AU3130" s="143"/>
      <c r="AV3130" s="143"/>
      <c r="AW3130" s="143"/>
      <c r="AX3130" s="143"/>
      <c r="AY3130" s="143"/>
      <c r="AZ3130" s="143"/>
      <c r="BA3130" s="143"/>
      <c r="BB3130" s="143"/>
      <c r="BC3130" s="143"/>
      <c r="BD3130" s="143"/>
      <c r="BE3130" s="143"/>
      <c r="BF3130" s="143"/>
      <c r="BG3130" s="143"/>
      <c r="BH3130" s="143"/>
      <c r="BI3130" s="143"/>
      <c r="BJ3130" s="143"/>
      <c r="BK3130" s="143"/>
      <c r="BL3130" s="143"/>
      <c r="BM3130" s="143"/>
      <c r="BN3130" s="143"/>
      <c r="BO3130" s="143"/>
      <c r="BP3130" s="143"/>
      <c r="BT3130" s="143"/>
      <c r="BU3130" s="143"/>
      <c r="BV3130" s="143"/>
    </row>
    <row r="3131" spans="1:74" s="142" customFormat="1" x14ac:dyDescent="0.25">
      <c r="A3131" s="206"/>
      <c r="B3131" s="160"/>
      <c r="C3131" s="161"/>
      <c r="D3131" s="206"/>
      <c r="E3131" s="206"/>
      <c r="F3131" s="206"/>
      <c r="G3131" s="206"/>
      <c r="H3131" s="161"/>
      <c r="I3131" s="206"/>
      <c r="J3131" s="206"/>
      <c r="L3131" s="206"/>
      <c r="M3131" s="153"/>
      <c r="N3131" s="126"/>
      <c r="O3131" s="153"/>
      <c r="P3131" s="153"/>
      <c r="Q3131" s="153"/>
      <c r="R3131" s="153"/>
      <c r="AG3131" s="162"/>
      <c r="AH3131" s="162"/>
      <c r="AI3131" s="162"/>
      <c r="AM3131" s="143"/>
      <c r="AN3131" s="143"/>
      <c r="AO3131" s="143"/>
      <c r="AP3131" s="143"/>
      <c r="AQ3131" s="143"/>
      <c r="AR3131" s="143"/>
      <c r="AS3131" s="143"/>
      <c r="AT3131" s="143"/>
      <c r="AU3131" s="143"/>
      <c r="AV3131" s="143"/>
      <c r="AW3131" s="143"/>
      <c r="AX3131" s="143"/>
      <c r="AY3131" s="143"/>
      <c r="AZ3131" s="143"/>
      <c r="BA3131" s="143"/>
      <c r="BB3131" s="143"/>
      <c r="BC3131" s="143"/>
      <c r="BD3131" s="143"/>
      <c r="BE3131" s="143"/>
      <c r="BF3131" s="143"/>
      <c r="BG3131" s="143"/>
      <c r="BH3131" s="143"/>
      <c r="BI3131" s="143"/>
      <c r="BJ3131" s="143"/>
      <c r="BK3131" s="143"/>
      <c r="BL3131" s="143"/>
      <c r="BM3131" s="143"/>
      <c r="BN3131" s="143"/>
      <c r="BO3131" s="143"/>
      <c r="BP3131" s="143"/>
      <c r="BT3131" s="143"/>
      <c r="BU3131" s="143"/>
      <c r="BV3131" s="143"/>
    </row>
    <row r="3132" spans="1:74" s="142" customFormat="1" x14ac:dyDescent="0.25">
      <c r="A3132" s="206"/>
      <c r="B3132" s="160"/>
      <c r="C3132" s="161"/>
      <c r="D3132" s="206"/>
      <c r="E3132" s="206"/>
      <c r="F3132" s="206"/>
      <c r="G3132" s="206"/>
      <c r="H3132" s="161"/>
      <c r="I3132" s="206"/>
      <c r="J3132" s="206"/>
      <c r="L3132" s="206"/>
      <c r="M3132" s="153"/>
      <c r="N3132" s="126"/>
      <c r="O3132" s="153"/>
      <c r="P3132" s="153"/>
      <c r="Q3132" s="153"/>
      <c r="R3132" s="153"/>
      <c r="AG3132" s="162"/>
      <c r="AH3132" s="162"/>
      <c r="AI3132" s="162"/>
      <c r="AM3132" s="143"/>
      <c r="AN3132" s="143"/>
      <c r="AO3132" s="143"/>
      <c r="AP3132" s="143"/>
      <c r="AQ3132" s="143"/>
      <c r="AR3132" s="143"/>
      <c r="AS3132" s="143"/>
      <c r="AT3132" s="143"/>
      <c r="AU3132" s="143"/>
      <c r="AV3132" s="143"/>
      <c r="AW3132" s="143"/>
      <c r="AX3132" s="143"/>
      <c r="AY3132" s="143"/>
      <c r="AZ3132" s="143"/>
      <c r="BA3132" s="143"/>
      <c r="BB3132" s="143"/>
      <c r="BC3132" s="143"/>
      <c r="BD3132" s="143"/>
      <c r="BE3132" s="143"/>
      <c r="BF3132" s="143"/>
      <c r="BG3132" s="143"/>
      <c r="BH3132" s="143"/>
      <c r="BI3132" s="143"/>
      <c r="BJ3132" s="143"/>
      <c r="BK3132" s="143"/>
      <c r="BL3132" s="143"/>
      <c r="BM3132" s="143"/>
      <c r="BN3132" s="143"/>
      <c r="BO3132" s="143"/>
      <c r="BP3132" s="143"/>
      <c r="BT3132" s="143"/>
      <c r="BU3132" s="143"/>
      <c r="BV3132" s="143"/>
    </row>
    <row r="3133" spans="1:74" s="142" customFormat="1" x14ac:dyDescent="0.25">
      <c r="A3133" s="206"/>
      <c r="B3133" s="160"/>
      <c r="C3133" s="161"/>
      <c r="D3133" s="206"/>
      <c r="E3133" s="206"/>
      <c r="F3133" s="206"/>
      <c r="G3133" s="206"/>
      <c r="H3133" s="161"/>
      <c r="I3133" s="206"/>
      <c r="J3133" s="206"/>
      <c r="L3133" s="206"/>
      <c r="M3133" s="153"/>
      <c r="N3133" s="126"/>
      <c r="O3133" s="153"/>
      <c r="P3133" s="153"/>
      <c r="Q3133" s="153"/>
      <c r="R3133" s="153"/>
      <c r="AG3133" s="162"/>
      <c r="AH3133" s="162"/>
      <c r="AI3133" s="162"/>
      <c r="AM3133" s="143"/>
      <c r="AN3133" s="143"/>
      <c r="AO3133" s="143"/>
      <c r="AP3133" s="143"/>
      <c r="AQ3133" s="143"/>
      <c r="AR3133" s="143"/>
      <c r="AS3133" s="143"/>
      <c r="AT3133" s="143"/>
      <c r="AU3133" s="143"/>
      <c r="AV3133" s="143"/>
      <c r="AW3133" s="143"/>
      <c r="AX3133" s="143"/>
      <c r="AY3133" s="143"/>
      <c r="AZ3133" s="143"/>
      <c r="BA3133" s="143"/>
      <c r="BB3133" s="143"/>
      <c r="BC3133" s="143"/>
      <c r="BD3133" s="143"/>
      <c r="BE3133" s="143"/>
      <c r="BF3133" s="143"/>
      <c r="BG3133" s="143"/>
      <c r="BH3133" s="143"/>
      <c r="BI3133" s="143"/>
      <c r="BJ3133" s="143"/>
      <c r="BK3133" s="143"/>
      <c r="BL3133" s="143"/>
      <c r="BM3133" s="143"/>
      <c r="BN3133" s="143"/>
      <c r="BO3133" s="143"/>
      <c r="BP3133" s="143"/>
      <c r="BT3133" s="143"/>
      <c r="BU3133" s="143"/>
      <c r="BV3133" s="143"/>
    </row>
    <row r="3134" spans="1:74" s="142" customFormat="1" x14ac:dyDescent="0.25">
      <c r="A3134" s="206"/>
      <c r="B3134" s="160"/>
      <c r="C3134" s="161"/>
      <c r="D3134" s="206"/>
      <c r="E3134" s="206"/>
      <c r="F3134" s="206"/>
      <c r="G3134" s="206"/>
      <c r="H3134" s="161"/>
      <c r="I3134" s="206"/>
      <c r="J3134" s="206"/>
      <c r="L3134" s="206"/>
      <c r="M3134" s="153"/>
      <c r="N3134" s="126"/>
      <c r="O3134" s="153"/>
      <c r="P3134" s="153"/>
      <c r="Q3134" s="153"/>
      <c r="R3134" s="153"/>
      <c r="AG3134" s="162"/>
      <c r="AH3134" s="162"/>
      <c r="AI3134" s="162"/>
      <c r="AM3134" s="143"/>
      <c r="AN3134" s="143"/>
      <c r="AO3134" s="143"/>
      <c r="AP3134" s="143"/>
      <c r="AQ3134" s="143"/>
      <c r="AR3134" s="143"/>
      <c r="AS3134" s="143"/>
      <c r="AT3134" s="143"/>
      <c r="AU3134" s="143"/>
      <c r="AV3134" s="143"/>
      <c r="AW3134" s="143"/>
      <c r="AX3134" s="143"/>
      <c r="AY3134" s="143"/>
      <c r="AZ3134" s="143"/>
      <c r="BA3134" s="143"/>
      <c r="BB3134" s="143"/>
      <c r="BC3134" s="143"/>
      <c r="BD3134" s="143"/>
      <c r="BE3134" s="143"/>
      <c r="BF3134" s="143"/>
      <c r="BG3134" s="143"/>
      <c r="BH3134" s="143"/>
      <c r="BI3134" s="143"/>
      <c r="BJ3134" s="143"/>
      <c r="BK3134" s="143"/>
      <c r="BL3134" s="143"/>
      <c r="BM3134" s="143"/>
      <c r="BN3134" s="143"/>
      <c r="BO3134" s="143"/>
      <c r="BP3134" s="143"/>
      <c r="BT3134" s="143"/>
      <c r="BU3134" s="143"/>
      <c r="BV3134" s="143"/>
    </row>
    <row r="3135" spans="1:74" s="142" customFormat="1" x14ac:dyDescent="0.25">
      <c r="A3135" s="206"/>
      <c r="B3135" s="160"/>
      <c r="C3135" s="161"/>
      <c r="D3135" s="206"/>
      <c r="E3135" s="206"/>
      <c r="F3135" s="206"/>
      <c r="G3135" s="206"/>
      <c r="H3135" s="161"/>
      <c r="I3135" s="206"/>
      <c r="J3135" s="206"/>
      <c r="L3135" s="206"/>
      <c r="M3135" s="153"/>
      <c r="N3135" s="126"/>
      <c r="O3135" s="153"/>
      <c r="P3135" s="153"/>
      <c r="Q3135" s="153"/>
      <c r="R3135" s="153"/>
      <c r="AG3135" s="162"/>
      <c r="AH3135" s="162"/>
      <c r="AI3135" s="162"/>
      <c r="AM3135" s="143"/>
      <c r="AN3135" s="143"/>
      <c r="AO3135" s="143"/>
      <c r="AP3135" s="143"/>
      <c r="AQ3135" s="143"/>
      <c r="AR3135" s="143"/>
      <c r="AS3135" s="143"/>
      <c r="AT3135" s="143"/>
      <c r="AU3135" s="143"/>
      <c r="AV3135" s="143"/>
      <c r="AW3135" s="143"/>
      <c r="AX3135" s="143"/>
      <c r="AY3135" s="143"/>
      <c r="AZ3135" s="143"/>
      <c r="BA3135" s="143"/>
      <c r="BB3135" s="143"/>
      <c r="BC3135" s="143"/>
      <c r="BD3135" s="143"/>
      <c r="BE3135" s="143"/>
      <c r="BF3135" s="143"/>
      <c r="BG3135" s="143"/>
      <c r="BH3135" s="143"/>
      <c r="BI3135" s="143"/>
      <c r="BJ3135" s="143"/>
      <c r="BK3135" s="143"/>
      <c r="BL3135" s="143"/>
      <c r="BM3135" s="143"/>
      <c r="BN3135" s="143"/>
      <c r="BO3135" s="143"/>
      <c r="BP3135" s="143"/>
      <c r="BT3135" s="143"/>
      <c r="BU3135" s="143"/>
      <c r="BV3135" s="143"/>
    </row>
    <row r="3136" spans="1:74" s="142" customFormat="1" x14ac:dyDescent="0.25">
      <c r="A3136" s="206"/>
      <c r="B3136" s="160"/>
      <c r="C3136" s="161"/>
      <c r="D3136" s="206"/>
      <c r="E3136" s="206"/>
      <c r="F3136" s="206"/>
      <c r="G3136" s="206"/>
      <c r="H3136" s="161"/>
      <c r="I3136" s="206"/>
      <c r="J3136" s="206"/>
      <c r="L3136" s="206"/>
      <c r="M3136" s="153"/>
      <c r="N3136" s="126"/>
      <c r="O3136" s="153"/>
      <c r="P3136" s="153"/>
      <c r="Q3136" s="153"/>
      <c r="R3136" s="153"/>
      <c r="AG3136" s="162"/>
      <c r="AH3136" s="162"/>
      <c r="AI3136" s="162"/>
      <c r="AM3136" s="143"/>
      <c r="AN3136" s="143"/>
      <c r="AO3136" s="143"/>
      <c r="AP3136" s="143"/>
      <c r="AQ3136" s="143"/>
      <c r="AR3136" s="143"/>
      <c r="AS3136" s="143"/>
      <c r="AT3136" s="143"/>
      <c r="AU3136" s="143"/>
      <c r="AV3136" s="143"/>
      <c r="AW3136" s="143"/>
      <c r="AX3136" s="143"/>
      <c r="AY3136" s="143"/>
      <c r="AZ3136" s="143"/>
      <c r="BA3136" s="143"/>
      <c r="BB3136" s="143"/>
      <c r="BC3136" s="143"/>
      <c r="BD3136" s="143"/>
      <c r="BE3136" s="143"/>
      <c r="BF3136" s="143"/>
      <c r="BG3136" s="143"/>
      <c r="BH3136" s="143"/>
      <c r="BI3136" s="143"/>
      <c r="BJ3136" s="143"/>
      <c r="BK3136" s="143"/>
      <c r="BL3136" s="143"/>
      <c r="BM3136" s="143"/>
      <c r="BN3136" s="143"/>
      <c r="BO3136" s="143"/>
      <c r="BP3136" s="143"/>
      <c r="BT3136" s="143"/>
      <c r="BU3136" s="143"/>
      <c r="BV3136" s="143"/>
    </row>
    <row r="3137" spans="1:74" s="142" customFormat="1" x14ac:dyDescent="0.25">
      <c r="A3137" s="206"/>
      <c r="B3137" s="160"/>
      <c r="C3137" s="161"/>
      <c r="D3137" s="206"/>
      <c r="E3137" s="206"/>
      <c r="F3137" s="206"/>
      <c r="G3137" s="206"/>
      <c r="H3137" s="161"/>
      <c r="I3137" s="206"/>
      <c r="J3137" s="206"/>
      <c r="L3137" s="206"/>
      <c r="M3137" s="153"/>
      <c r="N3137" s="126"/>
      <c r="O3137" s="153"/>
      <c r="P3137" s="153"/>
      <c r="Q3137" s="153"/>
      <c r="R3137" s="153"/>
      <c r="AG3137" s="162"/>
      <c r="AH3137" s="162"/>
      <c r="AI3137" s="162"/>
      <c r="AM3137" s="143"/>
      <c r="AN3137" s="143"/>
      <c r="AO3137" s="143"/>
      <c r="AP3137" s="143"/>
      <c r="AQ3137" s="143"/>
      <c r="AR3137" s="143"/>
      <c r="AS3137" s="143"/>
      <c r="AT3137" s="143"/>
      <c r="AU3137" s="143"/>
      <c r="AV3137" s="143"/>
      <c r="AW3137" s="143"/>
      <c r="AX3137" s="143"/>
      <c r="AY3137" s="143"/>
      <c r="AZ3137" s="143"/>
      <c r="BA3137" s="143"/>
      <c r="BB3137" s="143"/>
      <c r="BC3137" s="143"/>
      <c r="BD3137" s="143"/>
      <c r="BE3137" s="143"/>
      <c r="BF3137" s="143"/>
      <c r="BG3137" s="143"/>
      <c r="BH3137" s="143"/>
      <c r="BI3137" s="143"/>
      <c r="BJ3137" s="143"/>
      <c r="BK3137" s="143"/>
      <c r="BL3137" s="143"/>
      <c r="BM3137" s="143"/>
      <c r="BN3137" s="143"/>
      <c r="BO3137" s="143"/>
      <c r="BP3137" s="143"/>
      <c r="BT3137" s="143"/>
      <c r="BU3137" s="143"/>
      <c r="BV3137" s="143"/>
    </row>
    <row r="3138" spans="1:74" s="142" customFormat="1" x14ac:dyDescent="0.25">
      <c r="A3138" s="206"/>
      <c r="B3138" s="160"/>
      <c r="C3138" s="161"/>
      <c r="D3138" s="206"/>
      <c r="E3138" s="206"/>
      <c r="F3138" s="206"/>
      <c r="G3138" s="206"/>
      <c r="H3138" s="161"/>
      <c r="I3138" s="206"/>
      <c r="J3138" s="206"/>
      <c r="L3138" s="206"/>
      <c r="M3138" s="153"/>
      <c r="N3138" s="126"/>
      <c r="O3138" s="153"/>
      <c r="P3138" s="153"/>
      <c r="Q3138" s="153"/>
      <c r="R3138" s="153"/>
      <c r="AG3138" s="162"/>
      <c r="AH3138" s="162"/>
      <c r="AI3138" s="162"/>
      <c r="AM3138" s="143"/>
      <c r="AN3138" s="143"/>
      <c r="AO3138" s="143"/>
      <c r="AP3138" s="143"/>
      <c r="AQ3138" s="143"/>
      <c r="AR3138" s="143"/>
      <c r="AS3138" s="143"/>
      <c r="AT3138" s="143"/>
      <c r="AU3138" s="143"/>
      <c r="AV3138" s="143"/>
      <c r="AW3138" s="143"/>
      <c r="AX3138" s="143"/>
      <c r="AY3138" s="143"/>
      <c r="AZ3138" s="143"/>
      <c r="BA3138" s="143"/>
      <c r="BB3138" s="143"/>
      <c r="BC3138" s="143"/>
      <c r="BD3138" s="143"/>
      <c r="BE3138" s="143"/>
      <c r="BF3138" s="143"/>
      <c r="BG3138" s="143"/>
      <c r="BH3138" s="143"/>
      <c r="BI3138" s="143"/>
      <c r="BJ3138" s="143"/>
      <c r="BK3138" s="143"/>
      <c r="BL3138" s="143"/>
      <c r="BM3138" s="143"/>
      <c r="BN3138" s="143"/>
      <c r="BO3138" s="143"/>
      <c r="BP3138" s="143"/>
      <c r="BT3138" s="143"/>
      <c r="BU3138" s="143"/>
      <c r="BV3138" s="143"/>
    </row>
    <row r="3139" spans="1:74" s="142" customFormat="1" x14ac:dyDescent="0.25">
      <c r="A3139" s="206"/>
      <c r="B3139" s="160"/>
      <c r="C3139" s="161"/>
      <c r="D3139" s="206"/>
      <c r="E3139" s="206"/>
      <c r="F3139" s="206"/>
      <c r="G3139" s="206"/>
      <c r="H3139" s="161"/>
      <c r="I3139" s="206"/>
      <c r="J3139" s="206"/>
      <c r="L3139" s="206"/>
      <c r="M3139" s="153"/>
      <c r="N3139" s="126"/>
      <c r="O3139" s="153"/>
      <c r="P3139" s="153"/>
      <c r="Q3139" s="153"/>
      <c r="R3139" s="153"/>
      <c r="AG3139" s="162"/>
      <c r="AH3139" s="162"/>
      <c r="AI3139" s="162"/>
      <c r="AM3139" s="143"/>
      <c r="AN3139" s="143"/>
      <c r="AO3139" s="143"/>
      <c r="AP3139" s="143"/>
      <c r="AQ3139" s="143"/>
      <c r="AR3139" s="143"/>
      <c r="AS3139" s="143"/>
      <c r="AT3139" s="143"/>
      <c r="AU3139" s="143"/>
      <c r="AV3139" s="143"/>
      <c r="AW3139" s="143"/>
      <c r="AX3139" s="143"/>
      <c r="AY3139" s="143"/>
      <c r="AZ3139" s="143"/>
      <c r="BA3139" s="143"/>
      <c r="BB3139" s="143"/>
      <c r="BC3139" s="143"/>
      <c r="BD3139" s="143"/>
      <c r="BE3139" s="143"/>
      <c r="BF3139" s="143"/>
      <c r="BG3139" s="143"/>
      <c r="BH3139" s="143"/>
      <c r="BI3139" s="143"/>
      <c r="BJ3139" s="143"/>
      <c r="BK3139" s="143"/>
      <c r="BL3139" s="143"/>
      <c r="BM3139" s="143"/>
      <c r="BN3139" s="143"/>
      <c r="BO3139" s="143"/>
      <c r="BP3139" s="143"/>
      <c r="BT3139" s="143"/>
      <c r="BU3139" s="143"/>
      <c r="BV3139" s="143"/>
    </row>
    <row r="3140" spans="1:74" s="142" customFormat="1" x14ac:dyDescent="0.25">
      <c r="A3140" s="206"/>
      <c r="B3140" s="160"/>
      <c r="C3140" s="161"/>
      <c r="D3140" s="206"/>
      <c r="E3140" s="206"/>
      <c r="F3140" s="206"/>
      <c r="G3140" s="206"/>
      <c r="H3140" s="161"/>
      <c r="I3140" s="206"/>
      <c r="J3140" s="206"/>
      <c r="L3140" s="206"/>
      <c r="M3140" s="153"/>
      <c r="N3140" s="126"/>
      <c r="O3140" s="153"/>
      <c r="P3140" s="153"/>
      <c r="Q3140" s="153"/>
      <c r="R3140" s="153"/>
      <c r="AG3140" s="162"/>
      <c r="AH3140" s="162"/>
      <c r="AI3140" s="162"/>
      <c r="AM3140" s="143"/>
      <c r="AN3140" s="143"/>
      <c r="AO3140" s="143"/>
      <c r="AP3140" s="143"/>
      <c r="AQ3140" s="143"/>
      <c r="AR3140" s="143"/>
      <c r="AS3140" s="143"/>
      <c r="AT3140" s="143"/>
      <c r="AU3140" s="143"/>
      <c r="AV3140" s="143"/>
      <c r="AW3140" s="143"/>
      <c r="AX3140" s="143"/>
      <c r="AY3140" s="143"/>
      <c r="AZ3140" s="143"/>
      <c r="BA3140" s="143"/>
      <c r="BB3140" s="143"/>
      <c r="BC3140" s="143"/>
      <c r="BD3140" s="143"/>
      <c r="BE3140" s="143"/>
      <c r="BF3140" s="143"/>
      <c r="BG3140" s="143"/>
      <c r="BH3140" s="143"/>
      <c r="BI3140" s="143"/>
      <c r="BJ3140" s="143"/>
      <c r="BK3140" s="143"/>
      <c r="BL3140" s="143"/>
      <c r="BM3140" s="143"/>
      <c r="BN3140" s="143"/>
      <c r="BO3140" s="143"/>
      <c r="BP3140" s="143"/>
      <c r="BT3140" s="143"/>
      <c r="BU3140" s="143"/>
      <c r="BV3140" s="143"/>
    </row>
    <row r="3141" spans="1:74" s="142" customFormat="1" x14ac:dyDescent="0.25">
      <c r="A3141" s="206"/>
      <c r="B3141" s="160"/>
      <c r="C3141" s="161"/>
      <c r="D3141" s="206"/>
      <c r="E3141" s="206"/>
      <c r="F3141" s="206"/>
      <c r="G3141" s="206"/>
      <c r="H3141" s="161"/>
      <c r="I3141" s="206"/>
      <c r="J3141" s="206"/>
      <c r="L3141" s="206"/>
      <c r="M3141" s="153"/>
      <c r="N3141" s="126"/>
      <c r="O3141" s="153"/>
      <c r="P3141" s="153"/>
      <c r="Q3141" s="153"/>
      <c r="R3141" s="153"/>
      <c r="AG3141" s="162"/>
      <c r="AH3141" s="162"/>
      <c r="AI3141" s="162"/>
      <c r="AM3141" s="143"/>
      <c r="AN3141" s="143"/>
      <c r="AO3141" s="143"/>
      <c r="AP3141" s="143"/>
      <c r="AQ3141" s="143"/>
      <c r="AR3141" s="143"/>
      <c r="AS3141" s="143"/>
      <c r="AT3141" s="143"/>
      <c r="AU3141" s="143"/>
      <c r="AV3141" s="143"/>
      <c r="AW3141" s="143"/>
      <c r="AX3141" s="143"/>
      <c r="AY3141" s="143"/>
      <c r="AZ3141" s="143"/>
      <c r="BA3141" s="143"/>
      <c r="BB3141" s="143"/>
      <c r="BC3141" s="143"/>
      <c r="BD3141" s="143"/>
      <c r="BE3141" s="143"/>
      <c r="BF3141" s="143"/>
      <c r="BG3141" s="143"/>
      <c r="BH3141" s="143"/>
      <c r="BI3141" s="143"/>
      <c r="BJ3141" s="143"/>
      <c r="BK3141" s="143"/>
      <c r="BL3141" s="143"/>
      <c r="BM3141" s="143"/>
      <c r="BN3141" s="143"/>
      <c r="BO3141" s="143"/>
      <c r="BP3141" s="143"/>
      <c r="BT3141" s="143"/>
      <c r="BU3141" s="143"/>
      <c r="BV3141" s="143"/>
    </row>
    <row r="3142" spans="1:74" s="142" customFormat="1" x14ac:dyDescent="0.25">
      <c r="A3142" s="206"/>
      <c r="B3142" s="160"/>
      <c r="C3142" s="161"/>
      <c r="D3142" s="206"/>
      <c r="E3142" s="206"/>
      <c r="F3142" s="206"/>
      <c r="G3142" s="206"/>
      <c r="H3142" s="161"/>
      <c r="I3142" s="206"/>
      <c r="J3142" s="206"/>
      <c r="L3142" s="206"/>
      <c r="M3142" s="153"/>
      <c r="N3142" s="126"/>
      <c r="O3142" s="153"/>
      <c r="P3142" s="153"/>
      <c r="Q3142" s="153"/>
      <c r="R3142" s="153"/>
      <c r="AG3142" s="162"/>
      <c r="AH3142" s="162"/>
      <c r="AI3142" s="162"/>
      <c r="AM3142" s="143"/>
      <c r="AN3142" s="143"/>
      <c r="AO3142" s="143"/>
      <c r="AP3142" s="143"/>
      <c r="AQ3142" s="143"/>
      <c r="AR3142" s="143"/>
      <c r="AS3142" s="143"/>
      <c r="AT3142" s="143"/>
      <c r="AU3142" s="143"/>
      <c r="AV3142" s="143"/>
      <c r="AW3142" s="143"/>
      <c r="AX3142" s="143"/>
      <c r="AY3142" s="143"/>
      <c r="AZ3142" s="143"/>
      <c r="BA3142" s="143"/>
      <c r="BB3142" s="143"/>
      <c r="BC3142" s="143"/>
      <c r="BD3142" s="143"/>
      <c r="BE3142" s="143"/>
      <c r="BF3142" s="143"/>
      <c r="BG3142" s="143"/>
      <c r="BH3142" s="143"/>
      <c r="BI3142" s="143"/>
      <c r="BJ3142" s="143"/>
      <c r="BK3142" s="143"/>
      <c r="BL3142" s="143"/>
      <c r="BM3142" s="143"/>
      <c r="BN3142" s="143"/>
      <c r="BO3142" s="143"/>
      <c r="BP3142" s="143"/>
      <c r="BT3142" s="143"/>
      <c r="BU3142" s="143"/>
      <c r="BV3142" s="143"/>
    </row>
    <row r="3143" spans="1:74" s="142" customFormat="1" x14ac:dyDescent="0.25">
      <c r="A3143" s="206"/>
      <c r="B3143" s="160"/>
      <c r="C3143" s="161"/>
      <c r="D3143" s="206"/>
      <c r="E3143" s="206"/>
      <c r="F3143" s="206"/>
      <c r="G3143" s="206"/>
      <c r="H3143" s="161"/>
      <c r="I3143" s="206"/>
      <c r="J3143" s="206"/>
      <c r="L3143" s="206"/>
      <c r="M3143" s="153"/>
      <c r="N3143" s="126"/>
      <c r="O3143" s="153"/>
      <c r="P3143" s="153"/>
      <c r="Q3143" s="153"/>
      <c r="R3143" s="153"/>
      <c r="AG3143" s="162"/>
      <c r="AH3143" s="162"/>
      <c r="AI3143" s="162"/>
      <c r="AM3143" s="143"/>
      <c r="AN3143" s="143"/>
      <c r="AO3143" s="143"/>
      <c r="AP3143" s="143"/>
      <c r="AQ3143" s="143"/>
      <c r="AR3143" s="143"/>
      <c r="AS3143" s="143"/>
      <c r="AT3143" s="143"/>
      <c r="AU3143" s="143"/>
      <c r="AV3143" s="143"/>
      <c r="AW3143" s="143"/>
      <c r="AX3143" s="143"/>
      <c r="AY3143" s="143"/>
      <c r="AZ3143" s="143"/>
      <c r="BA3143" s="143"/>
      <c r="BB3143" s="143"/>
      <c r="BC3143" s="143"/>
      <c r="BD3143" s="143"/>
      <c r="BE3143" s="143"/>
      <c r="BF3143" s="143"/>
      <c r="BG3143" s="143"/>
      <c r="BH3143" s="143"/>
      <c r="BI3143" s="143"/>
      <c r="BJ3143" s="143"/>
      <c r="BK3143" s="143"/>
      <c r="BL3143" s="143"/>
      <c r="BM3143" s="143"/>
      <c r="BN3143" s="143"/>
      <c r="BO3143" s="143"/>
      <c r="BP3143" s="143"/>
      <c r="BT3143" s="143"/>
      <c r="BU3143" s="143"/>
      <c r="BV3143" s="143"/>
    </row>
    <row r="3144" spans="1:74" s="142" customFormat="1" x14ac:dyDescent="0.25">
      <c r="A3144" s="206"/>
      <c r="B3144" s="160"/>
      <c r="C3144" s="161"/>
      <c r="D3144" s="206"/>
      <c r="E3144" s="206"/>
      <c r="F3144" s="206"/>
      <c r="G3144" s="206"/>
      <c r="H3144" s="161"/>
      <c r="I3144" s="206"/>
      <c r="J3144" s="206"/>
      <c r="L3144" s="206"/>
      <c r="M3144" s="153"/>
      <c r="N3144" s="126"/>
      <c r="O3144" s="153"/>
      <c r="P3144" s="153"/>
      <c r="Q3144" s="153"/>
      <c r="R3144" s="153"/>
      <c r="AG3144" s="162"/>
      <c r="AH3144" s="162"/>
      <c r="AI3144" s="162"/>
      <c r="AM3144" s="143"/>
      <c r="AN3144" s="143"/>
      <c r="AO3144" s="143"/>
      <c r="AP3144" s="143"/>
      <c r="AQ3144" s="143"/>
      <c r="AR3144" s="143"/>
      <c r="AS3144" s="143"/>
      <c r="AT3144" s="143"/>
      <c r="AU3144" s="143"/>
      <c r="AV3144" s="143"/>
      <c r="AW3144" s="143"/>
      <c r="AX3144" s="143"/>
      <c r="AY3144" s="143"/>
      <c r="AZ3144" s="143"/>
      <c r="BA3144" s="143"/>
      <c r="BB3144" s="143"/>
      <c r="BC3144" s="143"/>
      <c r="BD3144" s="143"/>
      <c r="BE3144" s="143"/>
      <c r="BF3144" s="143"/>
      <c r="BG3144" s="143"/>
      <c r="BH3144" s="143"/>
      <c r="BI3144" s="143"/>
      <c r="BJ3144" s="143"/>
      <c r="BK3144" s="143"/>
      <c r="BL3144" s="143"/>
      <c r="BM3144" s="143"/>
      <c r="BN3144" s="143"/>
      <c r="BO3144" s="143"/>
      <c r="BP3144" s="143"/>
      <c r="BT3144" s="143"/>
      <c r="BU3144" s="143"/>
      <c r="BV3144" s="143"/>
    </row>
    <row r="3145" spans="1:74" s="142" customFormat="1" x14ac:dyDescent="0.25">
      <c r="A3145" s="206"/>
      <c r="B3145" s="160"/>
      <c r="C3145" s="161"/>
      <c r="D3145" s="206"/>
      <c r="E3145" s="206"/>
      <c r="F3145" s="206"/>
      <c r="G3145" s="206"/>
      <c r="H3145" s="161"/>
      <c r="I3145" s="206"/>
      <c r="J3145" s="206"/>
      <c r="L3145" s="206"/>
      <c r="M3145" s="153"/>
      <c r="N3145" s="126"/>
      <c r="O3145" s="153"/>
      <c r="P3145" s="153"/>
      <c r="Q3145" s="153"/>
      <c r="R3145" s="153"/>
      <c r="AG3145" s="162"/>
      <c r="AH3145" s="162"/>
      <c r="AI3145" s="162"/>
      <c r="AM3145" s="143"/>
      <c r="AN3145" s="143"/>
      <c r="AO3145" s="143"/>
      <c r="AP3145" s="143"/>
      <c r="AQ3145" s="143"/>
      <c r="AR3145" s="143"/>
      <c r="AS3145" s="143"/>
      <c r="AT3145" s="143"/>
      <c r="AU3145" s="143"/>
      <c r="AV3145" s="143"/>
      <c r="AW3145" s="143"/>
      <c r="AX3145" s="143"/>
      <c r="AY3145" s="143"/>
      <c r="AZ3145" s="143"/>
      <c r="BA3145" s="143"/>
      <c r="BB3145" s="143"/>
      <c r="BC3145" s="143"/>
      <c r="BD3145" s="143"/>
      <c r="BE3145" s="143"/>
      <c r="BF3145" s="143"/>
      <c r="BG3145" s="143"/>
      <c r="BH3145" s="143"/>
      <c r="BI3145" s="143"/>
      <c r="BJ3145" s="143"/>
      <c r="BK3145" s="143"/>
      <c r="BL3145" s="143"/>
      <c r="BM3145" s="143"/>
      <c r="BN3145" s="143"/>
      <c r="BO3145" s="143"/>
      <c r="BP3145" s="143"/>
      <c r="BT3145" s="143"/>
      <c r="BU3145" s="143"/>
      <c r="BV3145" s="143"/>
    </row>
    <row r="3146" spans="1:74" s="142" customFormat="1" x14ac:dyDescent="0.25">
      <c r="A3146" s="206"/>
      <c r="B3146" s="160"/>
      <c r="C3146" s="161"/>
      <c r="D3146" s="206"/>
      <c r="E3146" s="206"/>
      <c r="F3146" s="206"/>
      <c r="G3146" s="206"/>
      <c r="H3146" s="161"/>
      <c r="I3146" s="206"/>
      <c r="J3146" s="206"/>
      <c r="L3146" s="206"/>
      <c r="M3146" s="153"/>
      <c r="N3146" s="126"/>
      <c r="O3146" s="153"/>
      <c r="P3146" s="153"/>
      <c r="Q3146" s="153"/>
      <c r="R3146" s="153"/>
      <c r="AG3146" s="162"/>
      <c r="AH3146" s="162"/>
      <c r="AI3146" s="162"/>
      <c r="AM3146" s="143"/>
      <c r="AN3146" s="143"/>
      <c r="AO3146" s="143"/>
      <c r="AP3146" s="143"/>
      <c r="AQ3146" s="143"/>
      <c r="AR3146" s="143"/>
      <c r="AS3146" s="143"/>
      <c r="AT3146" s="143"/>
      <c r="AU3146" s="143"/>
      <c r="AV3146" s="143"/>
      <c r="AW3146" s="143"/>
      <c r="AX3146" s="143"/>
      <c r="AY3146" s="143"/>
      <c r="AZ3146" s="143"/>
      <c r="BA3146" s="143"/>
      <c r="BB3146" s="143"/>
      <c r="BC3146" s="143"/>
      <c r="BD3146" s="143"/>
      <c r="BE3146" s="143"/>
      <c r="BF3146" s="143"/>
      <c r="BG3146" s="143"/>
      <c r="BH3146" s="143"/>
      <c r="BI3146" s="143"/>
      <c r="BJ3146" s="143"/>
      <c r="BK3146" s="143"/>
      <c r="BL3146" s="143"/>
      <c r="BM3146" s="143"/>
      <c r="BN3146" s="143"/>
      <c r="BO3146" s="143"/>
      <c r="BP3146" s="143"/>
      <c r="BT3146" s="143"/>
      <c r="BU3146" s="143"/>
      <c r="BV3146" s="143"/>
    </row>
    <row r="3147" spans="1:74" s="142" customFormat="1" x14ac:dyDescent="0.25">
      <c r="A3147" s="206"/>
      <c r="B3147" s="160"/>
      <c r="C3147" s="161"/>
      <c r="D3147" s="206"/>
      <c r="E3147" s="206"/>
      <c r="F3147" s="206"/>
      <c r="G3147" s="206"/>
      <c r="H3147" s="161"/>
      <c r="I3147" s="206"/>
      <c r="J3147" s="206"/>
      <c r="L3147" s="206"/>
      <c r="M3147" s="153"/>
      <c r="N3147" s="126"/>
      <c r="O3147" s="153"/>
      <c r="P3147" s="153"/>
      <c r="Q3147" s="153"/>
      <c r="R3147" s="153"/>
      <c r="AG3147" s="162"/>
      <c r="AH3147" s="162"/>
      <c r="AI3147" s="162"/>
      <c r="AM3147" s="143"/>
      <c r="AN3147" s="143"/>
      <c r="AO3147" s="143"/>
      <c r="AP3147" s="143"/>
      <c r="AQ3147" s="143"/>
      <c r="AR3147" s="143"/>
      <c r="AS3147" s="143"/>
      <c r="AT3147" s="143"/>
      <c r="AU3147" s="143"/>
      <c r="AV3147" s="143"/>
      <c r="AW3147" s="143"/>
      <c r="AX3147" s="143"/>
      <c r="AY3147" s="143"/>
      <c r="AZ3147" s="143"/>
      <c r="BA3147" s="143"/>
      <c r="BB3147" s="143"/>
      <c r="BC3147" s="143"/>
      <c r="BD3147" s="143"/>
      <c r="BE3147" s="143"/>
      <c r="BF3147" s="143"/>
      <c r="BG3147" s="143"/>
      <c r="BH3147" s="143"/>
      <c r="BI3147" s="143"/>
      <c r="BJ3147" s="143"/>
      <c r="BK3147" s="143"/>
      <c r="BL3147" s="143"/>
      <c r="BM3147" s="143"/>
      <c r="BN3147" s="143"/>
      <c r="BO3147" s="143"/>
      <c r="BP3147" s="143"/>
      <c r="BT3147" s="143"/>
      <c r="BU3147" s="143"/>
      <c r="BV3147" s="143"/>
    </row>
    <row r="3148" spans="1:74" s="142" customFormat="1" x14ac:dyDescent="0.25">
      <c r="A3148" s="206"/>
      <c r="B3148" s="160"/>
      <c r="C3148" s="161"/>
      <c r="D3148" s="206"/>
      <c r="E3148" s="206"/>
      <c r="F3148" s="206"/>
      <c r="G3148" s="206"/>
      <c r="H3148" s="161"/>
      <c r="I3148" s="206"/>
      <c r="J3148" s="206"/>
      <c r="L3148" s="206"/>
      <c r="M3148" s="153"/>
      <c r="N3148" s="126"/>
      <c r="O3148" s="153"/>
      <c r="P3148" s="153"/>
      <c r="Q3148" s="153"/>
      <c r="R3148" s="153"/>
      <c r="AG3148" s="162"/>
      <c r="AH3148" s="162"/>
      <c r="AI3148" s="162"/>
      <c r="AM3148" s="143"/>
      <c r="AN3148" s="143"/>
      <c r="AO3148" s="143"/>
      <c r="AP3148" s="143"/>
      <c r="AQ3148" s="143"/>
      <c r="AR3148" s="143"/>
      <c r="AS3148" s="143"/>
      <c r="AT3148" s="143"/>
      <c r="AU3148" s="143"/>
      <c r="AV3148" s="143"/>
      <c r="AW3148" s="143"/>
      <c r="AX3148" s="143"/>
      <c r="AY3148" s="143"/>
      <c r="AZ3148" s="143"/>
      <c r="BA3148" s="143"/>
      <c r="BB3148" s="143"/>
      <c r="BC3148" s="143"/>
      <c r="BD3148" s="143"/>
      <c r="BE3148" s="143"/>
      <c r="BF3148" s="143"/>
      <c r="BG3148" s="143"/>
      <c r="BH3148" s="143"/>
      <c r="BI3148" s="143"/>
      <c r="BJ3148" s="143"/>
      <c r="BK3148" s="143"/>
      <c r="BL3148" s="143"/>
      <c r="BM3148" s="143"/>
      <c r="BN3148" s="143"/>
      <c r="BO3148" s="143"/>
      <c r="BP3148" s="143"/>
      <c r="BT3148" s="143"/>
      <c r="BU3148" s="143"/>
      <c r="BV3148" s="143"/>
    </row>
    <row r="3149" spans="1:74" s="142" customFormat="1" x14ac:dyDescent="0.25">
      <c r="A3149" s="206"/>
      <c r="B3149" s="160"/>
      <c r="C3149" s="161"/>
      <c r="D3149" s="206"/>
      <c r="E3149" s="206"/>
      <c r="F3149" s="206"/>
      <c r="G3149" s="206"/>
      <c r="H3149" s="161"/>
      <c r="I3149" s="206"/>
      <c r="J3149" s="206"/>
      <c r="L3149" s="206"/>
      <c r="M3149" s="153"/>
      <c r="N3149" s="126"/>
      <c r="O3149" s="153"/>
      <c r="P3149" s="153"/>
      <c r="Q3149" s="153"/>
      <c r="R3149" s="153"/>
      <c r="AG3149" s="162"/>
      <c r="AH3149" s="162"/>
      <c r="AI3149" s="162"/>
      <c r="AM3149" s="143"/>
      <c r="AN3149" s="143"/>
      <c r="AO3149" s="143"/>
      <c r="AP3149" s="143"/>
      <c r="AQ3149" s="143"/>
      <c r="AR3149" s="143"/>
      <c r="AS3149" s="143"/>
      <c r="AT3149" s="143"/>
      <c r="AU3149" s="143"/>
      <c r="AV3149" s="143"/>
      <c r="AW3149" s="143"/>
      <c r="AX3149" s="143"/>
      <c r="AY3149" s="143"/>
      <c r="AZ3149" s="143"/>
      <c r="BA3149" s="143"/>
      <c r="BB3149" s="143"/>
      <c r="BC3149" s="143"/>
      <c r="BD3149" s="143"/>
      <c r="BE3149" s="143"/>
      <c r="BF3149" s="143"/>
      <c r="BG3149" s="143"/>
      <c r="BH3149" s="143"/>
      <c r="BI3149" s="143"/>
      <c r="BJ3149" s="143"/>
      <c r="BK3149" s="143"/>
      <c r="BL3149" s="143"/>
      <c r="BM3149" s="143"/>
      <c r="BN3149" s="143"/>
      <c r="BO3149" s="143"/>
      <c r="BP3149" s="143"/>
      <c r="BT3149" s="143"/>
      <c r="BU3149" s="143"/>
      <c r="BV3149" s="143"/>
    </row>
    <row r="3150" spans="1:74" s="142" customFormat="1" x14ac:dyDescent="0.25">
      <c r="A3150" s="206"/>
      <c r="B3150" s="160"/>
      <c r="C3150" s="161"/>
      <c r="D3150" s="206"/>
      <c r="E3150" s="206"/>
      <c r="F3150" s="206"/>
      <c r="G3150" s="206"/>
      <c r="H3150" s="161"/>
      <c r="I3150" s="206"/>
      <c r="J3150" s="206"/>
      <c r="L3150" s="206"/>
      <c r="M3150" s="153"/>
      <c r="N3150" s="126"/>
      <c r="O3150" s="153"/>
      <c r="P3150" s="153"/>
      <c r="Q3150" s="153"/>
      <c r="R3150" s="153"/>
      <c r="AG3150" s="162"/>
      <c r="AH3150" s="162"/>
      <c r="AI3150" s="162"/>
      <c r="AM3150" s="143"/>
      <c r="AN3150" s="143"/>
      <c r="AO3150" s="143"/>
      <c r="AP3150" s="143"/>
      <c r="AQ3150" s="143"/>
      <c r="AR3150" s="143"/>
      <c r="AS3150" s="143"/>
      <c r="AT3150" s="143"/>
      <c r="AU3150" s="143"/>
      <c r="AV3150" s="143"/>
      <c r="AW3150" s="143"/>
      <c r="AX3150" s="143"/>
      <c r="AY3150" s="143"/>
      <c r="AZ3150" s="143"/>
      <c r="BA3150" s="143"/>
      <c r="BB3150" s="143"/>
      <c r="BC3150" s="143"/>
      <c r="BD3150" s="143"/>
      <c r="BE3150" s="143"/>
      <c r="BF3150" s="143"/>
      <c r="BG3150" s="143"/>
      <c r="BH3150" s="143"/>
      <c r="BI3150" s="143"/>
      <c r="BJ3150" s="143"/>
      <c r="BK3150" s="143"/>
      <c r="BL3150" s="143"/>
      <c r="BM3150" s="143"/>
      <c r="BN3150" s="143"/>
      <c r="BO3150" s="143"/>
      <c r="BP3150" s="143"/>
      <c r="BT3150" s="143"/>
      <c r="BU3150" s="143"/>
      <c r="BV3150" s="143"/>
    </row>
    <row r="3151" spans="1:74" s="142" customFormat="1" x14ac:dyDescent="0.25">
      <c r="A3151" s="206"/>
      <c r="B3151" s="160"/>
      <c r="C3151" s="161"/>
      <c r="D3151" s="206"/>
      <c r="E3151" s="206"/>
      <c r="F3151" s="206"/>
      <c r="G3151" s="206"/>
      <c r="H3151" s="161"/>
      <c r="I3151" s="206"/>
      <c r="J3151" s="206"/>
      <c r="L3151" s="206"/>
      <c r="M3151" s="153"/>
      <c r="N3151" s="126"/>
      <c r="O3151" s="153"/>
      <c r="P3151" s="153"/>
      <c r="Q3151" s="153"/>
      <c r="R3151" s="153"/>
      <c r="AG3151" s="162"/>
      <c r="AH3151" s="162"/>
      <c r="AI3151" s="162"/>
      <c r="AM3151" s="143"/>
      <c r="AN3151" s="143"/>
      <c r="AO3151" s="143"/>
      <c r="AP3151" s="143"/>
      <c r="AQ3151" s="143"/>
      <c r="AR3151" s="143"/>
      <c r="AS3151" s="143"/>
      <c r="AT3151" s="143"/>
      <c r="AU3151" s="143"/>
      <c r="AV3151" s="143"/>
      <c r="AW3151" s="143"/>
      <c r="AX3151" s="143"/>
      <c r="AY3151" s="143"/>
      <c r="AZ3151" s="143"/>
      <c r="BA3151" s="143"/>
      <c r="BB3151" s="143"/>
      <c r="BC3151" s="143"/>
      <c r="BD3151" s="143"/>
      <c r="BE3151" s="143"/>
      <c r="BF3151" s="143"/>
      <c r="BG3151" s="143"/>
      <c r="BH3151" s="143"/>
      <c r="BI3151" s="143"/>
      <c r="BJ3151" s="143"/>
      <c r="BK3151" s="143"/>
      <c r="BL3151" s="143"/>
      <c r="BM3151" s="143"/>
      <c r="BN3151" s="143"/>
      <c r="BO3151" s="143"/>
      <c r="BP3151" s="143"/>
      <c r="BT3151" s="143"/>
      <c r="BU3151" s="143"/>
      <c r="BV3151" s="143"/>
    </row>
    <row r="3152" spans="1:74" s="142" customFormat="1" x14ac:dyDescent="0.25">
      <c r="A3152" s="206"/>
      <c r="B3152" s="160"/>
      <c r="C3152" s="161"/>
      <c r="D3152" s="206"/>
      <c r="E3152" s="206"/>
      <c r="F3152" s="206"/>
      <c r="G3152" s="206"/>
      <c r="H3152" s="161"/>
      <c r="I3152" s="206"/>
      <c r="J3152" s="206"/>
      <c r="L3152" s="206"/>
      <c r="M3152" s="153"/>
      <c r="N3152" s="126"/>
      <c r="O3152" s="153"/>
      <c r="P3152" s="153"/>
      <c r="Q3152" s="153"/>
      <c r="R3152" s="153"/>
      <c r="AG3152" s="162"/>
      <c r="AH3152" s="162"/>
      <c r="AI3152" s="162"/>
      <c r="AM3152" s="143"/>
      <c r="AN3152" s="143"/>
      <c r="AO3152" s="143"/>
      <c r="AP3152" s="143"/>
      <c r="AQ3152" s="143"/>
      <c r="AR3152" s="143"/>
      <c r="AS3152" s="143"/>
      <c r="AT3152" s="143"/>
      <c r="AU3152" s="143"/>
      <c r="AV3152" s="143"/>
      <c r="AW3152" s="143"/>
      <c r="AX3152" s="143"/>
      <c r="AY3152" s="143"/>
      <c r="AZ3152" s="143"/>
      <c r="BA3152" s="143"/>
      <c r="BB3152" s="143"/>
      <c r="BC3152" s="143"/>
      <c r="BD3152" s="143"/>
      <c r="BE3152" s="143"/>
      <c r="BF3152" s="143"/>
      <c r="BG3152" s="143"/>
      <c r="BH3152" s="143"/>
      <c r="BI3152" s="143"/>
      <c r="BJ3152" s="143"/>
      <c r="BK3152" s="143"/>
      <c r="BL3152" s="143"/>
      <c r="BM3152" s="143"/>
      <c r="BN3152" s="143"/>
      <c r="BO3152" s="143"/>
      <c r="BP3152" s="143"/>
      <c r="BT3152" s="143"/>
      <c r="BU3152" s="143"/>
      <c r="BV3152" s="143"/>
    </row>
    <row r="3153" spans="1:74" s="142" customFormat="1" x14ac:dyDescent="0.25">
      <c r="A3153" s="206"/>
      <c r="B3153" s="160"/>
      <c r="C3153" s="161"/>
      <c r="D3153" s="206"/>
      <c r="E3153" s="206"/>
      <c r="F3153" s="206"/>
      <c r="G3153" s="206"/>
      <c r="H3153" s="161"/>
      <c r="I3153" s="206"/>
      <c r="J3153" s="206"/>
      <c r="L3153" s="206"/>
      <c r="M3153" s="153"/>
      <c r="N3153" s="126"/>
      <c r="O3153" s="153"/>
      <c r="P3153" s="153"/>
      <c r="Q3153" s="153"/>
      <c r="R3153" s="153"/>
      <c r="AG3153" s="162"/>
      <c r="AH3153" s="162"/>
      <c r="AI3153" s="162"/>
      <c r="AM3153" s="143"/>
      <c r="AN3153" s="143"/>
      <c r="AO3153" s="143"/>
      <c r="AP3153" s="143"/>
      <c r="AQ3153" s="143"/>
      <c r="AR3153" s="143"/>
      <c r="AS3153" s="143"/>
      <c r="AT3153" s="143"/>
      <c r="AU3153" s="143"/>
      <c r="AV3153" s="143"/>
      <c r="AW3153" s="143"/>
      <c r="AX3153" s="143"/>
      <c r="AY3153" s="143"/>
      <c r="AZ3153" s="143"/>
      <c r="BA3153" s="143"/>
      <c r="BB3153" s="143"/>
      <c r="BC3153" s="143"/>
      <c r="BD3153" s="143"/>
      <c r="BE3153" s="143"/>
      <c r="BF3153" s="143"/>
      <c r="BG3153" s="143"/>
      <c r="BH3153" s="143"/>
      <c r="BI3153" s="143"/>
      <c r="BJ3153" s="143"/>
      <c r="BK3153" s="143"/>
      <c r="BL3153" s="143"/>
      <c r="BM3153" s="143"/>
      <c r="BN3153" s="143"/>
      <c r="BO3153" s="143"/>
      <c r="BP3153" s="143"/>
      <c r="BT3153" s="143"/>
      <c r="BU3153" s="143"/>
      <c r="BV3153" s="143"/>
    </row>
    <row r="3154" spans="1:74" s="142" customFormat="1" x14ac:dyDescent="0.25">
      <c r="A3154" s="206"/>
      <c r="B3154" s="160"/>
      <c r="C3154" s="161"/>
      <c r="D3154" s="206"/>
      <c r="E3154" s="206"/>
      <c r="F3154" s="206"/>
      <c r="G3154" s="206"/>
      <c r="H3154" s="161"/>
      <c r="I3154" s="206"/>
      <c r="J3154" s="206"/>
      <c r="L3154" s="206"/>
      <c r="M3154" s="153"/>
      <c r="N3154" s="126"/>
      <c r="O3154" s="153"/>
      <c r="P3154" s="153"/>
      <c r="Q3154" s="153"/>
      <c r="R3154" s="153"/>
      <c r="AG3154" s="162"/>
      <c r="AH3154" s="162"/>
      <c r="AI3154" s="162"/>
      <c r="AM3154" s="143"/>
      <c r="AN3154" s="143"/>
      <c r="AO3154" s="143"/>
      <c r="AP3154" s="143"/>
      <c r="AQ3154" s="143"/>
      <c r="AR3154" s="143"/>
      <c r="AS3154" s="143"/>
      <c r="AT3154" s="143"/>
      <c r="AU3154" s="143"/>
      <c r="AV3154" s="143"/>
      <c r="AW3154" s="143"/>
      <c r="AX3154" s="143"/>
      <c r="AY3154" s="143"/>
      <c r="AZ3154" s="143"/>
      <c r="BA3154" s="143"/>
      <c r="BB3154" s="143"/>
      <c r="BC3154" s="143"/>
      <c r="BD3154" s="143"/>
      <c r="BE3154" s="143"/>
      <c r="BF3154" s="143"/>
      <c r="BG3154" s="143"/>
      <c r="BH3154" s="143"/>
      <c r="BI3154" s="143"/>
      <c r="BJ3154" s="143"/>
      <c r="BK3154" s="143"/>
      <c r="BL3154" s="143"/>
      <c r="BM3154" s="143"/>
      <c r="BN3154" s="143"/>
      <c r="BO3154" s="143"/>
      <c r="BP3154" s="143"/>
      <c r="BT3154" s="143"/>
      <c r="BU3154" s="143"/>
      <c r="BV3154" s="143"/>
    </row>
    <row r="3155" spans="1:74" s="142" customFormat="1" x14ac:dyDescent="0.25">
      <c r="A3155" s="206"/>
      <c r="B3155" s="160"/>
      <c r="C3155" s="161"/>
      <c r="D3155" s="206"/>
      <c r="E3155" s="206"/>
      <c r="F3155" s="206"/>
      <c r="G3155" s="206"/>
      <c r="H3155" s="161"/>
      <c r="I3155" s="206"/>
      <c r="J3155" s="206"/>
      <c r="L3155" s="206"/>
      <c r="M3155" s="153"/>
      <c r="N3155" s="126"/>
      <c r="O3155" s="153"/>
      <c r="P3155" s="153"/>
      <c r="Q3155" s="153"/>
      <c r="R3155" s="153"/>
      <c r="AG3155" s="162"/>
      <c r="AH3155" s="162"/>
      <c r="AI3155" s="162"/>
      <c r="AM3155" s="143"/>
      <c r="AN3155" s="143"/>
      <c r="AO3155" s="143"/>
      <c r="AP3155" s="143"/>
      <c r="AQ3155" s="143"/>
      <c r="AR3155" s="143"/>
      <c r="AS3155" s="143"/>
      <c r="AT3155" s="143"/>
      <c r="AU3155" s="143"/>
      <c r="AV3155" s="143"/>
      <c r="AW3155" s="143"/>
      <c r="AX3155" s="143"/>
      <c r="AY3155" s="143"/>
      <c r="AZ3155" s="143"/>
      <c r="BA3155" s="143"/>
      <c r="BB3155" s="143"/>
      <c r="BC3155" s="143"/>
      <c r="BD3155" s="143"/>
      <c r="BE3155" s="143"/>
      <c r="BF3155" s="143"/>
      <c r="BG3155" s="143"/>
      <c r="BH3155" s="143"/>
      <c r="BI3155" s="143"/>
      <c r="BJ3155" s="143"/>
      <c r="BK3155" s="143"/>
      <c r="BL3155" s="143"/>
      <c r="BM3155" s="143"/>
      <c r="BN3155" s="143"/>
      <c r="BO3155" s="143"/>
      <c r="BP3155" s="143"/>
      <c r="BT3155" s="143"/>
      <c r="BU3155" s="143"/>
      <c r="BV3155" s="143"/>
    </row>
    <row r="3156" spans="1:74" s="142" customFormat="1" x14ac:dyDescent="0.25">
      <c r="A3156" s="206"/>
      <c r="B3156" s="160"/>
      <c r="C3156" s="161"/>
      <c r="D3156" s="206"/>
      <c r="E3156" s="206"/>
      <c r="F3156" s="206"/>
      <c r="G3156" s="206"/>
      <c r="H3156" s="161"/>
      <c r="I3156" s="206"/>
      <c r="J3156" s="206"/>
      <c r="L3156" s="206"/>
      <c r="M3156" s="153"/>
      <c r="N3156" s="126"/>
      <c r="O3156" s="153"/>
      <c r="P3156" s="153"/>
      <c r="Q3156" s="153"/>
      <c r="R3156" s="153"/>
      <c r="AG3156" s="162"/>
      <c r="AH3156" s="162"/>
      <c r="AI3156" s="162"/>
      <c r="AM3156" s="143"/>
      <c r="AN3156" s="143"/>
      <c r="AO3156" s="143"/>
      <c r="AP3156" s="143"/>
      <c r="AQ3156" s="143"/>
      <c r="AR3156" s="143"/>
      <c r="AS3156" s="143"/>
      <c r="AT3156" s="143"/>
      <c r="AU3156" s="143"/>
      <c r="AV3156" s="143"/>
      <c r="AW3156" s="143"/>
      <c r="AX3156" s="143"/>
      <c r="AY3156" s="143"/>
      <c r="AZ3156" s="143"/>
      <c r="BA3156" s="143"/>
      <c r="BB3156" s="143"/>
      <c r="BC3156" s="143"/>
      <c r="BD3156" s="143"/>
      <c r="BE3156" s="143"/>
      <c r="BF3156" s="143"/>
      <c r="BG3156" s="143"/>
      <c r="BH3156" s="143"/>
      <c r="BI3156" s="143"/>
      <c r="BJ3156" s="143"/>
      <c r="BK3156" s="143"/>
      <c r="BL3156" s="143"/>
      <c r="BM3156" s="143"/>
      <c r="BN3156" s="143"/>
      <c r="BO3156" s="143"/>
      <c r="BP3156" s="143"/>
      <c r="BT3156" s="143"/>
      <c r="BU3156" s="143"/>
      <c r="BV3156" s="143"/>
    </row>
    <row r="3157" spans="1:74" s="142" customFormat="1" x14ac:dyDescent="0.25">
      <c r="A3157" s="206"/>
      <c r="B3157" s="160"/>
      <c r="C3157" s="161"/>
      <c r="D3157" s="206"/>
      <c r="E3157" s="206"/>
      <c r="F3157" s="206"/>
      <c r="G3157" s="206"/>
      <c r="H3157" s="161"/>
      <c r="I3157" s="206"/>
      <c r="J3157" s="206"/>
      <c r="L3157" s="206"/>
      <c r="M3157" s="153"/>
      <c r="N3157" s="126"/>
      <c r="O3157" s="153"/>
      <c r="P3157" s="153"/>
      <c r="Q3157" s="153"/>
      <c r="R3157" s="153"/>
      <c r="AG3157" s="162"/>
      <c r="AH3157" s="162"/>
      <c r="AI3157" s="162"/>
      <c r="AM3157" s="143"/>
      <c r="AN3157" s="143"/>
      <c r="AO3157" s="143"/>
      <c r="AP3157" s="143"/>
      <c r="AQ3157" s="143"/>
      <c r="AR3157" s="143"/>
      <c r="AS3157" s="143"/>
      <c r="AT3157" s="143"/>
      <c r="AU3157" s="143"/>
      <c r="AV3157" s="143"/>
      <c r="AW3157" s="143"/>
      <c r="AX3157" s="143"/>
      <c r="AY3157" s="143"/>
      <c r="AZ3157" s="143"/>
      <c r="BA3157" s="143"/>
      <c r="BB3157" s="143"/>
      <c r="BC3157" s="143"/>
      <c r="BD3157" s="143"/>
      <c r="BE3157" s="143"/>
      <c r="BF3157" s="143"/>
      <c r="BG3157" s="143"/>
      <c r="BH3157" s="143"/>
      <c r="BI3157" s="143"/>
      <c r="BJ3157" s="143"/>
      <c r="BK3157" s="143"/>
      <c r="BL3157" s="143"/>
      <c r="BM3157" s="143"/>
      <c r="BN3157" s="143"/>
      <c r="BO3157" s="143"/>
      <c r="BP3157" s="143"/>
      <c r="BT3157" s="143"/>
      <c r="BU3157" s="143"/>
      <c r="BV3157" s="143"/>
    </row>
    <row r="3158" spans="1:74" s="142" customFormat="1" x14ac:dyDescent="0.25">
      <c r="A3158" s="206"/>
      <c r="B3158" s="160"/>
      <c r="C3158" s="161"/>
      <c r="D3158" s="206"/>
      <c r="E3158" s="206"/>
      <c r="F3158" s="206"/>
      <c r="G3158" s="206"/>
      <c r="H3158" s="161"/>
      <c r="I3158" s="206"/>
      <c r="J3158" s="206"/>
      <c r="L3158" s="206"/>
      <c r="M3158" s="153"/>
      <c r="N3158" s="126"/>
      <c r="O3158" s="153"/>
      <c r="P3158" s="153"/>
      <c r="Q3158" s="153"/>
      <c r="R3158" s="153"/>
      <c r="AG3158" s="162"/>
      <c r="AH3158" s="162"/>
      <c r="AI3158" s="162"/>
      <c r="AM3158" s="143"/>
      <c r="AN3158" s="143"/>
      <c r="AO3158" s="143"/>
      <c r="AP3158" s="143"/>
      <c r="AQ3158" s="143"/>
      <c r="AR3158" s="143"/>
      <c r="AS3158" s="143"/>
      <c r="AT3158" s="143"/>
      <c r="AU3158" s="143"/>
      <c r="AV3158" s="143"/>
      <c r="AW3158" s="143"/>
      <c r="AX3158" s="143"/>
      <c r="AY3158" s="143"/>
      <c r="AZ3158" s="143"/>
      <c r="BA3158" s="143"/>
      <c r="BB3158" s="143"/>
      <c r="BC3158" s="143"/>
      <c r="BD3158" s="143"/>
      <c r="BE3158" s="143"/>
      <c r="BF3158" s="143"/>
      <c r="BG3158" s="143"/>
      <c r="BH3158" s="143"/>
      <c r="BI3158" s="143"/>
      <c r="BJ3158" s="143"/>
      <c r="BK3158" s="143"/>
      <c r="BL3158" s="143"/>
      <c r="BM3158" s="143"/>
      <c r="BN3158" s="143"/>
      <c r="BO3158" s="143"/>
      <c r="BP3158" s="143"/>
      <c r="BT3158" s="143"/>
      <c r="BU3158" s="143"/>
      <c r="BV3158" s="143"/>
    </row>
    <row r="3159" spans="1:74" s="142" customFormat="1" x14ac:dyDescent="0.25">
      <c r="A3159" s="206"/>
      <c r="B3159" s="160"/>
      <c r="C3159" s="161"/>
      <c r="D3159" s="206"/>
      <c r="E3159" s="206"/>
      <c r="F3159" s="206"/>
      <c r="G3159" s="206"/>
      <c r="H3159" s="161"/>
      <c r="I3159" s="206"/>
      <c r="J3159" s="206"/>
      <c r="L3159" s="206"/>
      <c r="M3159" s="153"/>
      <c r="N3159" s="126"/>
      <c r="O3159" s="153"/>
      <c r="P3159" s="153"/>
      <c r="Q3159" s="153"/>
      <c r="R3159" s="153"/>
      <c r="AG3159" s="162"/>
      <c r="AH3159" s="162"/>
      <c r="AI3159" s="162"/>
      <c r="AM3159" s="143"/>
      <c r="AN3159" s="143"/>
      <c r="AO3159" s="143"/>
      <c r="AP3159" s="143"/>
      <c r="AQ3159" s="143"/>
      <c r="AR3159" s="143"/>
      <c r="AS3159" s="143"/>
      <c r="AT3159" s="143"/>
      <c r="AU3159" s="143"/>
      <c r="AV3159" s="143"/>
      <c r="AW3159" s="143"/>
      <c r="AX3159" s="143"/>
      <c r="AY3159" s="143"/>
      <c r="AZ3159" s="143"/>
      <c r="BA3159" s="143"/>
      <c r="BB3159" s="143"/>
      <c r="BC3159" s="143"/>
      <c r="BD3159" s="143"/>
      <c r="BE3159" s="143"/>
      <c r="BF3159" s="143"/>
      <c r="BG3159" s="143"/>
      <c r="BH3159" s="143"/>
      <c r="BI3159" s="143"/>
      <c r="BJ3159" s="143"/>
      <c r="BK3159" s="143"/>
      <c r="BL3159" s="143"/>
      <c r="BM3159" s="143"/>
      <c r="BN3159" s="143"/>
      <c r="BO3159" s="143"/>
      <c r="BP3159" s="143"/>
      <c r="BT3159" s="143"/>
      <c r="BU3159" s="143"/>
      <c r="BV3159" s="143"/>
    </row>
    <row r="3160" spans="1:74" s="142" customFormat="1" x14ac:dyDescent="0.25">
      <c r="A3160" s="206"/>
      <c r="B3160" s="160"/>
      <c r="C3160" s="161"/>
      <c r="D3160" s="206"/>
      <c r="E3160" s="206"/>
      <c r="F3160" s="206"/>
      <c r="G3160" s="206"/>
      <c r="H3160" s="161"/>
      <c r="I3160" s="206"/>
      <c r="J3160" s="206"/>
      <c r="L3160" s="206"/>
      <c r="M3160" s="153"/>
      <c r="N3160" s="126"/>
      <c r="O3160" s="153"/>
      <c r="P3160" s="153"/>
      <c r="Q3160" s="153"/>
      <c r="R3160" s="153"/>
      <c r="AG3160" s="162"/>
      <c r="AH3160" s="162"/>
      <c r="AI3160" s="162"/>
      <c r="AM3160" s="143"/>
      <c r="AN3160" s="143"/>
      <c r="AO3160" s="143"/>
      <c r="AP3160" s="143"/>
      <c r="AQ3160" s="143"/>
      <c r="AR3160" s="143"/>
      <c r="AS3160" s="143"/>
      <c r="AT3160" s="143"/>
      <c r="AU3160" s="143"/>
      <c r="AV3160" s="143"/>
      <c r="AW3160" s="143"/>
      <c r="AX3160" s="143"/>
      <c r="AY3160" s="143"/>
      <c r="AZ3160" s="143"/>
      <c r="BA3160" s="143"/>
      <c r="BB3160" s="143"/>
      <c r="BC3160" s="143"/>
      <c r="BD3160" s="143"/>
      <c r="BE3160" s="143"/>
      <c r="BF3160" s="143"/>
      <c r="BG3160" s="143"/>
      <c r="BH3160" s="143"/>
      <c r="BI3160" s="143"/>
      <c r="BJ3160" s="143"/>
      <c r="BK3160" s="143"/>
      <c r="BL3160" s="143"/>
      <c r="BM3160" s="143"/>
      <c r="BN3160" s="143"/>
      <c r="BO3160" s="143"/>
      <c r="BP3160" s="143"/>
      <c r="BT3160" s="143"/>
      <c r="BU3160" s="143"/>
      <c r="BV3160" s="143"/>
    </row>
    <row r="3161" spans="1:74" s="142" customFormat="1" x14ac:dyDescent="0.25">
      <c r="A3161" s="206"/>
      <c r="B3161" s="160"/>
      <c r="C3161" s="161"/>
      <c r="D3161" s="206"/>
      <c r="E3161" s="206"/>
      <c r="F3161" s="206"/>
      <c r="G3161" s="206"/>
      <c r="H3161" s="161"/>
      <c r="I3161" s="206"/>
      <c r="J3161" s="206"/>
      <c r="L3161" s="206"/>
      <c r="M3161" s="153"/>
      <c r="N3161" s="126"/>
      <c r="O3161" s="153"/>
      <c r="P3161" s="153"/>
      <c r="Q3161" s="153"/>
      <c r="R3161" s="153"/>
      <c r="AG3161" s="162"/>
      <c r="AH3161" s="162"/>
      <c r="AI3161" s="162"/>
      <c r="AM3161" s="143"/>
      <c r="AN3161" s="143"/>
      <c r="AO3161" s="143"/>
      <c r="AP3161" s="143"/>
      <c r="AQ3161" s="143"/>
      <c r="AR3161" s="143"/>
      <c r="AS3161" s="143"/>
      <c r="AT3161" s="143"/>
      <c r="AU3161" s="143"/>
      <c r="AV3161" s="143"/>
      <c r="AW3161" s="143"/>
      <c r="AX3161" s="143"/>
      <c r="AY3161" s="143"/>
      <c r="AZ3161" s="143"/>
      <c r="BA3161" s="143"/>
      <c r="BB3161" s="143"/>
      <c r="BC3161" s="143"/>
      <c r="BD3161" s="143"/>
      <c r="BE3161" s="143"/>
      <c r="BF3161" s="143"/>
      <c r="BG3161" s="143"/>
      <c r="BH3161" s="143"/>
      <c r="BI3161" s="143"/>
      <c r="BJ3161" s="143"/>
      <c r="BK3161" s="143"/>
      <c r="BL3161" s="143"/>
      <c r="BM3161" s="143"/>
      <c r="BN3161" s="143"/>
      <c r="BO3161" s="143"/>
      <c r="BP3161" s="143"/>
      <c r="BT3161" s="143"/>
      <c r="BU3161" s="143"/>
      <c r="BV3161" s="143"/>
    </row>
    <row r="3162" spans="1:74" s="142" customFormat="1" x14ac:dyDescent="0.25">
      <c r="A3162" s="206"/>
      <c r="B3162" s="160"/>
      <c r="C3162" s="161"/>
      <c r="D3162" s="206"/>
      <c r="E3162" s="206"/>
      <c r="F3162" s="206"/>
      <c r="G3162" s="206"/>
      <c r="H3162" s="161"/>
      <c r="I3162" s="206"/>
      <c r="J3162" s="206"/>
      <c r="L3162" s="206"/>
      <c r="M3162" s="153"/>
      <c r="N3162" s="126"/>
      <c r="O3162" s="153"/>
      <c r="P3162" s="153"/>
      <c r="Q3162" s="153"/>
      <c r="R3162" s="153"/>
      <c r="AG3162" s="162"/>
      <c r="AH3162" s="162"/>
      <c r="AI3162" s="162"/>
      <c r="AM3162" s="143"/>
      <c r="AN3162" s="143"/>
      <c r="AO3162" s="143"/>
      <c r="AP3162" s="143"/>
      <c r="AQ3162" s="143"/>
      <c r="AR3162" s="143"/>
      <c r="AS3162" s="143"/>
      <c r="AT3162" s="143"/>
      <c r="AU3162" s="143"/>
      <c r="AV3162" s="143"/>
      <c r="AW3162" s="143"/>
      <c r="AX3162" s="143"/>
      <c r="AY3162" s="143"/>
      <c r="AZ3162" s="143"/>
      <c r="BA3162" s="143"/>
      <c r="BB3162" s="143"/>
      <c r="BC3162" s="143"/>
      <c r="BD3162" s="143"/>
      <c r="BE3162" s="143"/>
      <c r="BF3162" s="143"/>
      <c r="BG3162" s="143"/>
      <c r="BH3162" s="143"/>
      <c r="BI3162" s="143"/>
      <c r="BJ3162" s="143"/>
      <c r="BK3162" s="143"/>
      <c r="BL3162" s="143"/>
      <c r="BM3162" s="143"/>
      <c r="BN3162" s="143"/>
      <c r="BO3162" s="143"/>
      <c r="BP3162" s="143"/>
      <c r="BT3162" s="143"/>
      <c r="BU3162" s="143"/>
      <c r="BV3162" s="143"/>
    </row>
    <row r="3163" spans="1:74" s="142" customFormat="1" x14ac:dyDescent="0.25">
      <c r="A3163" s="206"/>
      <c r="B3163" s="160"/>
      <c r="C3163" s="161"/>
      <c r="D3163" s="206"/>
      <c r="E3163" s="206"/>
      <c r="F3163" s="206"/>
      <c r="G3163" s="206"/>
      <c r="H3163" s="161"/>
      <c r="I3163" s="206"/>
      <c r="J3163" s="206"/>
      <c r="L3163" s="206"/>
      <c r="M3163" s="153"/>
      <c r="N3163" s="126"/>
      <c r="O3163" s="153"/>
      <c r="P3163" s="153"/>
      <c r="Q3163" s="153"/>
      <c r="R3163" s="153"/>
      <c r="AG3163" s="162"/>
      <c r="AH3163" s="162"/>
      <c r="AI3163" s="162"/>
      <c r="AM3163" s="143"/>
      <c r="AN3163" s="143"/>
      <c r="AO3163" s="143"/>
      <c r="AP3163" s="143"/>
      <c r="AQ3163" s="143"/>
      <c r="AR3163" s="143"/>
      <c r="AS3163" s="143"/>
      <c r="AT3163" s="143"/>
      <c r="AU3163" s="143"/>
      <c r="AV3163" s="143"/>
      <c r="AW3163" s="143"/>
      <c r="AX3163" s="143"/>
      <c r="AY3163" s="143"/>
      <c r="AZ3163" s="143"/>
      <c r="BA3163" s="143"/>
      <c r="BB3163" s="143"/>
      <c r="BC3163" s="143"/>
      <c r="BD3163" s="143"/>
      <c r="BE3163" s="143"/>
      <c r="BF3163" s="143"/>
      <c r="BG3163" s="143"/>
      <c r="BH3163" s="143"/>
      <c r="BI3163" s="143"/>
      <c r="BJ3163" s="143"/>
      <c r="BK3163" s="143"/>
      <c r="BL3163" s="143"/>
      <c r="BM3163" s="143"/>
      <c r="BN3163" s="143"/>
      <c r="BO3163" s="143"/>
      <c r="BP3163" s="143"/>
      <c r="BT3163" s="143"/>
      <c r="BU3163" s="143"/>
      <c r="BV3163" s="143"/>
    </row>
    <row r="3164" spans="1:74" s="142" customFormat="1" x14ac:dyDescent="0.25">
      <c r="A3164" s="206"/>
      <c r="B3164" s="160"/>
      <c r="C3164" s="161"/>
      <c r="D3164" s="206"/>
      <c r="E3164" s="206"/>
      <c r="F3164" s="206"/>
      <c r="G3164" s="206"/>
      <c r="H3164" s="161"/>
      <c r="I3164" s="206"/>
      <c r="J3164" s="206"/>
      <c r="L3164" s="206"/>
      <c r="M3164" s="153"/>
      <c r="N3164" s="126"/>
      <c r="O3164" s="153"/>
      <c r="P3164" s="153"/>
      <c r="Q3164" s="153"/>
      <c r="R3164" s="153"/>
      <c r="AG3164" s="162"/>
      <c r="AH3164" s="162"/>
      <c r="AI3164" s="162"/>
      <c r="AM3164" s="143"/>
      <c r="AN3164" s="143"/>
      <c r="AO3164" s="143"/>
      <c r="AP3164" s="143"/>
      <c r="AQ3164" s="143"/>
      <c r="AR3164" s="143"/>
      <c r="AS3164" s="143"/>
      <c r="AT3164" s="143"/>
      <c r="AU3164" s="143"/>
      <c r="AV3164" s="143"/>
      <c r="AW3164" s="143"/>
      <c r="AX3164" s="143"/>
      <c r="AY3164" s="143"/>
      <c r="AZ3164" s="143"/>
      <c r="BA3164" s="143"/>
      <c r="BB3164" s="143"/>
      <c r="BC3164" s="143"/>
      <c r="BD3164" s="143"/>
      <c r="BE3164" s="143"/>
      <c r="BF3164" s="143"/>
      <c r="BG3164" s="143"/>
      <c r="BH3164" s="143"/>
      <c r="BI3164" s="143"/>
      <c r="BJ3164" s="143"/>
      <c r="BK3164" s="143"/>
      <c r="BL3164" s="143"/>
      <c r="BM3164" s="143"/>
      <c r="BN3164" s="143"/>
      <c r="BO3164" s="143"/>
      <c r="BP3164" s="143"/>
      <c r="BT3164" s="143"/>
      <c r="BU3164" s="143"/>
      <c r="BV3164" s="143"/>
    </row>
    <row r="3165" spans="1:74" s="142" customFormat="1" x14ac:dyDescent="0.25">
      <c r="A3165" s="206"/>
      <c r="B3165" s="160"/>
      <c r="C3165" s="161"/>
      <c r="D3165" s="206"/>
      <c r="E3165" s="206"/>
      <c r="F3165" s="206"/>
      <c r="G3165" s="206"/>
      <c r="H3165" s="161"/>
      <c r="I3165" s="206"/>
      <c r="J3165" s="206"/>
      <c r="L3165" s="206"/>
      <c r="M3165" s="153"/>
      <c r="N3165" s="126"/>
      <c r="O3165" s="153"/>
      <c r="P3165" s="153"/>
      <c r="Q3165" s="153"/>
      <c r="R3165" s="153"/>
      <c r="AG3165" s="162"/>
      <c r="AH3165" s="162"/>
      <c r="AI3165" s="162"/>
      <c r="AM3165" s="143"/>
      <c r="AN3165" s="143"/>
      <c r="AO3165" s="143"/>
      <c r="AP3165" s="143"/>
      <c r="AQ3165" s="143"/>
      <c r="AR3165" s="143"/>
      <c r="AS3165" s="143"/>
      <c r="AT3165" s="143"/>
      <c r="AU3165" s="143"/>
      <c r="AV3165" s="143"/>
      <c r="AW3165" s="143"/>
      <c r="AX3165" s="143"/>
      <c r="AY3165" s="143"/>
      <c r="AZ3165" s="143"/>
      <c r="BA3165" s="143"/>
      <c r="BB3165" s="143"/>
      <c r="BC3165" s="143"/>
      <c r="BD3165" s="143"/>
      <c r="BE3165" s="143"/>
      <c r="BF3165" s="143"/>
      <c r="BG3165" s="143"/>
      <c r="BH3165" s="143"/>
      <c r="BI3165" s="143"/>
      <c r="BJ3165" s="143"/>
      <c r="BK3165" s="143"/>
      <c r="BL3165" s="143"/>
      <c r="BM3165" s="143"/>
      <c r="BN3165" s="143"/>
      <c r="BO3165" s="143"/>
      <c r="BP3165" s="143"/>
      <c r="BT3165" s="143"/>
      <c r="BU3165" s="143"/>
      <c r="BV3165" s="143"/>
    </row>
    <row r="3166" spans="1:74" s="142" customFormat="1" x14ac:dyDescent="0.25">
      <c r="A3166" s="206"/>
      <c r="B3166" s="160"/>
      <c r="C3166" s="161"/>
      <c r="D3166" s="206"/>
      <c r="E3166" s="206"/>
      <c r="F3166" s="206"/>
      <c r="G3166" s="206"/>
      <c r="H3166" s="161"/>
      <c r="I3166" s="206"/>
      <c r="J3166" s="206"/>
      <c r="L3166" s="206"/>
      <c r="M3166" s="153"/>
      <c r="N3166" s="126"/>
      <c r="O3166" s="153"/>
      <c r="P3166" s="153"/>
      <c r="Q3166" s="153"/>
      <c r="R3166" s="153"/>
      <c r="AG3166" s="162"/>
      <c r="AH3166" s="162"/>
      <c r="AI3166" s="162"/>
      <c r="AM3166" s="143"/>
      <c r="AN3166" s="143"/>
      <c r="AO3166" s="143"/>
      <c r="AP3166" s="143"/>
      <c r="AQ3166" s="143"/>
      <c r="AR3166" s="143"/>
      <c r="AS3166" s="143"/>
      <c r="AT3166" s="143"/>
      <c r="AU3166" s="143"/>
      <c r="AV3166" s="143"/>
      <c r="AW3166" s="143"/>
      <c r="AX3166" s="143"/>
      <c r="AY3166" s="143"/>
      <c r="AZ3166" s="143"/>
      <c r="BA3166" s="143"/>
      <c r="BB3166" s="143"/>
      <c r="BC3166" s="143"/>
      <c r="BD3166" s="143"/>
      <c r="BE3166" s="143"/>
      <c r="BF3166" s="143"/>
      <c r="BG3166" s="143"/>
      <c r="BH3166" s="143"/>
      <c r="BI3166" s="143"/>
      <c r="BJ3166" s="143"/>
      <c r="BK3166" s="143"/>
      <c r="BL3166" s="143"/>
      <c r="BM3166" s="143"/>
      <c r="BN3166" s="143"/>
      <c r="BO3166" s="143"/>
      <c r="BP3166" s="143"/>
      <c r="BT3166" s="143"/>
      <c r="BU3166" s="143"/>
      <c r="BV3166" s="143"/>
    </row>
    <row r="3167" spans="1:74" s="142" customFormat="1" x14ac:dyDescent="0.25">
      <c r="A3167" s="206"/>
      <c r="B3167" s="160"/>
      <c r="C3167" s="161"/>
      <c r="D3167" s="206"/>
      <c r="E3167" s="206"/>
      <c r="F3167" s="206"/>
      <c r="G3167" s="206"/>
      <c r="H3167" s="161"/>
      <c r="I3167" s="206"/>
      <c r="J3167" s="206"/>
      <c r="L3167" s="206"/>
      <c r="M3167" s="153"/>
      <c r="N3167" s="126"/>
      <c r="O3167" s="153"/>
      <c r="P3167" s="153"/>
      <c r="Q3167" s="153"/>
      <c r="R3167" s="153"/>
      <c r="AG3167" s="162"/>
      <c r="AH3167" s="162"/>
      <c r="AI3167" s="162"/>
      <c r="AM3167" s="143"/>
      <c r="AN3167" s="143"/>
      <c r="AO3167" s="143"/>
      <c r="AP3167" s="143"/>
      <c r="AQ3167" s="143"/>
      <c r="AR3167" s="143"/>
      <c r="AS3167" s="143"/>
      <c r="AT3167" s="143"/>
      <c r="AU3167" s="143"/>
      <c r="AV3167" s="143"/>
      <c r="AW3167" s="143"/>
      <c r="AX3167" s="143"/>
      <c r="AY3167" s="143"/>
      <c r="AZ3167" s="143"/>
      <c r="BA3167" s="143"/>
      <c r="BB3167" s="143"/>
      <c r="BC3167" s="143"/>
      <c r="BD3167" s="143"/>
      <c r="BE3167" s="143"/>
      <c r="BF3167" s="143"/>
      <c r="BG3167" s="143"/>
      <c r="BH3167" s="143"/>
      <c r="BI3167" s="143"/>
      <c r="BJ3167" s="143"/>
      <c r="BK3167" s="143"/>
      <c r="BL3167" s="143"/>
      <c r="BM3167" s="143"/>
      <c r="BN3167" s="143"/>
      <c r="BO3167" s="143"/>
      <c r="BP3167" s="143"/>
      <c r="BT3167" s="143"/>
      <c r="BU3167" s="143"/>
      <c r="BV3167" s="143"/>
    </row>
    <row r="3168" spans="1:74" s="142" customFormat="1" x14ac:dyDescent="0.25">
      <c r="A3168" s="206"/>
      <c r="B3168" s="160"/>
      <c r="C3168" s="161"/>
      <c r="D3168" s="206"/>
      <c r="E3168" s="206"/>
      <c r="F3168" s="206"/>
      <c r="G3168" s="206"/>
      <c r="H3168" s="161"/>
      <c r="I3168" s="206"/>
      <c r="J3168" s="206"/>
      <c r="L3168" s="206"/>
      <c r="M3168" s="153"/>
      <c r="N3168" s="126"/>
      <c r="O3168" s="153"/>
      <c r="P3168" s="153"/>
      <c r="Q3168" s="153"/>
      <c r="R3168" s="153"/>
      <c r="AG3168" s="162"/>
      <c r="AH3168" s="162"/>
      <c r="AI3168" s="162"/>
      <c r="AM3168" s="143"/>
      <c r="AN3168" s="143"/>
      <c r="AO3168" s="143"/>
      <c r="AP3168" s="143"/>
      <c r="AQ3168" s="143"/>
      <c r="AR3168" s="143"/>
      <c r="AS3168" s="143"/>
      <c r="AT3168" s="143"/>
      <c r="AU3168" s="143"/>
      <c r="AV3168" s="143"/>
      <c r="AW3168" s="143"/>
      <c r="AX3168" s="143"/>
      <c r="AY3168" s="143"/>
      <c r="AZ3168" s="143"/>
      <c r="BA3168" s="143"/>
      <c r="BB3168" s="143"/>
      <c r="BC3168" s="143"/>
      <c r="BD3168" s="143"/>
      <c r="BE3168" s="143"/>
      <c r="BF3168" s="143"/>
      <c r="BG3168" s="143"/>
      <c r="BH3168" s="143"/>
      <c r="BI3168" s="143"/>
      <c r="BJ3168" s="143"/>
      <c r="BK3168" s="143"/>
      <c r="BL3168" s="143"/>
      <c r="BM3168" s="143"/>
      <c r="BN3168" s="143"/>
      <c r="BO3168" s="143"/>
      <c r="BP3168" s="143"/>
      <c r="BT3168" s="143"/>
      <c r="BU3168" s="143"/>
      <c r="BV3168" s="143"/>
    </row>
    <row r="3169" spans="1:74" s="142" customFormat="1" x14ac:dyDescent="0.25">
      <c r="A3169" s="206"/>
      <c r="B3169" s="160"/>
      <c r="C3169" s="161"/>
      <c r="D3169" s="206"/>
      <c r="E3169" s="206"/>
      <c r="F3169" s="206"/>
      <c r="G3169" s="206"/>
      <c r="H3169" s="161"/>
      <c r="I3169" s="206"/>
      <c r="J3169" s="206"/>
      <c r="L3169" s="206"/>
      <c r="M3169" s="153"/>
      <c r="N3169" s="126"/>
      <c r="O3169" s="153"/>
      <c r="P3169" s="153"/>
      <c r="Q3169" s="153"/>
      <c r="R3169" s="153"/>
      <c r="AG3169" s="162"/>
      <c r="AH3169" s="162"/>
      <c r="AI3169" s="162"/>
      <c r="AM3169" s="143"/>
      <c r="AN3169" s="143"/>
      <c r="AO3169" s="143"/>
      <c r="AP3169" s="143"/>
      <c r="AQ3169" s="143"/>
      <c r="AR3169" s="143"/>
      <c r="AS3169" s="143"/>
      <c r="AT3169" s="143"/>
      <c r="AU3169" s="143"/>
      <c r="AV3169" s="143"/>
      <c r="AW3169" s="143"/>
      <c r="AX3169" s="143"/>
      <c r="AY3169" s="143"/>
      <c r="AZ3169" s="143"/>
      <c r="BA3169" s="143"/>
      <c r="BB3169" s="143"/>
      <c r="BC3169" s="143"/>
      <c r="BD3169" s="143"/>
      <c r="BE3169" s="143"/>
      <c r="BF3169" s="143"/>
      <c r="BG3169" s="143"/>
      <c r="BH3169" s="143"/>
      <c r="BI3169" s="143"/>
      <c r="BJ3169" s="143"/>
      <c r="BK3169" s="143"/>
      <c r="BL3169" s="143"/>
      <c r="BM3169" s="143"/>
      <c r="BN3169" s="143"/>
      <c r="BO3169" s="143"/>
      <c r="BP3169" s="143"/>
      <c r="BT3169" s="143"/>
      <c r="BU3169" s="143"/>
      <c r="BV3169" s="143"/>
    </row>
    <row r="3170" spans="1:74" s="142" customFormat="1" x14ac:dyDescent="0.25">
      <c r="A3170" s="206"/>
      <c r="B3170" s="160"/>
      <c r="C3170" s="161"/>
      <c r="D3170" s="206"/>
      <c r="E3170" s="206"/>
      <c r="F3170" s="206"/>
      <c r="G3170" s="206"/>
      <c r="H3170" s="161"/>
      <c r="I3170" s="206"/>
      <c r="J3170" s="206"/>
      <c r="L3170" s="206"/>
      <c r="M3170" s="153"/>
      <c r="N3170" s="126"/>
      <c r="O3170" s="153"/>
      <c r="P3170" s="153"/>
      <c r="Q3170" s="153"/>
      <c r="R3170" s="153"/>
      <c r="AG3170" s="162"/>
      <c r="AH3170" s="162"/>
      <c r="AI3170" s="162"/>
      <c r="AM3170" s="143"/>
      <c r="AN3170" s="143"/>
      <c r="AO3170" s="143"/>
      <c r="AP3170" s="143"/>
      <c r="AQ3170" s="143"/>
      <c r="AR3170" s="143"/>
      <c r="AS3170" s="143"/>
      <c r="AT3170" s="143"/>
      <c r="AU3170" s="143"/>
      <c r="AV3170" s="143"/>
      <c r="AW3170" s="143"/>
      <c r="AX3170" s="143"/>
      <c r="AY3170" s="143"/>
      <c r="AZ3170" s="143"/>
      <c r="BA3170" s="143"/>
      <c r="BB3170" s="143"/>
      <c r="BC3170" s="143"/>
      <c r="BD3170" s="143"/>
      <c r="BE3170" s="143"/>
      <c r="BF3170" s="143"/>
      <c r="BG3170" s="143"/>
      <c r="BH3170" s="143"/>
      <c r="BI3170" s="143"/>
      <c r="BJ3170" s="143"/>
      <c r="BK3170" s="143"/>
      <c r="BL3170" s="143"/>
      <c r="BM3170" s="143"/>
      <c r="BN3170" s="143"/>
      <c r="BO3170" s="143"/>
      <c r="BP3170" s="143"/>
      <c r="BT3170" s="143"/>
      <c r="BU3170" s="143"/>
      <c r="BV3170" s="143"/>
    </row>
    <row r="3171" spans="1:74" s="142" customFormat="1" x14ac:dyDescent="0.25">
      <c r="A3171" s="206"/>
      <c r="B3171" s="160"/>
      <c r="C3171" s="161"/>
      <c r="D3171" s="206"/>
      <c r="E3171" s="206"/>
      <c r="F3171" s="206"/>
      <c r="G3171" s="206"/>
      <c r="H3171" s="161"/>
      <c r="I3171" s="206"/>
      <c r="J3171" s="206"/>
      <c r="L3171" s="206"/>
      <c r="M3171" s="153"/>
      <c r="N3171" s="126"/>
      <c r="O3171" s="153"/>
      <c r="P3171" s="153"/>
      <c r="Q3171" s="153"/>
      <c r="R3171" s="153"/>
      <c r="AG3171" s="162"/>
      <c r="AH3171" s="162"/>
      <c r="AI3171" s="162"/>
      <c r="AM3171" s="143"/>
      <c r="AN3171" s="143"/>
      <c r="AO3171" s="143"/>
      <c r="AP3171" s="143"/>
      <c r="AQ3171" s="143"/>
      <c r="AR3171" s="143"/>
      <c r="AS3171" s="143"/>
      <c r="AT3171" s="143"/>
      <c r="AU3171" s="143"/>
      <c r="AV3171" s="143"/>
      <c r="AW3171" s="143"/>
      <c r="AX3171" s="143"/>
      <c r="AY3171" s="143"/>
      <c r="AZ3171" s="143"/>
      <c r="BA3171" s="143"/>
      <c r="BB3171" s="143"/>
      <c r="BC3171" s="143"/>
      <c r="BD3171" s="143"/>
      <c r="BE3171" s="143"/>
      <c r="BF3171" s="143"/>
      <c r="BG3171" s="143"/>
      <c r="BH3171" s="143"/>
      <c r="BI3171" s="143"/>
      <c r="BJ3171" s="143"/>
      <c r="BK3171" s="143"/>
      <c r="BL3171" s="143"/>
      <c r="BM3171" s="143"/>
      <c r="BN3171" s="143"/>
      <c r="BO3171" s="143"/>
      <c r="BP3171" s="143"/>
      <c r="BT3171" s="143"/>
      <c r="BU3171" s="143"/>
      <c r="BV3171" s="143"/>
    </row>
    <row r="3172" spans="1:74" s="142" customFormat="1" x14ac:dyDescent="0.25">
      <c r="A3172" s="206"/>
      <c r="B3172" s="160"/>
      <c r="C3172" s="161"/>
      <c r="D3172" s="206"/>
      <c r="E3172" s="206"/>
      <c r="F3172" s="206"/>
      <c r="G3172" s="206"/>
      <c r="H3172" s="161"/>
      <c r="I3172" s="206"/>
      <c r="J3172" s="206"/>
      <c r="L3172" s="206"/>
      <c r="M3172" s="153"/>
      <c r="N3172" s="126"/>
      <c r="O3172" s="153"/>
      <c r="P3172" s="153"/>
      <c r="Q3172" s="153"/>
      <c r="R3172" s="153"/>
      <c r="AG3172" s="162"/>
      <c r="AH3172" s="162"/>
      <c r="AI3172" s="162"/>
      <c r="AM3172" s="143"/>
      <c r="AN3172" s="143"/>
      <c r="AO3172" s="143"/>
      <c r="AP3172" s="143"/>
      <c r="AQ3172" s="143"/>
      <c r="AR3172" s="143"/>
      <c r="AS3172" s="143"/>
      <c r="AT3172" s="143"/>
      <c r="AU3172" s="143"/>
      <c r="AV3172" s="143"/>
      <c r="AW3172" s="143"/>
      <c r="AX3172" s="143"/>
      <c r="AY3172" s="143"/>
      <c r="AZ3172" s="143"/>
      <c r="BA3172" s="143"/>
      <c r="BB3172" s="143"/>
      <c r="BC3172" s="143"/>
      <c r="BD3172" s="143"/>
      <c r="BE3172" s="143"/>
      <c r="BF3172" s="143"/>
      <c r="BG3172" s="143"/>
      <c r="BH3172" s="143"/>
      <c r="BI3172" s="143"/>
      <c r="BJ3172" s="143"/>
      <c r="BK3172" s="143"/>
      <c r="BL3172" s="143"/>
      <c r="BM3172" s="143"/>
      <c r="BN3172" s="143"/>
      <c r="BO3172" s="143"/>
      <c r="BP3172" s="143"/>
      <c r="BT3172" s="143"/>
      <c r="BU3172" s="143"/>
      <c r="BV3172" s="143"/>
    </row>
    <row r="3173" spans="1:74" s="142" customFormat="1" x14ac:dyDescent="0.25">
      <c r="A3173" s="206"/>
      <c r="B3173" s="160"/>
      <c r="C3173" s="161"/>
      <c r="D3173" s="206"/>
      <c r="E3173" s="206"/>
      <c r="F3173" s="206"/>
      <c r="G3173" s="206"/>
      <c r="H3173" s="161"/>
      <c r="I3173" s="206"/>
      <c r="J3173" s="206"/>
      <c r="L3173" s="206"/>
      <c r="M3173" s="153"/>
      <c r="N3173" s="126"/>
      <c r="O3173" s="153"/>
      <c r="P3173" s="153"/>
      <c r="Q3173" s="153"/>
      <c r="R3173" s="153"/>
      <c r="AG3173" s="162"/>
      <c r="AH3173" s="162"/>
      <c r="AI3173" s="162"/>
      <c r="AM3173" s="143"/>
      <c r="AN3173" s="143"/>
      <c r="AO3173" s="143"/>
      <c r="AP3173" s="143"/>
      <c r="AQ3173" s="143"/>
      <c r="AR3173" s="143"/>
      <c r="AS3173" s="143"/>
      <c r="AT3173" s="143"/>
      <c r="AU3173" s="143"/>
      <c r="AV3173" s="143"/>
      <c r="AW3173" s="143"/>
      <c r="AX3173" s="143"/>
      <c r="AY3173" s="143"/>
      <c r="AZ3173" s="143"/>
      <c r="BA3173" s="143"/>
      <c r="BB3173" s="143"/>
      <c r="BC3173" s="143"/>
      <c r="BD3173" s="143"/>
      <c r="BE3173" s="143"/>
      <c r="BF3173" s="143"/>
      <c r="BG3173" s="143"/>
      <c r="BH3173" s="143"/>
      <c r="BI3173" s="143"/>
      <c r="BJ3173" s="143"/>
      <c r="BK3173" s="143"/>
      <c r="BL3173" s="143"/>
      <c r="BM3173" s="143"/>
      <c r="BN3173" s="143"/>
      <c r="BO3173" s="143"/>
      <c r="BP3173" s="143"/>
      <c r="BT3173" s="143"/>
      <c r="BU3173" s="143"/>
      <c r="BV3173" s="143"/>
    </row>
    <row r="3174" spans="1:74" s="142" customFormat="1" x14ac:dyDescent="0.25">
      <c r="A3174" s="206"/>
      <c r="B3174" s="160"/>
      <c r="C3174" s="161"/>
      <c r="D3174" s="206"/>
      <c r="E3174" s="206"/>
      <c r="F3174" s="206"/>
      <c r="G3174" s="206"/>
      <c r="H3174" s="161"/>
      <c r="I3174" s="206"/>
      <c r="J3174" s="206"/>
      <c r="L3174" s="206"/>
      <c r="M3174" s="153"/>
      <c r="N3174" s="126"/>
      <c r="O3174" s="153"/>
      <c r="P3174" s="153"/>
      <c r="Q3174" s="153"/>
      <c r="R3174" s="153"/>
      <c r="AG3174" s="162"/>
      <c r="AH3174" s="162"/>
      <c r="AI3174" s="162"/>
      <c r="AM3174" s="143"/>
      <c r="AN3174" s="143"/>
      <c r="AO3174" s="143"/>
      <c r="AP3174" s="143"/>
      <c r="AQ3174" s="143"/>
      <c r="AR3174" s="143"/>
      <c r="AS3174" s="143"/>
      <c r="AT3174" s="143"/>
      <c r="AU3174" s="143"/>
      <c r="AV3174" s="143"/>
      <c r="AW3174" s="143"/>
      <c r="AX3174" s="143"/>
      <c r="AY3174" s="143"/>
      <c r="AZ3174" s="143"/>
      <c r="BA3174" s="143"/>
      <c r="BB3174" s="143"/>
      <c r="BC3174" s="143"/>
      <c r="BD3174" s="143"/>
      <c r="BE3174" s="143"/>
      <c r="BF3174" s="143"/>
      <c r="BG3174" s="143"/>
      <c r="BH3174" s="143"/>
      <c r="BI3174" s="143"/>
      <c r="BJ3174" s="143"/>
      <c r="BK3174" s="143"/>
      <c r="BL3174" s="143"/>
      <c r="BM3174" s="143"/>
      <c r="BN3174" s="143"/>
      <c r="BO3174" s="143"/>
      <c r="BP3174" s="143"/>
      <c r="BT3174" s="143"/>
      <c r="BU3174" s="143"/>
      <c r="BV3174" s="143"/>
    </row>
    <row r="3175" spans="1:74" s="142" customFormat="1" x14ac:dyDescent="0.25">
      <c r="A3175" s="206"/>
      <c r="B3175" s="160"/>
      <c r="C3175" s="161"/>
      <c r="D3175" s="206"/>
      <c r="E3175" s="206"/>
      <c r="F3175" s="206"/>
      <c r="G3175" s="206"/>
      <c r="H3175" s="161"/>
      <c r="I3175" s="206"/>
      <c r="J3175" s="206"/>
      <c r="L3175" s="206"/>
      <c r="M3175" s="153"/>
      <c r="N3175" s="126"/>
      <c r="O3175" s="153"/>
      <c r="P3175" s="153"/>
      <c r="Q3175" s="153"/>
      <c r="R3175" s="153"/>
      <c r="AG3175" s="162"/>
      <c r="AH3175" s="162"/>
      <c r="AI3175" s="162"/>
      <c r="AM3175" s="143"/>
      <c r="AN3175" s="143"/>
      <c r="AO3175" s="143"/>
      <c r="AP3175" s="143"/>
      <c r="AQ3175" s="143"/>
      <c r="AR3175" s="143"/>
      <c r="AS3175" s="143"/>
      <c r="AT3175" s="143"/>
      <c r="AU3175" s="143"/>
      <c r="AV3175" s="143"/>
      <c r="AW3175" s="143"/>
      <c r="AX3175" s="143"/>
      <c r="AY3175" s="143"/>
      <c r="AZ3175" s="143"/>
      <c r="BA3175" s="143"/>
      <c r="BB3175" s="143"/>
      <c r="BC3175" s="143"/>
      <c r="BD3175" s="143"/>
      <c r="BE3175" s="143"/>
      <c r="BF3175" s="143"/>
      <c r="BG3175" s="143"/>
      <c r="BH3175" s="143"/>
      <c r="BI3175" s="143"/>
      <c r="BJ3175" s="143"/>
      <c r="BK3175" s="143"/>
      <c r="BL3175" s="143"/>
      <c r="BM3175" s="143"/>
      <c r="BN3175" s="143"/>
      <c r="BO3175" s="143"/>
      <c r="BP3175" s="143"/>
      <c r="BT3175" s="143"/>
      <c r="BU3175" s="143"/>
      <c r="BV3175" s="143"/>
    </row>
    <row r="3176" spans="1:74" s="142" customFormat="1" x14ac:dyDescent="0.25">
      <c r="A3176" s="206"/>
      <c r="B3176" s="160"/>
      <c r="C3176" s="161"/>
      <c r="D3176" s="206"/>
      <c r="E3176" s="206"/>
      <c r="F3176" s="206"/>
      <c r="G3176" s="206"/>
      <c r="H3176" s="161"/>
      <c r="I3176" s="206"/>
      <c r="J3176" s="206"/>
      <c r="L3176" s="206"/>
      <c r="M3176" s="153"/>
      <c r="N3176" s="126"/>
      <c r="O3176" s="153"/>
      <c r="P3176" s="153"/>
      <c r="Q3176" s="153"/>
      <c r="R3176" s="153"/>
      <c r="AG3176" s="162"/>
      <c r="AH3176" s="162"/>
      <c r="AI3176" s="162"/>
      <c r="AM3176" s="143"/>
      <c r="AN3176" s="143"/>
      <c r="AO3176" s="143"/>
      <c r="AP3176" s="143"/>
      <c r="AQ3176" s="143"/>
      <c r="AR3176" s="143"/>
      <c r="AS3176" s="143"/>
      <c r="AT3176" s="143"/>
      <c r="AU3176" s="143"/>
      <c r="AV3176" s="143"/>
      <c r="AW3176" s="143"/>
      <c r="AX3176" s="143"/>
      <c r="AY3176" s="143"/>
      <c r="AZ3176" s="143"/>
      <c r="BA3176" s="143"/>
      <c r="BB3176" s="143"/>
      <c r="BC3176" s="143"/>
      <c r="BD3176" s="143"/>
      <c r="BE3176" s="143"/>
      <c r="BF3176" s="143"/>
      <c r="BG3176" s="143"/>
      <c r="BH3176" s="143"/>
      <c r="BI3176" s="143"/>
      <c r="BJ3176" s="143"/>
      <c r="BK3176" s="143"/>
      <c r="BL3176" s="143"/>
      <c r="BM3176" s="143"/>
      <c r="BN3176" s="143"/>
      <c r="BO3176" s="143"/>
      <c r="BP3176" s="143"/>
      <c r="BT3176" s="143"/>
      <c r="BU3176" s="143"/>
      <c r="BV3176" s="143"/>
    </row>
    <row r="3177" spans="1:74" s="142" customFormat="1" x14ac:dyDescent="0.25">
      <c r="A3177" s="206"/>
      <c r="B3177" s="160"/>
      <c r="C3177" s="161"/>
      <c r="D3177" s="206"/>
      <c r="E3177" s="206"/>
      <c r="F3177" s="206"/>
      <c r="G3177" s="206"/>
      <c r="H3177" s="161"/>
      <c r="I3177" s="206"/>
      <c r="J3177" s="206"/>
      <c r="L3177" s="206"/>
      <c r="M3177" s="153"/>
      <c r="N3177" s="126"/>
      <c r="O3177" s="153"/>
      <c r="P3177" s="153"/>
      <c r="Q3177" s="153"/>
      <c r="R3177" s="153"/>
      <c r="AG3177" s="162"/>
      <c r="AH3177" s="162"/>
      <c r="AI3177" s="162"/>
      <c r="AM3177" s="143"/>
      <c r="AN3177" s="143"/>
      <c r="AO3177" s="143"/>
      <c r="AP3177" s="143"/>
      <c r="AQ3177" s="143"/>
      <c r="AR3177" s="143"/>
      <c r="AS3177" s="143"/>
      <c r="AT3177" s="143"/>
      <c r="AU3177" s="143"/>
      <c r="AV3177" s="143"/>
      <c r="AW3177" s="143"/>
      <c r="AX3177" s="143"/>
      <c r="AY3177" s="143"/>
      <c r="AZ3177" s="143"/>
      <c r="BA3177" s="143"/>
      <c r="BB3177" s="143"/>
      <c r="BC3177" s="143"/>
      <c r="BD3177" s="143"/>
      <c r="BE3177" s="143"/>
      <c r="BF3177" s="143"/>
      <c r="BG3177" s="143"/>
      <c r="BH3177" s="143"/>
      <c r="BI3177" s="143"/>
      <c r="BJ3177" s="143"/>
      <c r="BK3177" s="143"/>
      <c r="BL3177" s="143"/>
      <c r="BM3177" s="143"/>
      <c r="BN3177" s="143"/>
      <c r="BO3177" s="143"/>
      <c r="BP3177" s="143"/>
      <c r="BT3177" s="143"/>
      <c r="BU3177" s="143"/>
      <c r="BV3177" s="143"/>
    </row>
    <row r="3178" spans="1:74" s="142" customFormat="1" x14ac:dyDescent="0.25">
      <c r="A3178" s="206"/>
      <c r="B3178" s="160"/>
      <c r="C3178" s="161"/>
      <c r="D3178" s="206"/>
      <c r="E3178" s="206"/>
      <c r="F3178" s="206"/>
      <c r="G3178" s="206"/>
      <c r="H3178" s="161"/>
      <c r="I3178" s="206"/>
      <c r="J3178" s="206"/>
      <c r="L3178" s="206"/>
      <c r="M3178" s="153"/>
      <c r="N3178" s="126"/>
      <c r="O3178" s="153"/>
      <c r="P3178" s="153"/>
      <c r="Q3178" s="153"/>
      <c r="R3178" s="153"/>
      <c r="AG3178" s="162"/>
      <c r="AH3178" s="162"/>
      <c r="AI3178" s="162"/>
      <c r="AM3178" s="143"/>
      <c r="AN3178" s="143"/>
      <c r="AO3178" s="143"/>
      <c r="AP3178" s="143"/>
      <c r="AQ3178" s="143"/>
      <c r="AR3178" s="143"/>
      <c r="AS3178" s="143"/>
      <c r="AT3178" s="143"/>
      <c r="AU3178" s="143"/>
      <c r="AV3178" s="143"/>
      <c r="AW3178" s="143"/>
      <c r="AX3178" s="143"/>
      <c r="AY3178" s="143"/>
      <c r="AZ3178" s="143"/>
      <c r="BA3178" s="143"/>
      <c r="BB3178" s="143"/>
      <c r="BC3178" s="143"/>
      <c r="BD3178" s="143"/>
      <c r="BE3178" s="143"/>
      <c r="BF3178" s="143"/>
      <c r="BG3178" s="143"/>
      <c r="BH3178" s="143"/>
      <c r="BI3178" s="143"/>
      <c r="BJ3178" s="143"/>
      <c r="BK3178" s="143"/>
      <c r="BL3178" s="143"/>
      <c r="BM3178" s="143"/>
      <c r="BN3178" s="143"/>
      <c r="BO3178" s="143"/>
      <c r="BP3178" s="143"/>
      <c r="BT3178" s="143"/>
      <c r="BU3178" s="143"/>
      <c r="BV3178" s="143"/>
    </row>
    <row r="3179" spans="1:74" s="142" customFormat="1" x14ac:dyDescent="0.25">
      <c r="A3179" s="206"/>
      <c r="B3179" s="160"/>
      <c r="C3179" s="161"/>
      <c r="D3179" s="206"/>
      <c r="E3179" s="206"/>
      <c r="F3179" s="206"/>
      <c r="G3179" s="206"/>
      <c r="H3179" s="161"/>
      <c r="I3179" s="206"/>
      <c r="J3179" s="206"/>
      <c r="L3179" s="206"/>
      <c r="M3179" s="153"/>
      <c r="N3179" s="126"/>
      <c r="O3179" s="153"/>
      <c r="P3179" s="153"/>
      <c r="Q3179" s="153"/>
      <c r="R3179" s="153"/>
      <c r="AG3179" s="162"/>
      <c r="AH3179" s="162"/>
      <c r="AI3179" s="162"/>
      <c r="AM3179" s="143"/>
      <c r="AN3179" s="143"/>
      <c r="AO3179" s="143"/>
      <c r="AP3179" s="143"/>
      <c r="AQ3179" s="143"/>
      <c r="AR3179" s="143"/>
      <c r="AS3179" s="143"/>
      <c r="AT3179" s="143"/>
      <c r="AU3179" s="143"/>
      <c r="AV3179" s="143"/>
      <c r="AW3179" s="143"/>
      <c r="AX3179" s="143"/>
      <c r="AY3179" s="143"/>
      <c r="AZ3179" s="143"/>
      <c r="BA3179" s="143"/>
      <c r="BB3179" s="143"/>
      <c r="BC3179" s="143"/>
      <c r="BD3179" s="143"/>
      <c r="BE3179" s="143"/>
      <c r="BF3179" s="143"/>
      <c r="BG3179" s="143"/>
      <c r="BH3179" s="143"/>
      <c r="BI3179" s="143"/>
      <c r="BJ3179" s="143"/>
      <c r="BK3179" s="143"/>
      <c r="BL3179" s="143"/>
      <c r="BM3179" s="143"/>
      <c r="BN3179" s="143"/>
      <c r="BO3179" s="143"/>
      <c r="BP3179" s="143"/>
      <c r="BT3179" s="143"/>
      <c r="BU3179" s="143"/>
      <c r="BV3179" s="143"/>
    </row>
    <row r="3180" spans="1:74" s="142" customFormat="1" x14ac:dyDescent="0.25">
      <c r="A3180" s="206"/>
      <c r="B3180" s="160"/>
      <c r="C3180" s="161"/>
      <c r="D3180" s="206"/>
      <c r="E3180" s="206"/>
      <c r="F3180" s="206"/>
      <c r="G3180" s="206"/>
      <c r="H3180" s="161"/>
      <c r="I3180" s="206"/>
      <c r="J3180" s="206"/>
      <c r="L3180" s="206"/>
      <c r="M3180" s="153"/>
      <c r="N3180" s="126"/>
      <c r="O3180" s="153"/>
      <c r="P3180" s="153"/>
      <c r="Q3180" s="153"/>
      <c r="R3180" s="153"/>
      <c r="AG3180" s="162"/>
      <c r="AH3180" s="162"/>
      <c r="AI3180" s="162"/>
      <c r="AM3180" s="143"/>
      <c r="AN3180" s="143"/>
      <c r="AO3180" s="143"/>
      <c r="AP3180" s="143"/>
      <c r="AQ3180" s="143"/>
      <c r="AR3180" s="143"/>
      <c r="AS3180" s="143"/>
      <c r="AT3180" s="143"/>
      <c r="AU3180" s="143"/>
      <c r="AV3180" s="143"/>
      <c r="AW3180" s="143"/>
      <c r="AX3180" s="143"/>
      <c r="AY3180" s="143"/>
      <c r="AZ3180" s="143"/>
      <c r="BA3180" s="143"/>
      <c r="BB3180" s="143"/>
      <c r="BC3180" s="143"/>
      <c r="BD3180" s="143"/>
      <c r="BE3180" s="143"/>
      <c r="BF3180" s="143"/>
      <c r="BG3180" s="143"/>
      <c r="BH3180" s="143"/>
      <c r="BI3180" s="143"/>
      <c r="BJ3180" s="143"/>
      <c r="BK3180" s="143"/>
      <c r="BL3180" s="143"/>
      <c r="BM3180" s="143"/>
      <c r="BN3180" s="143"/>
      <c r="BO3180" s="143"/>
      <c r="BP3180" s="143"/>
      <c r="BT3180" s="143"/>
      <c r="BU3180" s="143"/>
      <c r="BV3180" s="143"/>
    </row>
    <row r="3181" spans="1:74" s="142" customFormat="1" x14ac:dyDescent="0.25">
      <c r="A3181" s="206"/>
      <c r="B3181" s="160"/>
      <c r="C3181" s="161"/>
      <c r="D3181" s="206"/>
      <c r="E3181" s="206"/>
      <c r="F3181" s="206"/>
      <c r="G3181" s="206"/>
      <c r="H3181" s="161"/>
      <c r="I3181" s="206"/>
      <c r="J3181" s="206"/>
      <c r="L3181" s="206"/>
      <c r="M3181" s="153"/>
      <c r="N3181" s="126"/>
      <c r="O3181" s="153"/>
      <c r="P3181" s="153"/>
      <c r="Q3181" s="153"/>
      <c r="R3181" s="153"/>
      <c r="AG3181" s="162"/>
      <c r="AH3181" s="162"/>
      <c r="AI3181" s="162"/>
      <c r="AM3181" s="143"/>
      <c r="AN3181" s="143"/>
      <c r="AO3181" s="143"/>
      <c r="AP3181" s="143"/>
      <c r="AQ3181" s="143"/>
      <c r="AR3181" s="143"/>
      <c r="AS3181" s="143"/>
      <c r="AT3181" s="143"/>
      <c r="AU3181" s="143"/>
      <c r="AV3181" s="143"/>
      <c r="AW3181" s="143"/>
      <c r="AX3181" s="143"/>
      <c r="AY3181" s="143"/>
      <c r="AZ3181" s="143"/>
      <c r="BA3181" s="143"/>
      <c r="BB3181" s="143"/>
      <c r="BC3181" s="143"/>
      <c r="BD3181" s="143"/>
      <c r="BE3181" s="143"/>
      <c r="BF3181" s="143"/>
      <c r="BG3181" s="143"/>
      <c r="BH3181" s="143"/>
      <c r="BI3181" s="143"/>
      <c r="BJ3181" s="143"/>
      <c r="BK3181" s="143"/>
      <c r="BL3181" s="143"/>
      <c r="BM3181" s="143"/>
      <c r="BN3181" s="143"/>
      <c r="BO3181" s="143"/>
      <c r="BP3181" s="143"/>
      <c r="BT3181" s="143"/>
      <c r="BU3181" s="143"/>
      <c r="BV3181" s="143"/>
    </row>
    <row r="3182" spans="1:74" s="142" customFormat="1" x14ac:dyDescent="0.25">
      <c r="A3182" s="206"/>
      <c r="B3182" s="160"/>
      <c r="C3182" s="161"/>
      <c r="D3182" s="206"/>
      <c r="E3182" s="206"/>
      <c r="F3182" s="206"/>
      <c r="G3182" s="206"/>
      <c r="H3182" s="161"/>
      <c r="I3182" s="206"/>
      <c r="J3182" s="206"/>
      <c r="L3182" s="206"/>
      <c r="M3182" s="153"/>
      <c r="N3182" s="126"/>
      <c r="O3182" s="153"/>
      <c r="P3182" s="153"/>
      <c r="Q3182" s="153"/>
      <c r="R3182" s="153"/>
      <c r="AG3182" s="162"/>
      <c r="AH3182" s="162"/>
      <c r="AI3182" s="162"/>
      <c r="AM3182" s="143"/>
      <c r="AN3182" s="143"/>
      <c r="AO3182" s="143"/>
      <c r="AP3182" s="143"/>
      <c r="AQ3182" s="143"/>
      <c r="AR3182" s="143"/>
      <c r="AS3182" s="143"/>
      <c r="AT3182" s="143"/>
      <c r="AU3182" s="143"/>
      <c r="AV3182" s="143"/>
      <c r="AW3182" s="143"/>
      <c r="AX3182" s="143"/>
      <c r="AY3182" s="143"/>
      <c r="AZ3182" s="143"/>
      <c r="BA3182" s="143"/>
      <c r="BB3182" s="143"/>
      <c r="BC3182" s="143"/>
      <c r="BD3182" s="143"/>
      <c r="BE3182" s="143"/>
      <c r="BF3182" s="143"/>
      <c r="BG3182" s="143"/>
      <c r="BH3182" s="143"/>
      <c r="BI3182" s="143"/>
      <c r="BJ3182" s="143"/>
      <c r="BK3182" s="143"/>
      <c r="BL3182" s="143"/>
      <c r="BM3182" s="143"/>
      <c r="BN3182" s="143"/>
      <c r="BO3182" s="143"/>
      <c r="BP3182" s="143"/>
      <c r="BT3182" s="143"/>
      <c r="BU3182" s="143"/>
      <c r="BV3182" s="143"/>
    </row>
    <row r="3183" spans="1:74" s="142" customFormat="1" x14ac:dyDescent="0.25">
      <c r="A3183" s="206"/>
      <c r="B3183" s="160"/>
      <c r="C3183" s="161"/>
      <c r="D3183" s="206"/>
      <c r="E3183" s="206"/>
      <c r="F3183" s="206"/>
      <c r="G3183" s="206"/>
      <c r="H3183" s="161"/>
      <c r="I3183" s="206"/>
      <c r="J3183" s="206"/>
      <c r="L3183" s="206"/>
      <c r="M3183" s="153"/>
      <c r="N3183" s="126"/>
      <c r="O3183" s="153"/>
      <c r="P3183" s="153"/>
      <c r="Q3183" s="153"/>
      <c r="R3183" s="153"/>
      <c r="AG3183" s="162"/>
      <c r="AH3183" s="162"/>
      <c r="AI3183" s="162"/>
      <c r="AM3183" s="143"/>
      <c r="AN3183" s="143"/>
      <c r="AO3183" s="143"/>
      <c r="AP3183" s="143"/>
      <c r="AQ3183" s="143"/>
      <c r="AR3183" s="143"/>
      <c r="AS3183" s="143"/>
      <c r="AT3183" s="143"/>
      <c r="AU3183" s="143"/>
      <c r="AV3183" s="143"/>
      <c r="AW3183" s="143"/>
      <c r="AX3183" s="143"/>
      <c r="AY3183" s="143"/>
      <c r="AZ3183" s="143"/>
      <c r="BA3183" s="143"/>
      <c r="BB3183" s="143"/>
      <c r="BC3183" s="143"/>
      <c r="BD3183" s="143"/>
      <c r="BE3183" s="143"/>
      <c r="BF3183" s="143"/>
      <c r="BG3183" s="143"/>
      <c r="BH3183" s="143"/>
      <c r="BI3183" s="143"/>
      <c r="BJ3183" s="143"/>
      <c r="BK3183" s="143"/>
      <c r="BL3183" s="143"/>
      <c r="BM3183" s="143"/>
      <c r="BN3183" s="143"/>
      <c r="BO3183" s="143"/>
      <c r="BP3183" s="143"/>
      <c r="BT3183" s="143"/>
      <c r="BU3183" s="143"/>
      <c r="BV3183" s="143"/>
    </row>
    <row r="3184" spans="1:74" s="142" customFormat="1" x14ac:dyDescent="0.25">
      <c r="A3184" s="206"/>
      <c r="B3184" s="160"/>
      <c r="C3184" s="161"/>
      <c r="D3184" s="206"/>
      <c r="E3184" s="206"/>
      <c r="F3184" s="206"/>
      <c r="G3184" s="206"/>
      <c r="H3184" s="161"/>
      <c r="I3184" s="206"/>
      <c r="J3184" s="206"/>
      <c r="L3184" s="206"/>
      <c r="M3184" s="153"/>
      <c r="N3184" s="126"/>
      <c r="O3184" s="153"/>
      <c r="P3184" s="153"/>
      <c r="Q3184" s="153"/>
      <c r="R3184" s="153"/>
      <c r="AG3184" s="162"/>
      <c r="AH3184" s="162"/>
      <c r="AI3184" s="162"/>
      <c r="AM3184" s="143"/>
      <c r="AN3184" s="143"/>
      <c r="AO3184" s="143"/>
      <c r="AP3184" s="143"/>
      <c r="AQ3184" s="143"/>
      <c r="AR3184" s="143"/>
      <c r="AS3184" s="143"/>
      <c r="AT3184" s="143"/>
      <c r="AU3184" s="143"/>
      <c r="AV3184" s="143"/>
      <c r="AW3184" s="143"/>
      <c r="AX3184" s="143"/>
      <c r="AY3184" s="143"/>
      <c r="AZ3184" s="143"/>
      <c r="BA3184" s="143"/>
      <c r="BB3184" s="143"/>
      <c r="BC3184" s="143"/>
      <c r="BD3184" s="143"/>
      <c r="BE3184" s="143"/>
      <c r="BF3184" s="143"/>
      <c r="BG3184" s="143"/>
      <c r="BH3184" s="143"/>
      <c r="BI3184" s="143"/>
      <c r="BJ3184" s="143"/>
      <c r="BK3184" s="143"/>
      <c r="BL3184" s="143"/>
      <c r="BM3184" s="143"/>
      <c r="BN3184" s="143"/>
      <c r="BO3184" s="143"/>
      <c r="BP3184" s="143"/>
      <c r="BT3184" s="143"/>
      <c r="BU3184" s="143"/>
      <c r="BV3184" s="143"/>
    </row>
    <row r="3185" spans="1:74" s="142" customFormat="1" x14ac:dyDescent="0.25">
      <c r="A3185" s="206"/>
      <c r="B3185" s="160"/>
      <c r="C3185" s="161"/>
      <c r="D3185" s="206"/>
      <c r="E3185" s="206"/>
      <c r="F3185" s="206"/>
      <c r="G3185" s="206"/>
      <c r="H3185" s="161"/>
      <c r="I3185" s="206"/>
      <c r="J3185" s="206"/>
      <c r="L3185" s="206"/>
      <c r="M3185" s="153"/>
      <c r="N3185" s="126"/>
      <c r="O3185" s="153"/>
      <c r="P3185" s="153"/>
      <c r="Q3185" s="153"/>
      <c r="R3185" s="153"/>
      <c r="AG3185" s="162"/>
      <c r="AH3185" s="162"/>
      <c r="AI3185" s="162"/>
      <c r="AM3185" s="143"/>
      <c r="AN3185" s="143"/>
      <c r="AO3185" s="143"/>
      <c r="AP3185" s="143"/>
      <c r="AQ3185" s="143"/>
      <c r="AR3185" s="143"/>
      <c r="AS3185" s="143"/>
      <c r="AT3185" s="143"/>
      <c r="AU3185" s="143"/>
      <c r="AV3185" s="143"/>
      <c r="AW3185" s="143"/>
      <c r="AX3185" s="143"/>
      <c r="AY3185" s="143"/>
      <c r="AZ3185" s="143"/>
      <c r="BA3185" s="143"/>
      <c r="BB3185" s="143"/>
      <c r="BC3185" s="143"/>
      <c r="BD3185" s="143"/>
      <c r="BE3185" s="143"/>
      <c r="BF3185" s="143"/>
      <c r="BG3185" s="143"/>
      <c r="BH3185" s="143"/>
      <c r="BI3185" s="143"/>
      <c r="BJ3185" s="143"/>
      <c r="BK3185" s="143"/>
      <c r="BL3185" s="143"/>
      <c r="BM3185" s="143"/>
      <c r="BN3185" s="143"/>
      <c r="BO3185" s="143"/>
      <c r="BP3185" s="143"/>
      <c r="BT3185" s="143"/>
      <c r="BU3185" s="143"/>
      <c r="BV3185" s="143"/>
    </row>
    <row r="3186" spans="1:74" s="142" customFormat="1" x14ac:dyDescent="0.25">
      <c r="A3186" s="206"/>
      <c r="B3186" s="160"/>
      <c r="C3186" s="161"/>
      <c r="D3186" s="206"/>
      <c r="E3186" s="206"/>
      <c r="F3186" s="206"/>
      <c r="G3186" s="206"/>
      <c r="H3186" s="161"/>
      <c r="I3186" s="206"/>
      <c r="J3186" s="206"/>
      <c r="L3186" s="206"/>
      <c r="M3186" s="153"/>
      <c r="N3186" s="126"/>
      <c r="O3186" s="153"/>
      <c r="P3186" s="153"/>
      <c r="Q3186" s="153"/>
      <c r="R3186" s="153"/>
      <c r="AG3186" s="162"/>
      <c r="AH3186" s="162"/>
      <c r="AI3186" s="162"/>
      <c r="AM3186" s="143"/>
      <c r="AN3186" s="143"/>
      <c r="AO3186" s="143"/>
      <c r="AP3186" s="143"/>
      <c r="AQ3186" s="143"/>
      <c r="AR3186" s="143"/>
      <c r="AS3186" s="143"/>
      <c r="AT3186" s="143"/>
      <c r="AU3186" s="143"/>
      <c r="AV3186" s="143"/>
      <c r="AW3186" s="143"/>
      <c r="AX3186" s="143"/>
      <c r="AY3186" s="143"/>
      <c r="AZ3186" s="143"/>
      <c r="BA3186" s="143"/>
      <c r="BB3186" s="143"/>
      <c r="BC3186" s="143"/>
      <c r="BD3186" s="143"/>
      <c r="BE3186" s="143"/>
      <c r="BF3186" s="143"/>
      <c r="BG3186" s="143"/>
      <c r="BH3186" s="143"/>
      <c r="BI3186" s="143"/>
      <c r="BJ3186" s="143"/>
      <c r="BK3186" s="143"/>
      <c r="BL3186" s="143"/>
      <c r="BM3186" s="143"/>
      <c r="BN3186" s="143"/>
      <c r="BO3186" s="143"/>
      <c r="BP3186" s="143"/>
      <c r="BT3186" s="143"/>
      <c r="BU3186" s="143"/>
      <c r="BV3186" s="143"/>
    </row>
    <row r="3187" spans="1:74" s="142" customFormat="1" x14ac:dyDescent="0.25">
      <c r="A3187" s="206"/>
      <c r="B3187" s="160"/>
      <c r="C3187" s="161"/>
      <c r="D3187" s="206"/>
      <c r="E3187" s="206"/>
      <c r="F3187" s="206"/>
      <c r="G3187" s="206"/>
      <c r="H3187" s="161"/>
      <c r="I3187" s="206"/>
      <c r="J3187" s="206"/>
      <c r="L3187" s="206"/>
      <c r="M3187" s="153"/>
      <c r="N3187" s="126"/>
      <c r="O3187" s="153"/>
      <c r="P3187" s="153"/>
      <c r="Q3187" s="153"/>
      <c r="R3187" s="153"/>
      <c r="AG3187" s="162"/>
      <c r="AH3187" s="162"/>
      <c r="AI3187" s="162"/>
      <c r="AM3187" s="143"/>
      <c r="AN3187" s="143"/>
      <c r="AO3187" s="143"/>
      <c r="AP3187" s="143"/>
      <c r="AQ3187" s="143"/>
      <c r="AR3187" s="143"/>
      <c r="AS3187" s="143"/>
      <c r="AT3187" s="143"/>
      <c r="AU3187" s="143"/>
      <c r="AV3187" s="143"/>
      <c r="AW3187" s="143"/>
      <c r="AX3187" s="143"/>
      <c r="AY3187" s="143"/>
      <c r="AZ3187" s="143"/>
      <c r="BA3187" s="143"/>
      <c r="BB3187" s="143"/>
      <c r="BC3187" s="143"/>
      <c r="BD3187" s="143"/>
      <c r="BE3187" s="143"/>
      <c r="BF3187" s="143"/>
      <c r="BG3187" s="143"/>
      <c r="BH3187" s="143"/>
      <c r="BI3187" s="143"/>
      <c r="BJ3187" s="143"/>
      <c r="BK3187" s="143"/>
      <c r="BL3187" s="143"/>
      <c r="BM3187" s="143"/>
      <c r="BN3187" s="143"/>
      <c r="BO3187" s="143"/>
      <c r="BP3187" s="143"/>
      <c r="BT3187" s="143"/>
      <c r="BU3187" s="143"/>
      <c r="BV3187" s="143"/>
    </row>
    <row r="3188" spans="1:74" s="142" customFormat="1" x14ac:dyDescent="0.25">
      <c r="A3188" s="206"/>
      <c r="B3188" s="160"/>
      <c r="C3188" s="161"/>
      <c r="D3188" s="206"/>
      <c r="E3188" s="206"/>
      <c r="F3188" s="206"/>
      <c r="G3188" s="206"/>
      <c r="H3188" s="161"/>
      <c r="I3188" s="206"/>
      <c r="J3188" s="206"/>
      <c r="L3188" s="206"/>
      <c r="M3188" s="153"/>
      <c r="N3188" s="126"/>
      <c r="O3188" s="153"/>
      <c r="P3188" s="153"/>
      <c r="Q3188" s="153"/>
      <c r="R3188" s="153"/>
      <c r="AG3188" s="162"/>
      <c r="AH3188" s="162"/>
      <c r="AI3188" s="162"/>
      <c r="AM3188" s="143"/>
      <c r="AN3188" s="143"/>
      <c r="AO3188" s="143"/>
      <c r="AP3188" s="143"/>
      <c r="AQ3188" s="143"/>
      <c r="AR3188" s="143"/>
      <c r="AS3188" s="143"/>
      <c r="AT3188" s="143"/>
      <c r="AU3188" s="143"/>
      <c r="AV3188" s="143"/>
      <c r="AW3188" s="143"/>
      <c r="AX3188" s="143"/>
      <c r="AY3188" s="143"/>
      <c r="AZ3188" s="143"/>
      <c r="BA3188" s="143"/>
      <c r="BB3188" s="143"/>
      <c r="BC3188" s="143"/>
      <c r="BD3188" s="143"/>
      <c r="BE3188" s="143"/>
      <c r="BF3188" s="143"/>
      <c r="BG3188" s="143"/>
      <c r="BH3188" s="143"/>
      <c r="BI3188" s="143"/>
      <c r="BJ3188" s="143"/>
      <c r="BK3188" s="143"/>
      <c r="BL3188" s="143"/>
      <c r="BM3188" s="143"/>
      <c r="BN3188" s="143"/>
      <c r="BO3188" s="143"/>
      <c r="BP3188" s="143"/>
      <c r="BT3188" s="143"/>
      <c r="BU3188" s="143"/>
      <c r="BV3188" s="143"/>
    </row>
    <row r="3189" spans="1:74" s="142" customFormat="1" x14ac:dyDescent="0.25">
      <c r="A3189" s="206"/>
      <c r="B3189" s="160"/>
      <c r="C3189" s="161"/>
      <c r="D3189" s="206"/>
      <c r="E3189" s="206"/>
      <c r="F3189" s="206"/>
      <c r="G3189" s="206"/>
      <c r="H3189" s="161"/>
      <c r="I3189" s="206"/>
      <c r="J3189" s="206"/>
      <c r="L3189" s="206"/>
      <c r="M3189" s="153"/>
      <c r="N3189" s="126"/>
      <c r="O3189" s="153"/>
      <c r="P3189" s="153"/>
      <c r="Q3189" s="153"/>
      <c r="R3189" s="153"/>
      <c r="AG3189" s="162"/>
      <c r="AH3189" s="162"/>
      <c r="AI3189" s="162"/>
      <c r="AM3189" s="143"/>
      <c r="AN3189" s="143"/>
      <c r="AO3189" s="143"/>
      <c r="AP3189" s="143"/>
      <c r="AQ3189" s="143"/>
      <c r="AR3189" s="143"/>
      <c r="AS3189" s="143"/>
      <c r="AT3189" s="143"/>
      <c r="AU3189" s="143"/>
      <c r="AV3189" s="143"/>
      <c r="AW3189" s="143"/>
      <c r="AX3189" s="143"/>
      <c r="AY3189" s="143"/>
      <c r="AZ3189" s="143"/>
      <c r="BA3189" s="143"/>
      <c r="BB3189" s="143"/>
      <c r="BC3189" s="143"/>
      <c r="BD3189" s="143"/>
      <c r="BE3189" s="143"/>
      <c r="BF3189" s="143"/>
      <c r="BG3189" s="143"/>
      <c r="BH3189" s="143"/>
      <c r="BI3189" s="143"/>
      <c r="BJ3189" s="143"/>
      <c r="BK3189" s="143"/>
      <c r="BL3189" s="143"/>
      <c r="BM3189" s="143"/>
      <c r="BN3189" s="143"/>
      <c r="BO3189" s="143"/>
      <c r="BP3189" s="143"/>
      <c r="BT3189" s="143"/>
      <c r="BU3189" s="143"/>
      <c r="BV3189" s="143"/>
    </row>
    <row r="3190" spans="1:74" s="142" customFormat="1" x14ac:dyDescent="0.25">
      <c r="A3190" s="206"/>
      <c r="B3190" s="160"/>
      <c r="C3190" s="161"/>
      <c r="D3190" s="206"/>
      <c r="E3190" s="206"/>
      <c r="F3190" s="206"/>
      <c r="G3190" s="206"/>
      <c r="H3190" s="161"/>
      <c r="I3190" s="206"/>
      <c r="J3190" s="206"/>
      <c r="L3190" s="206"/>
      <c r="M3190" s="153"/>
      <c r="N3190" s="126"/>
      <c r="O3190" s="153"/>
      <c r="P3190" s="153"/>
      <c r="Q3190" s="153"/>
      <c r="R3190" s="153"/>
      <c r="AG3190" s="162"/>
      <c r="AH3190" s="162"/>
      <c r="AI3190" s="162"/>
      <c r="AM3190" s="143"/>
      <c r="AN3190" s="143"/>
      <c r="AO3190" s="143"/>
      <c r="AP3190" s="143"/>
      <c r="AQ3190" s="143"/>
      <c r="AR3190" s="143"/>
      <c r="AS3190" s="143"/>
      <c r="AT3190" s="143"/>
      <c r="AU3190" s="143"/>
      <c r="AV3190" s="143"/>
      <c r="AW3190" s="143"/>
      <c r="AX3190" s="143"/>
      <c r="AY3190" s="143"/>
      <c r="AZ3190" s="143"/>
      <c r="BA3190" s="143"/>
      <c r="BB3190" s="143"/>
      <c r="BC3190" s="143"/>
      <c r="BD3190" s="143"/>
      <c r="BE3190" s="143"/>
      <c r="BF3190" s="143"/>
      <c r="BG3190" s="143"/>
      <c r="BH3190" s="143"/>
      <c r="BI3190" s="143"/>
      <c r="BJ3190" s="143"/>
      <c r="BK3190" s="143"/>
      <c r="BL3190" s="143"/>
      <c r="BM3190" s="143"/>
      <c r="BN3190" s="143"/>
      <c r="BO3190" s="143"/>
      <c r="BP3190" s="143"/>
      <c r="BT3190" s="143"/>
      <c r="BU3190" s="143"/>
      <c r="BV3190" s="143"/>
    </row>
    <row r="3191" spans="1:74" s="142" customFormat="1" x14ac:dyDescent="0.25">
      <c r="A3191" s="206"/>
      <c r="B3191" s="160"/>
      <c r="C3191" s="161"/>
      <c r="D3191" s="206"/>
      <c r="E3191" s="206"/>
      <c r="F3191" s="206"/>
      <c r="G3191" s="206"/>
      <c r="H3191" s="161"/>
      <c r="I3191" s="206"/>
      <c r="J3191" s="206"/>
      <c r="L3191" s="206"/>
      <c r="M3191" s="153"/>
      <c r="N3191" s="126"/>
      <c r="O3191" s="153"/>
      <c r="P3191" s="153"/>
      <c r="Q3191" s="153"/>
      <c r="R3191" s="153"/>
      <c r="AG3191" s="162"/>
      <c r="AH3191" s="162"/>
      <c r="AI3191" s="162"/>
      <c r="AM3191" s="143"/>
      <c r="AN3191" s="143"/>
      <c r="AO3191" s="143"/>
      <c r="AP3191" s="143"/>
      <c r="AQ3191" s="143"/>
      <c r="AR3191" s="143"/>
      <c r="AS3191" s="143"/>
      <c r="AT3191" s="143"/>
      <c r="AU3191" s="143"/>
      <c r="AV3191" s="143"/>
      <c r="AW3191" s="143"/>
      <c r="AX3191" s="143"/>
      <c r="AY3191" s="143"/>
      <c r="AZ3191" s="143"/>
      <c r="BA3191" s="143"/>
      <c r="BB3191" s="143"/>
      <c r="BC3191" s="143"/>
      <c r="BD3191" s="143"/>
      <c r="BE3191" s="143"/>
      <c r="BF3191" s="143"/>
      <c r="BG3191" s="143"/>
      <c r="BH3191" s="143"/>
      <c r="BI3191" s="143"/>
      <c r="BJ3191" s="143"/>
      <c r="BK3191" s="143"/>
      <c r="BL3191" s="143"/>
      <c r="BM3191" s="143"/>
      <c r="BN3191" s="143"/>
      <c r="BO3191" s="143"/>
      <c r="BP3191" s="143"/>
      <c r="BT3191" s="143"/>
      <c r="BU3191" s="143"/>
      <c r="BV3191" s="143"/>
    </row>
    <row r="3192" spans="1:74" s="142" customFormat="1" x14ac:dyDescent="0.25">
      <c r="A3192" s="206"/>
      <c r="B3192" s="160"/>
      <c r="C3192" s="161"/>
      <c r="D3192" s="206"/>
      <c r="E3192" s="206"/>
      <c r="F3192" s="206"/>
      <c r="G3192" s="206"/>
      <c r="H3192" s="161"/>
      <c r="I3192" s="206"/>
      <c r="J3192" s="206"/>
      <c r="L3192" s="206"/>
      <c r="M3192" s="153"/>
      <c r="N3192" s="126"/>
      <c r="O3192" s="153"/>
      <c r="P3192" s="153"/>
      <c r="Q3192" s="153"/>
      <c r="R3192" s="153"/>
      <c r="AG3192" s="162"/>
      <c r="AH3192" s="162"/>
      <c r="AI3192" s="162"/>
      <c r="AM3192" s="143"/>
      <c r="AN3192" s="143"/>
      <c r="AO3192" s="143"/>
      <c r="AP3192" s="143"/>
      <c r="AQ3192" s="143"/>
      <c r="AR3192" s="143"/>
      <c r="AS3192" s="143"/>
      <c r="AT3192" s="143"/>
      <c r="AU3192" s="143"/>
      <c r="AV3192" s="143"/>
      <c r="AW3192" s="143"/>
      <c r="AX3192" s="143"/>
      <c r="AY3192" s="143"/>
      <c r="AZ3192" s="143"/>
      <c r="BA3192" s="143"/>
      <c r="BB3192" s="143"/>
      <c r="BC3192" s="143"/>
      <c r="BD3192" s="143"/>
      <c r="BE3192" s="143"/>
      <c r="BF3192" s="143"/>
      <c r="BG3192" s="143"/>
      <c r="BH3192" s="143"/>
      <c r="BI3192" s="143"/>
      <c r="BJ3192" s="143"/>
      <c r="BK3192" s="143"/>
      <c r="BL3192" s="143"/>
      <c r="BM3192" s="143"/>
      <c r="BN3192" s="143"/>
      <c r="BO3192" s="143"/>
      <c r="BP3192" s="143"/>
      <c r="BT3192" s="143"/>
      <c r="BU3192" s="143"/>
      <c r="BV3192" s="143"/>
    </row>
    <row r="3193" spans="1:74" s="142" customFormat="1" x14ac:dyDescent="0.25">
      <c r="A3193" s="206"/>
      <c r="B3193" s="160"/>
      <c r="C3193" s="161"/>
      <c r="D3193" s="206"/>
      <c r="E3193" s="206"/>
      <c r="F3193" s="206"/>
      <c r="G3193" s="206"/>
      <c r="H3193" s="161"/>
      <c r="I3193" s="206"/>
      <c r="J3193" s="206"/>
      <c r="L3193" s="206"/>
      <c r="M3193" s="153"/>
      <c r="N3193" s="126"/>
      <c r="O3193" s="153"/>
      <c r="P3193" s="153"/>
      <c r="Q3193" s="153"/>
      <c r="R3193" s="153"/>
      <c r="AG3193" s="162"/>
      <c r="AH3193" s="162"/>
      <c r="AI3193" s="162"/>
      <c r="AM3193" s="143"/>
      <c r="AN3193" s="143"/>
      <c r="AO3193" s="143"/>
      <c r="AP3193" s="143"/>
      <c r="AQ3193" s="143"/>
      <c r="AR3193" s="143"/>
      <c r="AS3193" s="143"/>
      <c r="AT3193" s="143"/>
      <c r="AU3193" s="143"/>
      <c r="AV3193" s="143"/>
      <c r="AW3193" s="143"/>
      <c r="AX3193" s="143"/>
      <c r="AY3193" s="143"/>
      <c r="AZ3193" s="143"/>
      <c r="BA3193" s="143"/>
      <c r="BB3193" s="143"/>
      <c r="BC3193" s="143"/>
      <c r="BD3193" s="143"/>
      <c r="BE3193" s="143"/>
      <c r="BF3193" s="143"/>
      <c r="BG3193" s="143"/>
      <c r="BH3193" s="143"/>
      <c r="BI3193" s="143"/>
      <c r="BJ3193" s="143"/>
      <c r="BK3193" s="143"/>
      <c r="BL3193" s="143"/>
      <c r="BM3193" s="143"/>
      <c r="BN3193" s="143"/>
      <c r="BO3193" s="143"/>
      <c r="BP3193" s="143"/>
      <c r="BT3193" s="143"/>
      <c r="BU3193" s="143"/>
      <c r="BV3193" s="143"/>
    </row>
    <row r="3194" spans="1:74" s="142" customFormat="1" x14ac:dyDescent="0.25">
      <c r="A3194" s="206"/>
      <c r="B3194" s="160"/>
      <c r="C3194" s="161"/>
      <c r="D3194" s="206"/>
      <c r="E3194" s="206"/>
      <c r="F3194" s="206"/>
      <c r="G3194" s="206"/>
      <c r="H3194" s="161"/>
      <c r="I3194" s="206"/>
      <c r="J3194" s="206"/>
      <c r="L3194" s="206"/>
      <c r="M3194" s="153"/>
      <c r="N3194" s="126"/>
      <c r="O3194" s="153"/>
      <c r="P3194" s="153"/>
      <c r="Q3194" s="153"/>
      <c r="R3194" s="153"/>
      <c r="AG3194" s="162"/>
      <c r="AH3194" s="162"/>
      <c r="AI3194" s="162"/>
      <c r="AM3194" s="143"/>
      <c r="AN3194" s="143"/>
      <c r="AO3194" s="143"/>
      <c r="AP3194" s="143"/>
      <c r="AQ3194" s="143"/>
      <c r="AR3194" s="143"/>
      <c r="AS3194" s="143"/>
      <c r="AT3194" s="143"/>
      <c r="AU3194" s="143"/>
      <c r="AV3194" s="143"/>
      <c r="AW3194" s="143"/>
      <c r="AX3194" s="143"/>
      <c r="AY3194" s="143"/>
      <c r="AZ3194" s="143"/>
      <c r="BA3194" s="143"/>
      <c r="BB3194" s="143"/>
      <c r="BC3194" s="143"/>
      <c r="BD3194" s="143"/>
      <c r="BE3194" s="143"/>
      <c r="BF3194" s="143"/>
      <c r="BG3194" s="143"/>
      <c r="BH3194" s="143"/>
      <c r="BI3194" s="143"/>
      <c r="BJ3194" s="143"/>
      <c r="BK3194" s="143"/>
      <c r="BL3194" s="143"/>
      <c r="BM3194" s="143"/>
      <c r="BN3194" s="143"/>
      <c r="BO3194" s="143"/>
      <c r="BP3194" s="143"/>
      <c r="BT3194" s="143"/>
      <c r="BU3194" s="143"/>
      <c r="BV3194" s="143"/>
    </row>
    <row r="3195" spans="1:74" s="142" customFormat="1" x14ac:dyDescent="0.25">
      <c r="A3195" s="206"/>
      <c r="B3195" s="160"/>
      <c r="C3195" s="161"/>
      <c r="D3195" s="206"/>
      <c r="E3195" s="206"/>
      <c r="F3195" s="206"/>
      <c r="G3195" s="206"/>
      <c r="H3195" s="161"/>
      <c r="I3195" s="206"/>
      <c r="J3195" s="206"/>
      <c r="L3195" s="206"/>
      <c r="M3195" s="153"/>
      <c r="N3195" s="126"/>
      <c r="O3195" s="153"/>
      <c r="P3195" s="153"/>
      <c r="Q3195" s="153"/>
      <c r="R3195" s="153"/>
      <c r="AG3195" s="162"/>
      <c r="AH3195" s="162"/>
      <c r="AI3195" s="162"/>
      <c r="AM3195" s="143"/>
      <c r="AN3195" s="143"/>
      <c r="AO3195" s="143"/>
      <c r="AP3195" s="143"/>
      <c r="AQ3195" s="143"/>
      <c r="AR3195" s="143"/>
      <c r="AS3195" s="143"/>
      <c r="AT3195" s="143"/>
      <c r="AU3195" s="143"/>
      <c r="AV3195" s="143"/>
      <c r="AW3195" s="143"/>
      <c r="AX3195" s="143"/>
      <c r="AY3195" s="143"/>
      <c r="AZ3195" s="143"/>
      <c r="BA3195" s="143"/>
      <c r="BB3195" s="143"/>
      <c r="BC3195" s="143"/>
      <c r="BD3195" s="143"/>
      <c r="BE3195" s="143"/>
      <c r="BF3195" s="143"/>
      <c r="BG3195" s="143"/>
      <c r="BH3195" s="143"/>
      <c r="BI3195" s="143"/>
      <c r="BJ3195" s="143"/>
      <c r="BK3195" s="143"/>
      <c r="BL3195" s="143"/>
      <c r="BM3195" s="143"/>
      <c r="BN3195" s="143"/>
      <c r="BO3195" s="143"/>
      <c r="BP3195" s="143"/>
      <c r="BT3195" s="143"/>
      <c r="BU3195" s="143"/>
      <c r="BV3195" s="143"/>
    </row>
    <row r="3196" spans="1:74" s="142" customFormat="1" x14ac:dyDescent="0.25">
      <c r="A3196" s="206"/>
      <c r="B3196" s="160"/>
      <c r="C3196" s="161"/>
      <c r="D3196" s="206"/>
      <c r="E3196" s="206"/>
      <c r="F3196" s="206"/>
      <c r="G3196" s="206"/>
      <c r="H3196" s="161"/>
      <c r="I3196" s="206"/>
      <c r="J3196" s="206"/>
      <c r="L3196" s="206"/>
      <c r="M3196" s="153"/>
      <c r="N3196" s="126"/>
      <c r="O3196" s="153"/>
      <c r="P3196" s="153"/>
      <c r="Q3196" s="153"/>
      <c r="R3196" s="153"/>
      <c r="AG3196" s="162"/>
      <c r="AH3196" s="162"/>
      <c r="AI3196" s="162"/>
      <c r="AM3196" s="143"/>
      <c r="AN3196" s="143"/>
      <c r="AO3196" s="143"/>
      <c r="AP3196" s="143"/>
      <c r="AQ3196" s="143"/>
      <c r="AR3196" s="143"/>
      <c r="AS3196" s="143"/>
      <c r="AT3196" s="143"/>
      <c r="AU3196" s="143"/>
      <c r="AV3196" s="143"/>
      <c r="AW3196" s="143"/>
      <c r="AX3196" s="143"/>
      <c r="AY3196" s="143"/>
      <c r="AZ3196" s="143"/>
      <c r="BA3196" s="143"/>
      <c r="BB3196" s="143"/>
      <c r="BC3196" s="143"/>
      <c r="BD3196" s="143"/>
      <c r="BE3196" s="143"/>
      <c r="BF3196" s="143"/>
      <c r="BG3196" s="143"/>
      <c r="BH3196" s="143"/>
      <c r="BI3196" s="143"/>
      <c r="BJ3196" s="143"/>
      <c r="BK3196" s="143"/>
      <c r="BL3196" s="143"/>
      <c r="BM3196" s="143"/>
      <c r="BN3196" s="143"/>
      <c r="BO3196" s="143"/>
      <c r="BP3196" s="143"/>
      <c r="BT3196" s="143"/>
      <c r="BU3196" s="143"/>
      <c r="BV3196" s="143"/>
    </row>
    <row r="3197" spans="1:74" s="142" customFormat="1" x14ac:dyDescent="0.25">
      <c r="A3197" s="206"/>
      <c r="B3197" s="160"/>
      <c r="C3197" s="161"/>
      <c r="D3197" s="206"/>
      <c r="E3197" s="206"/>
      <c r="F3197" s="206"/>
      <c r="G3197" s="206"/>
      <c r="H3197" s="161"/>
      <c r="I3197" s="206"/>
      <c r="J3197" s="206"/>
      <c r="L3197" s="206"/>
      <c r="M3197" s="153"/>
      <c r="N3197" s="126"/>
      <c r="O3197" s="153"/>
      <c r="P3197" s="153"/>
      <c r="Q3197" s="153"/>
      <c r="R3197" s="153"/>
      <c r="AG3197" s="162"/>
      <c r="AH3197" s="162"/>
      <c r="AI3197" s="162"/>
      <c r="AM3197" s="143"/>
      <c r="AN3197" s="143"/>
      <c r="AO3197" s="143"/>
      <c r="AP3197" s="143"/>
      <c r="AQ3197" s="143"/>
      <c r="AR3197" s="143"/>
      <c r="AS3197" s="143"/>
      <c r="AT3197" s="143"/>
      <c r="AU3197" s="143"/>
      <c r="AV3197" s="143"/>
      <c r="AW3197" s="143"/>
      <c r="AX3197" s="143"/>
      <c r="AY3197" s="143"/>
      <c r="AZ3197" s="143"/>
      <c r="BA3197" s="143"/>
      <c r="BB3197" s="143"/>
      <c r="BC3197" s="143"/>
      <c r="BD3197" s="143"/>
      <c r="BE3197" s="143"/>
      <c r="BF3197" s="143"/>
      <c r="BG3197" s="143"/>
      <c r="BH3197" s="143"/>
      <c r="BI3197" s="143"/>
      <c r="BJ3197" s="143"/>
      <c r="BK3197" s="143"/>
      <c r="BL3197" s="143"/>
      <c r="BM3197" s="143"/>
      <c r="BN3197" s="143"/>
      <c r="BO3197" s="143"/>
      <c r="BP3197" s="143"/>
      <c r="BT3197" s="143"/>
      <c r="BU3197" s="143"/>
      <c r="BV3197" s="143"/>
    </row>
    <row r="3198" spans="1:74" s="142" customFormat="1" x14ac:dyDescent="0.25">
      <c r="A3198" s="206"/>
      <c r="B3198" s="160"/>
      <c r="C3198" s="161"/>
      <c r="D3198" s="206"/>
      <c r="E3198" s="206"/>
      <c r="F3198" s="206"/>
      <c r="G3198" s="206"/>
      <c r="H3198" s="161"/>
      <c r="I3198" s="206"/>
      <c r="J3198" s="206"/>
      <c r="L3198" s="206"/>
      <c r="M3198" s="153"/>
      <c r="N3198" s="126"/>
      <c r="O3198" s="153"/>
      <c r="P3198" s="153"/>
      <c r="Q3198" s="153"/>
      <c r="R3198" s="153"/>
      <c r="AG3198" s="162"/>
      <c r="AH3198" s="162"/>
      <c r="AI3198" s="162"/>
      <c r="AM3198" s="143"/>
      <c r="AN3198" s="143"/>
      <c r="AO3198" s="143"/>
      <c r="AP3198" s="143"/>
      <c r="AQ3198" s="143"/>
      <c r="AR3198" s="143"/>
      <c r="AS3198" s="143"/>
      <c r="AT3198" s="143"/>
      <c r="AU3198" s="143"/>
      <c r="AV3198" s="143"/>
      <c r="AW3198" s="143"/>
      <c r="AX3198" s="143"/>
      <c r="AY3198" s="143"/>
      <c r="AZ3198" s="143"/>
      <c r="BA3198" s="143"/>
      <c r="BB3198" s="143"/>
      <c r="BC3198" s="143"/>
      <c r="BD3198" s="143"/>
      <c r="BE3198" s="143"/>
      <c r="BF3198" s="143"/>
      <c r="BG3198" s="143"/>
      <c r="BH3198" s="143"/>
      <c r="BI3198" s="143"/>
      <c r="BJ3198" s="143"/>
      <c r="BK3198" s="143"/>
      <c r="BL3198" s="143"/>
      <c r="BM3198" s="143"/>
      <c r="BN3198" s="143"/>
      <c r="BO3198" s="143"/>
      <c r="BP3198" s="143"/>
      <c r="BT3198" s="143"/>
      <c r="BU3198" s="143"/>
      <c r="BV3198" s="143"/>
    </row>
    <row r="3199" spans="1:74" s="142" customFormat="1" x14ac:dyDescent="0.25">
      <c r="A3199" s="206"/>
      <c r="B3199" s="160"/>
      <c r="C3199" s="161"/>
      <c r="D3199" s="206"/>
      <c r="E3199" s="206"/>
      <c r="F3199" s="206"/>
      <c r="G3199" s="206"/>
      <c r="H3199" s="161"/>
      <c r="I3199" s="206"/>
      <c r="J3199" s="206"/>
      <c r="L3199" s="206"/>
      <c r="M3199" s="153"/>
      <c r="N3199" s="126"/>
      <c r="O3199" s="153"/>
      <c r="P3199" s="153"/>
      <c r="Q3199" s="153"/>
      <c r="R3199" s="153"/>
      <c r="AG3199" s="162"/>
      <c r="AH3199" s="162"/>
      <c r="AI3199" s="162"/>
      <c r="AM3199" s="143"/>
      <c r="AN3199" s="143"/>
      <c r="AO3199" s="143"/>
      <c r="AP3199" s="143"/>
      <c r="AQ3199" s="143"/>
      <c r="AR3199" s="143"/>
      <c r="AS3199" s="143"/>
      <c r="AT3199" s="143"/>
      <c r="AU3199" s="143"/>
      <c r="AV3199" s="143"/>
      <c r="AW3199" s="143"/>
      <c r="AX3199" s="143"/>
      <c r="AY3199" s="143"/>
      <c r="AZ3199" s="143"/>
      <c r="BA3199" s="143"/>
      <c r="BB3199" s="143"/>
      <c r="BC3199" s="143"/>
      <c r="BD3199" s="143"/>
      <c r="BE3199" s="143"/>
      <c r="BF3199" s="143"/>
      <c r="BG3199" s="143"/>
      <c r="BH3199" s="143"/>
      <c r="BI3199" s="143"/>
      <c r="BJ3199" s="143"/>
      <c r="BK3199" s="143"/>
      <c r="BL3199" s="143"/>
      <c r="BM3199" s="143"/>
      <c r="BN3199" s="143"/>
      <c r="BO3199" s="143"/>
      <c r="BP3199" s="143"/>
      <c r="BT3199" s="143"/>
      <c r="BU3199" s="143"/>
      <c r="BV3199" s="143"/>
    </row>
    <row r="3200" spans="1:74" s="142" customFormat="1" x14ac:dyDescent="0.25">
      <c r="A3200" s="206"/>
      <c r="B3200" s="160"/>
      <c r="C3200" s="161"/>
      <c r="D3200" s="206"/>
      <c r="E3200" s="206"/>
      <c r="F3200" s="206"/>
      <c r="G3200" s="206"/>
      <c r="H3200" s="161"/>
      <c r="I3200" s="206"/>
      <c r="J3200" s="206"/>
      <c r="L3200" s="206"/>
      <c r="M3200" s="153"/>
      <c r="N3200" s="126"/>
      <c r="O3200" s="153"/>
      <c r="P3200" s="153"/>
      <c r="Q3200" s="153"/>
      <c r="R3200" s="153"/>
      <c r="AG3200" s="162"/>
      <c r="AH3200" s="162"/>
      <c r="AI3200" s="162"/>
      <c r="AM3200" s="143"/>
      <c r="AN3200" s="143"/>
      <c r="AO3200" s="143"/>
      <c r="AP3200" s="143"/>
      <c r="AQ3200" s="143"/>
      <c r="AR3200" s="143"/>
      <c r="AS3200" s="143"/>
      <c r="AT3200" s="143"/>
      <c r="AU3200" s="143"/>
      <c r="AV3200" s="143"/>
      <c r="AW3200" s="143"/>
      <c r="AX3200" s="143"/>
      <c r="AY3200" s="143"/>
      <c r="AZ3200" s="143"/>
      <c r="BA3200" s="143"/>
      <c r="BB3200" s="143"/>
      <c r="BC3200" s="143"/>
      <c r="BD3200" s="143"/>
      <c r="BE3200" s="143"/>
      <c r="BF3200" s="143"/>
      <c r="BG3200" s="143"/>
      <c r="BH3200" s="143"/>
      <c r="BI3200" s="143"/>
      <c r="BJ3200" s="143"/>
      <c r="BK3200" s="143"/>
      <c r="BL3200" s="143"/>
      <c r="BM3200" s="143"/>
      <c r="BN3200" s="143"/>
      <c r="BO3200" s="143"/>
      <c r="BP3200" s="143"/>
      <c r="BT3200" s="143"/>
      <c r="BU3200" s="143"/>
      <c r="BV3200" s="143"/>
    </row>
    <row r="3201" spans="1:74" s="142" customFormat="1" x14ac:dyDescent="0.25">
      <c r="A3201" s="206"/>
      <c r="B3201" s="160"/>
      <c r="C3201" s="161"/>
      <c r="D3201" s="206"/>
      <c r="E3201" s="206"/>
      <c r="F3201" s="206"/>
      <c r="G3201" s="206"/>
      <c r="H3201" s="161"/>
      <c r="I3201" s="206"/>
      <c r="J3201" s="206"/>
      <c r="L3201" s="206"/>
      <c r="M3201" s="153"/>
      <c r="N3201" s="126"/>
      <c r="O3201" s="153"/>
      <c r="P3201" s="153"/>
      <c r="Q3201" s="153"/>
      <c r="R3201" s="153"/>
      <c r="AG3201" s="162"/>
      <c r="AH3201" s="162"/>
      <c r="AI3201" s="162"/>
      <c r="AM3201" s="143"/>
      <c r="AN3201" s="143"/>
      <c r="AO3201" s="143"/>
      <c r="AP3201" s="143"/>
      <c r="AQ3201" s="143"/>
      <c r="AR3201" s="143"/>
      <c r="AS3201" s="143"/>
      <c r="AT3201" s="143"/>
      <c r="AU3201" s="143"/>
      <c r="AV3201" s="143"/>
      <c r="AW3201" s="143"/>
      <c r="AX3201" s="143"/>
      <c r="AY3201" s="143"/>
      <c r="AZ3201" s="143"/>
      <c r="BA3201" s="143"/>
      <c r="BB3201" s="143"/>
      <c r="BC3201" s="143"/>
      <c r="BD3201" s="143"/>
      <c r="BE3201" s="143"/>
      <c r="BF3201" s="143"/>
      <c r="BG3201" s="143"/>
      <c r="BH3201" s="143"/>
      <c r="BI3201" s="143"/>
      <c r="BJ3201" s="143"/>
      <c r="BK3201" s="143"/>
      <c r="BL3201" s="143"/>
      <c r="BM3201" s="143"/>
      <c r="BN3201" s="143"/>
      <c r="BO3201" s="143"/>
      <c r="BP3201" s="143"/>
      <c r="BT3201" s="143"/>
      <c r="BU3201" s="143"/>
      <c r="BV3201" s="143"/>
    </row>
    <row r="3202" spans="1:74" s="142" customFormat="1" x14ac:dyDescent="0.25">
      <c r="A3202" s="206"/>
      <c r="B3202" s="160"/>
      <c r="C3202" s="161"/>
      <c r="D3202" s="206"/>
      <c r="E3202" s="206"/>
      <c r="F3202" s="206"/>
      <c r="G3202" s="206"/>
      <c r="H3202" s="161"/>
      <c r="I3202" s="206"/>
      <c r="J3202" s="206"/>
      <c r="L3202" s="206"/>
      <c r="M3202" s="153"/>
      <c r="N3202" s="126"/>
      <c r="O3202" s="153"/>
      <c r="P3202" s="153"/>
      <c r="Q3202" s="153"/>
      <c r="R3202" s="153"/>
      <c r="AG3202" s="162"/>
      <c r="AH3202" s="162"/>
      <c r="AI3202" s="162"/>
      <c r="AM3202" s="143"/>
      <c r="AN3202" s="143"/>
      <c r="AO3202" s="143"/>
      <c r="AP3202" s="143"/>
      <c r="AQ3202" s="143"/>
      <c r="AR3202" s="143"/>
      <c r="AS3202" s="143"/>
      <c r="AT3202" s="143"/>
      <c r="AU3202" s="143"/>
      <c r="AV3202" s="143"/>
      <c r="AW3202" s="143"/>
      <c r="AX3202" s="143"/>
      <c r="AY3202" s="143"/>
      <c r="AZ3202" s="143"/>
      <c r="BA3202" s="143"/>
      <c r="BB3202" s="143"/>
      <c r="BC3202" s="143"/>
      <c r="BD3202" s="143"/>
      <c r="BE3202" s="143"/>
      <c r="BF3202" s="143"/>
      <c r="BG3202" s="143"/>
      <c r="BH3202" s="143"/>
      <c r="BI3202" s="143"/>
      <c r="BJ3202" s="143"/>
      <c r="BK3202" s="143"/>
      <c r="BL3202" s="143"/>
      <c r="BM3202" s="143"/>
      <c r="BN3202" s="143"/>
      <c r="BO3202" s="143"/>
      <c r="BP3202" s="143"/>
      <c r="BT3202" s="143"/>
      <c r="BU3202" s="143"/>
      <c r="BV3202" s="143"/>
    </row>
    <row r="3203" spans="1:74" s="142" customFormat="1" x14ac:dyDescent="0.25">
      <c r="A3203" s="206"/>
      <c r="B3203" s="160"/>
      <c r="C3203" s="161"/>
      <c r="D3203" s="206"/>
      <c r="E3203" s="206"/>
      <c r="F3203" s="206"/>
      <c r="G3203" s="206"/>
      <c r="H3203" s="161"/>
      <c r="I3203" s="206"/>
      <c r="J3203" s="206"/>
      <c r="L3203" s="206"/>
      <c r="M3203" s="153"/>
      <c r="N3203" s="126"/>
      <c r="O3203" s="153"/>
      <c r="P3203" s="153"/>
      <c r="Q3203" s="153"/>
      <c r="R3203" s="153"/>
      <c r="AG3203" s="162"/>
      <c r="AH3203" s="162"/>
      <c r="AI3203" s="162"/>
      <c r="AM3203" s="143"/>
      <c r="AN3203" s="143"/>
      <c r="AO3203" s="143"/>
      <c r="AP3203" s="143"/>
      <c r="AQ3203" s="143"/>
      <c r="AR3203" s="143"/>
      <c r="AS3203" s="143"/>
      <c r="AT3203" s="143"/>
      <c r="AU3203" s="143"/>
      <c r="AV3203" s="143"/>
      <c r="AW3203" s="143"/>
      <c r="AX3203" s="143"/>
      <c r="AY3203" s="143"/>
      <c r="AZ3203" s="143"/>
      <c r="BA3203" s="143"/>
      <c r="BB3203" s="143"/>
      <c r="BC3203" s="143"/>
      <c r="BD3203" s="143"/>
      <c r="BE3203" s="143"/>
      <c r="BF3203" s="143"/>
      <c r="BG3203" s="143"/>
      <c r="BH3203" s="143"/>
      <c r="BI3203" s="143"/>
      <c r="BJ3203" s="143"/>
      <c r="BK3203" s="143"/>
      <c r="BL3203" s="143"/>
      <c r="BM3203" s="143"/>
      <c r="BN3203" s="143"/>
      <c r="BO3203" s="143"/>
      <c r="BP3203" s="143"/>
      <c r="BT3203" s="143"/>
      <c r="BU3203" s="143"/>
      <c r="BV3203" s="143"/>
    </row>
    <row r="3204" spans="1:74" s="142" customFormat="1" x14ac:dyDescent="0.25">
      <c r="A3204" s="206"/>
      <c r="B3204" s="160"/>
      <c r="C3204" s="161"/>
      <c r="D3204" s="206"/>
      <c r="E3204" s="206"/>
      <c r="F3204" s="206"/>
      <c r="G3204" s="206"/>
      <c r="H3204" s="161"/>
      <c r="I3204" s="206"/>
      <c r="J3204" s="206"/>
      <c r="L3204" s="206"/>
      <c r="M3204" s="153"/>
      <c r="N3204" s="126"/>
      <c r="O3204" s="153"/>
      <c r="P3204" s="153"/>
      <c r="Q3204" s="153"/>
      <c r="R3204" s="153"/>
      <c r="AG3204" s="162"/>
      <c r="AH3204" s="162"/>
      <c r="AI3204" s="162"/>
      <c r="AM3204" s="143"/>
      <c r="AN3204" s="143"/>
      <c r="AO3204" s="143"/>
      <c r="AP3204" s="143"/>
      <c r="AQ3204" s="143"/>
      <c r="AR3204" s="143"/>
      <c r="AS3204" s="143"/>
      <c r="AT3204" s="143"/>
      <c r="AU3204" s="143"/>
      <c r="AV3204" s="143"/>
      <c r="AW3204" s="143"/>
      <c r="AX3204" s="143"/>
      <c r="AY3204" s="143"/>
      <c r="AZ3204" s="143"/>
      <c r="BA3204" s="143"/>
      <c r="BB3204" s="143"/>
      <c r="BC3204" s="143"/>
      <c r="BD3204" s="143"/>
      <c r="BE3204" s="143"/>
      <c r="BF3204" s="143"/>
      <c r="BG3204" s="143"/>
      <c r="BH3204" s="143"/>
      <c r="BI3204" s="143"/>
      <c r="BJ3204" s="143"/>
      <c r="BK3204" s="143"/>
      <c r="BL3204" s="143"/>
      <c r="BM3204" s="143"/>
      <c r="BN3204" s="143"/>
      <c r="BO3204" s="143"/>
      <c r="BP3204" s="143"/>
      <c r="BT3204" s="143"/>
      <c r="BU3204" s="143"/>
      <c r="BV3204" s="143"/>
    </row>
    <row r="3205" spans="1:74" s="142" customFormat="1" x14ac:dyDescent="0.25">
      <c r="A3205" s="206"/>
      <c r="B3205" s="160"/>
      <c r="C3205" s="161"/>
      <c r="D3205" s="206"/>
      <c r="E3205" s="206"/>
      <c r="F3205" s="206"/>
      <c r="G3205" s="206"/>
      <c r="H3205" s="161"/>
      <c r="I3205" s="206"/>
      <c r="J3205" s="206"/>
      <c r="L3205" s="206"/>
      <c r="M3205" s="153"/>
      <c r="N3205" s="126"/>
      <c r="O3205" s="153"/>
      <c r="P3205" s="153"/>
      <c r="Q3205" s="153"/>
      <c r="R3205" s="153"/>
      <c r="AG3205" s="162"/>
      <c r="AH3205" s="162"/>
      <c r="AI3205" s="162"/>
      <c r="AM3205" s="143"/>
      <c r="AN3205" s="143"/>
      <c r="AO3205" s="143"/>
      <c r="AP3205" s="143"/>
      <c r="AQ3205" s="143"/>
      <c r="AR3205" s="143"/>
      <c r="AS3205" s="143"/>
      <c r="AT3205" s="143"/>
      <c r="AU3205" s="143"/>
      <c r="AV3205" s="143"/>
      <c r="AW3205" s="143"/>
      <c r="AX3205" s="143"/>
      <c r="AY3205" s="143"/>
      <c r="AZ3205" s="143"/>
      <c r="BA3205" s="143"/>
      <c r="BB3205" s="143"/>
      <c r="BC3205" s="143"/>
      <c r="BD3205" s="143"/>
      <c r="BE3205" s="143"/>
      <c r="BF3205" s="143"/>
      <c r="BG3205" s="143"/>
      <c r="BH3205" s="143"/>
      <c r="BI3205" s="143"/>
      <c r="BJ3205" s="143"/>
      <c r="BK3205" s="143"/>
      <c r="BL3205" s="143"/>
      <c r="BM3205" s="143"/>
      <c r="BN3205" s="143"/>
      <c r="BO3205" s="143"/>
      <c r="BP3205" s="143"/>
      <c r="BT3205" s="143"/>
      <c r="BU3205" s="143"/>
      <c r="BV3205" s="143"/>
    </row>
    <row r="3206" spans="1:74" s="142" customFormat="1" x14ac:dyDescent="0.25">
      <c r="A3206" s="206"/>
      <c r="B3206" s="160"/>
      <c r="C3206" s="161"/>
      <c r="D3206" s="206"/>
      <c r="E3206" s="206"/>
      <c r="F3206" s="206"/>
      <c r="G3206" s="206"/>
      <c r="H3206" s="161"/>
      <c r="I3206" s="206"/>
      <c r="J3206" s="206"/>
      <c r="L3206" s="206"/>
      <c r="M3206" s="153"/>
      <c r="N3206" s="126"/>
      <c r="O3206" s="153"/>
      <c r="P3206" s="153"/>
      <c r="Q3206" s="153"/>
      <c r="R3206" s="153"/>
      <c r="AG3206" s="162"/>
      <c r="AH3206" s="162"/>
      <c r="AI3206" s="162"/>
      <c r="AM3206" s="143"/>
      <c r="AN3206" s="143"/>
      <c r="AO3206" s="143"/>
      <c r="AP3206" s="143"/>
      <c r="AQ3206" s="143"/>
      <c r="AR3206" s="143"/>
      <c r="AS3206" s="143"/>
      <c r="AT3206" s="143"/>
      <c r="AU3206" s="143"/>
      <c r="AV3206" s="143"/>
      <c r="AW3206" s="143"/>
      <c r="AX3206" s="143"/>
      <c r="AY3206" s="143"/>
      <c r="AZ3206" s="143"/>
      <c r="BA3206" s="143"/>
      <c r="BB3206" s="143"/>
      <c r="BC3206" s="143"/>
      <c r="BD3206" s="143"/>
      <c r="BE3206" s="143"/>
      <c r="BF3206" s="143"/>
      <c r="BG3206" s="143"/>
      <c r="BH3206" s="143"/>
      <c r="BI3206" s="143"/>
      <c r="BJ3206" s="143"/>
      <c r="BK3206" s="143"/>
      <c r="BL3206" s="143"/>
      <c r="BM3206" s="143"/>
      <c r="BN3206" s="143"/>
      <c r="BO3206" s="143"/>
      <c r="BP3206" s="143"/>
      <c r="BT3206" s="143"/>
      <c r="BU3206" s="143"/>
      <c r="BV3206" s="143"/>
    </row>
    <row r="3207" spans="1:74" s="142" customFormat="1" x14ac:dyDescent="0.25">
      <c r="A3207" s="206"/>
      <c r="B3207" s="160"/>
      <c r="C3207" s="161"/>
      <c r="D3207" s="206"/>
      <c r="E3207" s="206"/>
      <c r="F3207" s="206"/>
      <c r="G3207" s="206"/>
      <c r="H3207" s="161"/>
      <c r="I3207" s="206"/>
      <c r="J3207" s="206"/>
      <c r="L3207" s="206"/>
      <c r="M3207" s="153"/>
      <c r="N3207" s="126"/>
      <c r="O3207" s="153"/>
      <c r="P3207" s="153"/>
      <c r="Q3207" s="153"/>
      <c r="R3207" s="153"/>
      <c r="AG3207" s="162"/>
      <c r="AH3207" s="162"/>
      <c r="AI3207" s="162"/>
      <c r="AM3207" s="143"/>
      <c r="AN3207" s="143"/>
      <c r="AO3207" s="143"/>
      <c r="AP3207" s="143"/>
      <c r="AQ3207" s="143"/>
      <c r="AR3207" s="143"/>
      <c r="AS3207" s="143"/>
      <c r="AT3207" s="143"/>
      <c r="AU3207" s="143"/>
      <c r="AV3207" s="143"/>
      <c r="AW3207" s="143"/>
      <c r="AX3207" s="143"/>
      <c r="AY3207" s="143"/>
      <c r="AZ3207" s="143"/>
      <c r="BA3207" s="143"/>
      <c r="BB3207" s="143"/>
      <c r="BC3207" s="143"/>
      <c r="BD3207" s="143"/>
      <c r="BE3207" s="143"/>
      <c r="BF3207" s="143"/>
      <c r="BG3207" s="143"/>
      <c r="BH3207" s="143"/>
      <c r="BI3207" s="143"/>
      <c r="BJ3207" s="143"/>
      <c r="BK3207" s="143"/>
      <c r="BL3207" s="143"/>
      <c r="BM3207" s="143"/>
      <c r="BN3207" s="143"/>
      <c r="BO3207" s="143"/>
      <c r="BP3207" s="143"/>
      <c r="BT3207" s="143"/>
      <c r="BU3207" s="143"/>
      <c r="BV3207" s="143"/>
    </row>
    <row r="3208" spans="1:74" s="142" customFormat="1" x14ac:dyDescent="0.25">
      <c r="A3208" s="206"/>
      <c r="B3208" s="160"/>
      <c r="C3208" s="161"/>
      <c r="D3208" s="206"/>
      <c r="E3208" s="206"/>
      <c r="F3208" s="206"/>
      <c r="G3208" s="206"/>
      <c r="H3208" s="161"/>
      <c r="I3208" s="206"/>
      <c r="J3208" s="206"/>
      <c r="L3208" s="206"/>
      <c r="M3208" s="153"/>
      <c r="N3208" s="126"/>
      <c r="O3208" s="153"/>
      <c r="P3208" s="153"/>
      <c r="Q3208" s="153"/>
      <c r="R3208" s="153"/>
      <c r="AG3208" s="162"/>
      <c r="AH3208" s="162"/>
      <c r="AI3208" s="162"/>
      <c r="AM3208" s="143"/>
      <c r="AN3208" s="143"/>
      <c r="AO3208" s="143"/>
      <c r="AP3208" s="143"/>
      <c r="AQ3208" s="143"/>
      <c r="AR3208" s="143"/>
      <c r="AS3208" s="143"/>
      <c r="AT3208" s="143"/>
      <c r="AU3208" s="143"/>
      <c r="AV3208" s="143"/>
      <c r="AW3208" s="143"/>
      <c r="AX3208" s="143"/>
      <c r="AY3208" s="143"/>
      <c r="AZ3208" s="143"/>
      <c r="BA3208" s="143"/>
      <c r="BB3208" s="143"/>
      <c r="BC3208" s="143"/>
      <c r="BD3208" s="143"/>
      <c r="BE3208" s="143"/>
      <c r="BF3208" s="143"/>
      <c r="BG3208" s="143"/>
      <c r="BH3208" s="143"/>
      <c r="BI3208" s="143"/>
      <c r="BJ3208" s="143"/>
      <c r="BK3208" s="143"/>
      <c r="BL3208" s="143"/>
      <c r="BM3208" s="143"/>
      <c r="BN3208" s="143"/>
      <c r="BO3208" s="143"/>
      <c r="BP3208" s="143"/>
      <c r="BT3208" s="143"/>
      <c r="BU3208" s="143"/>
      <c r="BV3208" s="143"/>
    </row>
    <row r="3209" spans="1:74" s="142" customFormat="1" x14ac:dyDescent="0.25">
      <c r="A3209" s="206"/>
      <c r="B3209" s="160"/>
      <c r="C3209" s="161"/>
      <c r="D3209" s="206"/>
      <c r="E3209" s="206"/>
      <c r="F3209" s="206"/>
      <c r="G3209" s="206"/>
      <c r="H3209" s="161"/>
      <c r="I3209" s="206"/>
      <c r="J3209" s="206"/>
      <c r="L3209" s="206"/>
      <c r="M3209" s="153"/>
      <c r="N3209" s="126"/>
      <c r="O3209" s="153"/>
      <c r="P3209" s="153"/>
      <c r="Q3209" s="153"/>
      <c r="R3209" s="153"/>
      <c r="AG3209" s="162"/>
      <c r="AH3209" s="162"/>
      <c r="AI3209" s="162"/>
      <c r="AM3209" s="143"/>
      <c r="AN3209" s="143"/>
      <c r="AO3209" s="143"/>
      <c r="AP3209" s="143"/>
      <c r="AQ3209" s="143"/>
      <c r="AR3209" s="143"/>
      <c r="AS3209" s="143"/>
      <c r="AT3209" s="143"/>
      <c r="AU3209" s="143"/>
      <c r="AV3209" s="143"/>
      <c r="AW3209" s="143"/>
      <c r="AX3209" s="143"/>
      <c r="AY3209" s="143"/>
      <c r="AZ3209" s="143"/>
      <c r="BA3209" s="143"/>
      <c r="BB3209" s="143"/>
      <c r="BC3209" s="143"/>
      <c r="BD3209" s="143"/>
      <c r="BE3209" s="143"/>
      <c r="BF3209" s="143"/>
      <c r="BG3209" s="143"/>
      <c r="BH3209" s="143"/>
      <c r="BI3209" s="143"/>
      <c r="BJ3209" s="143"/>
      <c r="BK3209" s="143"/>
      <c r="BL3209" s="143"/>
      <c r="BM3209" s="143"/>
      <c r="BN3209" s="143"/>
      <c r="BO3209" s="143"/>
      <c r="BP3209" s="143"/>
      <c r="BT3209" s="143"/>
      <c r="BU3209" s="143"/>
      <c r="BV3209" s="143"/>
    </row>
    <row r="3210" spans="1:74" s="142" customFormat="1" x14ac:dyDescent="0.25">
      <c r="A3210" s="206"/>
      <c r="B3210" s="160"/>
      <c r="C3210" s="161"/>
      <c r="D3210" s="206"/>
      <c r="E3210" s="206"/>
      <c r="F3210" s="206"/>
      <c r="G3210" s="206"/>
      <c r="H3210" s="161"/>
      <c r="I3210" s="206"/>
      <c r="J3210" s="206"/>
      <c r="L3210" s="206"/>
      <c r="M3210" s="153"/>
      <c r="N3210" s="126"/>
      <c r="O3210" s="153"/>
      <c r="P3210" s="153"/>
      <c r="Q3210" s="153"/>
      <c r="R3210" s="153"/>
      <c r="AG3210" s="162"/>
      <c r="AH3210" s="162"/>
      <c r="AI3210" s="162"/>
      <c r="AM3210" s="143"/>
      <c r="AN3210" s="143"/>
      <c r="AO3210" s="143"/>
      <c r="AP3210" s="143"/>
      <c r="AQ3210" s="143"/>
      <c r="AR3210" s="143"/>
      <c r="AS3210" s="143"/>
      <c r="AT3210" s="143"/>
      <c r="AU3210" s="143"/>
      <c r="AV3210" s="143"/>
      <c r="AW3210" s="143"/>
      <c r="AX3210" s="143"/>
      <c r="AY3210" s="143"/>
      <c r="AZ3210" s="143"/>
      <c r="BA3210" s="143"/>
      <c r="BB3210" s="143"/>
      <c r="BC3210" s="143"/>
      <c r="BD3210" s="143"/>
      <c r="BE3210" s="143"/>
      <c r="BF3210" s="143"/>
      <c r="BG3210" s="143"/>
      <c r="BH3210" s="143"/>
      <c r="BI3210" s="143"/>
      <c r="BJ3210" s="143"/>
      <c r="BK3210" s="143"/>
      <c r="BL3210" s="143"/>
      <c r="BM3210" s="143"/>
      <c r="BN3210" s="143"/>
      <c r="BO3210" s="143"/>
      <c r="BP3210" s="143"/>
      <c r="BT3210" s="143"/>
      <c r="BU3210" s="143"/>
      <c r="BV3210" s="143"/>
    </row>
    <row r="3211" spans="1:74" s="142" customFormat="1" x14ac:dyDescent="0.25">
      <c r="A3211" s="206"/>
      <c r="B3211" s="160"/>
      <c r="C3211" s="161"/>
      <c r="D3211" s="206"/>
      <c r="E3211" s="206"/>
      <c r="F3211" s="206"/>
      <c r="G3211" s="206"/>
      <c r="H3211" s="161"/>
      <c r="I3211" s="206"/>
      <c r="J3211" s="206"/>
      <c r="L3211" s="206"/>
      <c r="M3211" s="153"/>
      <c r="N3211" s="126"/>
      <c r="O3211" s="153"/>
      <c r="P3211" s="153"/>
      <c r="Q3211" s="153"/>
      <c r="R3211" s="153"/>
      <c r="AG3211" s="162"/>
      <c r="AH3211" s="162"/>
      <c r="AI3211" s="162"/>
      <c r="AM3211" s="143"/>
      <c r="AN3211" s="143"/>
      <c r="AO3211" s="143"/>
      <c r="AP3211" s="143"/>
      <c r="AQ3211" s="143"/>
      <c r="AR3211" s="143"/>
      <c r="AS3211" s="143"/>
      <c r="AT3211" s="143"/>
      <c r="AU3211" s="143"/>
      <c r="AV3211" s="143"/>
      <c r="AW3211" s="143"/>
      <c r="AX3211" s="143"/>
      <c r="AY3211" s="143"/>
      <c r="AZ3211" s="143"/>
      <c r="BA3211" s="143"/>
      <c r="BB3211" s="143"/>
      <c r="BC3211" s="143"/>
      <c r="BD3211" s="143"/>
      <c r="BE3211" s="143"/>
      <c r="BF3211" s="143"/>
      <c r="BG3211" s="143"/>
      <c r="BH3211" s="143"/>
      <c r="BI3211" s="143"/>
      <c r="BJ3211" s="143"/>
      <c r="BK3211" s="143"/>
      <c r="BL3211" s="143"/>
      <c r="BM3211" s="143"/>
      <c r="BN3211" s="143"/>
      <c r="BO3211" s="143"/>
      <c r="BP3211" s="143"/>
      <c r="BT3211" s="143"/>
      <c r="BU3211" s="143"/>
      <c r="BV3211" s="143"/>
    </row>
    <row r="3212" spans="1:74" s="142" customFormat="1" x14ac:dyDescent="0.25">
      <c r="A3212" s="206"/>
      <c r="B3212" s="160"/>
      <c r="C3212" s="161"/>
      <c r="D3212" s="206"/>
      <c r="E3212" s="206"/>
      <c r="F3212" s="206"/>
      <c r="G3212" s="206"/>
      <c r="H3212" s="161"/>
      <c r="I3212" s="206"/>
      <c r="J3212" s="206"/>
      <c r="L3212" s="206"/>
      <c r="M3212" s="153"/>
      <c r="N3212" s="126"/>
      <c r="O3212" s="153"/>
      <c r="P3212" s="153"/>
      <c r="Q3212" s="153"/>
      <c r="R3212" s="153"/>
      <c r="AG3212" s="162"/>
      <c r="AH3212" s="162"/>
      <c r="AI3212" s="162"/>
      <c r="AM3212" s="143"/>
      <c r="AN3212" s="143"/>
      <c r="AO3212" s="143"/>
      <c r="AP3212" s="143"/>
      <c r="AQ3212" s="143"/>
      <c r="AR3212" s="143"/>
      <c r="AS3212" s="143"/>
      <c r="AT3212" s="143"/>
      <c r="AU3212" s="143"/>
      <c r="AV3212" s="143"/>
      <c r="AW3212" s="143"/>
      <c r="AX3212" s="143"/>
      <c r="AY3212" s="143"/>
      <c r="AZ3212" s="143"/>
      <c r="BA3212" s="143"/>
      <c r="BB3212" s="143"/>
      <c r="BC3212" s="143"/>
      <c r="BD3212" s="143"/>
      <c r="BE3212" s="143"/>
      <c r="BF3212" s="143"/>
      <c r="BG3212" s="143"/>
      <c r="BH3212" s="143"/>
      <c r="BI3212" s="143"/>
      <c r="BJ3212" s="143"/>
      <c r="BK3212" s="143"/>
      <c r="BL3212" s="143"/>
      <c r="BM3212" s="143"/>
      <c r="BN3212" s="143"/>
      <c r="BO3212" s="143"/>
      <c r="BP3212" s="143"/>
      <c r="BT3212" s="143"/>
      <c r="BU3212" s="143"/>
      <c r="BV3212" s="143"/>
    </row>
    <row r="3213" spans="1:74" s="142" customFormat="1" x14ac:dyDescent="0.25">
      <c r="A3213" s="206"/>
      <c r="B3213" s="160"/>
      <c r="C3213" s="161"/>
      <c r="D3213" s="206"/>
      <c r="E3213" s="206"/>
      <c r="F3213" s="206"/>
      <c r="G3213" s="206"/>
      <c r="H3213" s="161"/>
      <c r="I3213" s="206"/>
      <c r="J3213" s="206"/>
      <c r="L3213" s="206"/>
      <c r="M3213" s="153"/>
      <c r="N3213" s="126"/>
      <c r="O3213" s="153"/>
      <c r="P3213" s="153"/>
      <c r="Q3213" s="153"/>
      <c r="R3213" s="153"/>
      <c r="AG3213" s="162"/>
      <c r="AH3213" s="162"/>
      <c r="AI3213" s="162"/>
      <c r="AM3213" s="143"/>
      <c r="AN3213" s="143"/>
      <c r="AO3213" s="143"/>
      <c r="AP3213" s="143"/>
      <c r="AQ3213" s="143"/>
      <c r="AR3213" s="143"/>
      <c r="AS3213" s="143"/>
      <c r="AT3213" s="143"/>
      <c r="AU3213" s="143"/>
      <c r="AV3213" s="143"/>
      <c r="AW3213" s="143"/>
      <c r="AX3213" s="143"/>
      <c r="AY3213" s="143"/>
      <c r="AZ3213" s="143"/>
      <c r="BA3213" s="143"/>
      <c r="BB3213" s="143"/>
      <c r="BC3213" s="143"/>
      <c r="BD3213" s="143"/>
      <c r="BE3213" s="143"/>
      <c r="BF3213" s="143"/>
      <c r="BG3213" s="143"/>
      <c r="BH3213" s="143"/>
      <c r="BI3213" s="143"/>
      <c r="BJ3213" s="143"/>
      <c r="BK3213" s="143"/>
      <c r="BL3213" s="143"/>
      <c r="BM3213" s="143"/>
      <c r="BN3213" s="143"/>
      <c r="BO3213" s="143"/>
      <c r="BP3213" s="143"/>
      <c r="BT3213" s="143"/>
      <c r="BU3213" s="143"/>
      <c r="BV3213" s="143"/>
    </row>
    <row r="3214" spans="1:74" s="142" customFormat="1" x14ac:dyDescent="0.25">
      <c r="A3214" s="206"/>
      <c r="B3214" s="160"/>
      <c r="C3214" s="161"/>
      <c r="D3214" s="206"/>
      <c r="E3214" s="206"/>
      <c r="F3214" s="206"/>
      <c r="G3214" s="206"/>
      <c r="H3214" s="161"/>
      <c r="I3214" s="206"/>
      <c r="J3214" s="206"/>
      <c r="L3214" s="206"/>
      <c r="M3214" s="153"/>
      <c r="N3214" s="126"/>
      <c r="O3214" s="153"/>
      <c r="P3214" s="153"/>
      <c r="Q3214" s="153"/>
      <c r="R3214" s="153"/>
      <c r="AG3214" s="162"/>
      <c r="AH3214" s="162"/>
      <c r="AI3214" s="162"/>
      <c r="AM3214" s="143"/>
      <c r="AN3214" s="143"/>
      <c r="AO3214" s="143"/>
      <c r="AP3214" s="143"/>
      <c r="AQ3214" s="143"/>
      <c r="AR3214" s="143"/>
      <c r="AS3214" s="143"/>
      <c r="AT3214" s="143"/>
      <c r="AU3214" s="143"/>
      <c r="AV3214" s="143"/>
      <c r="AW3214" s="143"/>
      <c r="AX3214" s="143"/>
      <c r="AY3214" s="143"/>
      <c r="AZ3214" s="143"/>
      <c r="BA3214" s="143"/>
      <c r="BB3214" s="143"/>
      <c r="BC3214" s="143"/>
      <c r="BD3214" s="143"/>
      <c r="BE3214" s="143"/>
      <c r="BF3214" s="143"/>
      <c r="BG3214" s="143"/>
      <c r="BH3214" s="143"/>
      <c r="BI3214" s="143"/>
      <c r="BJ3214" s="143"/>
      <c r="BK3214" s="143"/>
      <c r="BL3214" s="143"/>
      <c r="BM3214" s="143"/>
      <c r="BN3214" s="143"/>
      <c r="BO3214" s="143"/>
      <c r="BP3214" s="143"/>
      <c r="BT3214" s="143"/>
      <c r="BU3214" s="143"/>
      <c r="BV3214" s="143"/>
    </row>
    <row r="3215" spans="1:74" s="142" customFormat="1" x14ac:dyDescent="0.25">
      <c r="A3215" s="206"/>
      <c r="B3215" s="160"/>
      <c r="C3215" s="161"/>
      <c r="D3215" s="206"/>
      <c r="E3215" s="206"/>
      <c r="F3215" s="206"/>
      <c r="G3215" s="206"/>
      <c r="H3215" s="161"/>
      <c r="I3215" s="206"/>
      <c r="J3215" s="206"/>
      <c r="L3215" s="206"/>
      <c r="M3215" s="153"/>
      <c r="N3215" s="126"/>
      <c r="O3215" s="153"/>
      <c r="P3215" s="153"/>
      <c r="Q3215" s="153"/>
      <c r="R3215" s="153"/>
      <c r="AG3215" s="162"/>
      <c r="AH3215" s="162"/>
      <c r="AI3215" s="162"/>
      <c r="AM3215" s="143"/>
      <c r="AN3215" s="143"/>
      <c r="AO3215" s="143"/>
      <c r="AP3215" s="143"/>
      <c r="AQ3215" s="143"/>
      <c r="AR3215" s="143"/>
      <c r="AS3215" s="143"/>
      <c r="AT3215" s="143"/>
      <c r="AU3215" s="143"/>
      <c r="AV3215" s="143"/>
      <c r="AW3215" s="143"/>
      <c r="AX3215" s="143"/>
      <c r="AY3215" s="143"/>
      <c r="AZ3215" s="143"/>
      <c r="BA3215" s="143"/>
      <c r="BB3215" s="143"/>
      <c r="BC3215" s="143"/>
      <c r="BD3215" s="143"/>
      <c r="BE3215" s="143"/>
      <c r="BF3215" s="143"/>
      <c r="BG3215" s="143"/>
      <c r="BH3215" s="143"/>
      <c r="BI3215" s="143"/>
      <c r="BJ3215" s="143"/>
      <c r="BK3215" s="143"/>
      <c r="BL3215" s="143"/>
      <c r="BM3215" s="143"/>
      <c r="BN3215" s="143"/>
      <c r="BO3215" s="143"/>
      <c r="BP3215" s="143"/>
      <c r="BT3215" s="143"/>
      <c r="BU3215" s="143"/>
      <c r="BV3215" s="143"/>
    </row>
    <row r="3216" spans="1:74" s="142" customFormat="1" x14ac:dyDescent="0.25">
      <c r="A3216" s="206"/>
      <c r="B3216" s="160"/>
      <c r="C3216" s="161"/>
      <c r="D3216" s="206"/>
      <c r="E3216" s="206"/>
      <c r="F3216" s="206"/>
      <c r="G3216" s="206"/>
      <c r="H3216" s="161"/>
      <c r="I3216" s="206"/>
      <c r="J3216" s="206"/>
      <c r="L3216" s="206"/>
      <c r="M3216" s="153"/>
      <c r="N3216" s="126"/>
      <c r="O3216" s="153"/>
      <c r="P3216" s="153"/>
      <c r="Q3216" s="153"/>
      <c r="R3216" s="153"/>
      <c r="AG3216" s="162"/>
      <c r="AH3216" s="162"/>
      <c r="AI3216" s="162"/>
      <c r="AM3216" s="143"/>
      <c r="AN3216" s="143"/>
      <c r="AO3216" s="143"/>
      <c r="AP3216" s="143"/>
      <c r="AQ3216" s="143"/>
      <c r="AR3216" s="143"/>
      <c r="AS3216" s="143"/>
      <c r="AT3216" s="143"/>
      <c r="AU3216" s="143"/>
      <c r="AV3216" s="143"/>
      <c r="AW3216" s="143"/>
      <c r="AX3216" s="143"/>
      <c r="AY3216" s="143"/>
      <c r="AZ3216" s="143"/>
      <c r="BA3216" s="143"/>
      <c r="BB3216" s="143"/>
      <c r="BC3216" s="143"/>
      <c r="BD3216" s="143"/>
      <c r="BE3216" s="143"/>
      <c r="BF3216" s="143"/>
      <c r="BG3216" s="143"/>
      <c r="BH3216" s="143"/>
      <c r="BI3216" s="143"/>
      <c r="BJ3216" s="143"/>
      <c r="BK3216" s="143"/>
      <c r="BL3216" s="143"/>
      <c r="BM3216" s="143"/>
      <c r="BN3216" s="143"/>
      <c r="BO3216" s="143"/>
      <c r="BP3216" s="143"/>
      <c r="BT3216" s="143"/>
      <c r="BU3216" s="143"/>
      <c r="BV3216" s="143"/>
    </row>
    <row r="3217" spans="1:74" s="142" customFormat="1" x14ac:dyDescent="0.25">
      <c r="A3217" s="206"/>
      <c r="B3217" s="160"/>
      <c r="C3217" s="161"/>
      <c r="D3217" s="206"/>
      <c r="E3217" s="206"/>
      <c r="F3217" s="206"/>
      <c r="G3217" s="206"/>
      <c r="H3217" s="161"/>
      <c r="I3217" s="206"/>
      <c r="J3217" s="206"/>
      <c r="L3217" s="206"/>
      <c r="M3217" s="153"/>
      <c r="N3217" s="126"/>
      <c r="O3217" s="153"/>
      <c r="P3217" s="153"/>
      <c r="Q3217" s="153"/>
      <c r="R3217" s="153"/>
      <c r="AG3217" s="162"/>
      <c r="AH3217" s="162"/>
      <c r="AI3217" s="162"/>
      <c r="AM3217" s="143"/>
      <c r="AN3217" s="143"/>
      <c r="AO3217" s="143"/>
      <c r="AP3217" s="143"/>
      <c r="AQ3217" s="143"/>
      <c r="AR3217" s="143"/>
      <c r="AS3217" s="143"/>
      <c r="AT3217" s="143"/>
      <c r="AU3217" s="143"/>
      <c r="AV3217" s="143"/>
      <c r="AW3217" s="143"/>
      <c r="AX3217" s="143"/>
      <c r="AY3217" s="143"/>
      <c r="AZ3217" s="143"/>
      <c r="BA3217" s="143"/>
      <c r="BB3217" s="143"/>
      <c r="BC3217" s="143"/>
      <c r="BD3217" s="143"/>
      <c r="BE3217" s="143"/>
      <c r="BF3217" s="143"/>
      <c r="BG3217" s="143"/>
      <c r="BH3217" s="143"/>
      <c r="BI3217" s="143"/>
      <c r="BJ3217" s="143"/>
      <c r="BK3217" s="143"/>
      <c r="BL3217" s="143"/>
      <c r="BM3217" s="143"/>
      <c r="BN3217" s="143"/>
      <c r="BO3217" s="143"/>
      <c r="BP3217" s="143"/>
      <c r="BT3217" s="143"/>
      <c r="BU3217" s="143"/>
      <c r="BV3217" s="143"/>
    </row>
    <row r="3218" spans="1:74" s="142" customFormat="1" x14ac:dyDescent="0.25">
      <c r="A3218" s="206"/>
      <c r="B3218" s="160"/>
      <c r="C3218" s="161"/>
      <c r="D3218" s="206"/>
      <c r="E3218" s="206"/>
      <c r="F3218" s="206"/>
      <c r="G3218" s="206"/>
      <c r="H3218" s="161"/>
      <c r="I3218" s="206"/>
      <c r="J3218" s="206"/>
      <c r="L3218" s="206"/>
      <c r="M3218" s="153"/>
      <c r="N3218" s="126"/>
      <c r="O3218" s="153"/>
      <c r="P3218" s="153"/>
      <c r="Q3218" s="153"/>
      <c r="R3218" s="153"/>
      <c r="AG3218" s="162"/>
      <c r="AH3218" s="162"/>
      <c r="AI3218" s="162"/>
      <c r="AM3218" s="143"/>
      <c r="AN3218" s="143"/>
      <c r="AO3218" s="143"/>
      <c r="AP3218" s="143"/>
      <c r="AQ3218" s="143"/>
      <c r="AR3218" s="143"/>
      <c r="AS3218" s="143"/>
      <c r="AT3218" s="143"/>
      <c r="AU3218" s="143"/>
      <c r="AV3218" s="143"/>
      <c r="AW3218" s="143"/>
      <c r="AX3218" s="143"/>
      <c r="AY3218" s="143"/>
      <c r="AZ3218" s="143"/>
      <c r="BA3218" s="143"/>
      <c r="BB3218" s="143"/>
      <c r="BC3218" s="143"/>
      <c r="BD3218" s="143"/>
      <c r="BE3218" s="143"/>
      <c r="BF3218" s="143"/>
      <c r="BG3218" s="143"/>
      <c r="BH3218" s="143"/>
      <c r="BI3218" s="143"/>
      <c r="BJ3218" s="143"/>
      <c r="BK3218" s="143"/>
      <c r="BL3218" s="143"/>
      <c r="BM3218" s="143"/>
      <c r="BN3218" s="143"/>
      <c r="BO3218" s="143"/>
      <c r="BP3218" s="143"/>
      <c r="BT3218" s="143"/>
      <c r="BU3218" s="143"/>
      <c r="BV3218" s="143"/>
    </row>
    <row r="3219" spans="1:74" s="142" customFormat="1" x14ac:dyDescent="0.25">
      <c r="A3219" s="206"/>
      <c r="B3219" s="160"/>
      <c r="C3219" s="161"/>
      <c r="D3219" s="206"/>
      <c r="E3219" s="206"/>
      <c r="F3219" s="206"/>
      <c r="G3219" s="206"/>
      <c r="H3219" s="161"/>
      <c r="I3219" s="206"/>
      <c r="J3219" s="206"/>
      <c r="L3219" s="206"/>
      <c r="M3219" s="153"/>
      <c r="N3219" s="126"/>
      <c r="O3219" s="153"/>
      <c r="P3219" s="153"/>
      <c r="Q3219" s="153"/>
      <c r="R3219" s="153"/>
      <c r="AG3219" s="162"/>
      <c r="AH3219" s="162"/>
      <c r="AI3219" s="162"/>
      <c r="AM3219" s="143"/>
      <c r="AN3219" s="143"/>
      <c r="AO3219" s="143"/>
      <c r="AP3219" s="143"/>
      <c r="AQ3219" s="143"/>
      <c r="AR3219" s="143"/>
      <c r="AS3219" s="143"/>
      <c r="AT3219" s="143"/>
      <c r="AU3219" s="143"/>
      <c r="AV3219" s="143"/>
      <c r="AW3219" s="143"/>
      <c r="AX3219" s="143"/>
      <c r="AY3219" s="143"/>
      <c r="AZ3219" s="143"/>
      <c r="BA3219" s="143"/>
      <c r="BB3219" s="143"/>
      <c r="BC3219" s="143"/>
      <c r="BD3219" s="143"/>
      <c r="BE3219" s="143"/>
      <c r="BF3219" s="143"/>
      <c r="BG3219" s="143"/>
      <c r="BH3219" s="143"/>
      <c r="BI3219" s="143"/>
      <c r="BJ3219" s="143"/>
      <c r="BK3219" s="143"/>
      <c r="BL3219" s="143"/>
      <c r="BM3219" s="143"/>
      <c r="BN3219" s="143"/>
      <c r="BO3219" s="143"/>
      <c r="BP3219" s="143"/>
      <c r="BT3219" s="143"/>
      <c r="BU3219" s="143"/>
      <c r="BV3219" s="143"/>
    </row>
    <row r="3220" spans="1:74" s="142" customFormat="1" x14ac:dyDescent="0.25">
      <c r="A3220" s="206"/>
      <c r="B3220" s="160"/>
      <c r="C3220" s="161"/>
      <c r="D3220" s="206"/>
      <c r="E3220" s="206"/>
      <c r="F3220" s="206"/>
      <c r="G3220" s="206"/>
      <c r="H3220" s="161"/>
      <c r="I3220" s="206"/>
      <c r="J3220" s="206"/>
      <c r="L3220" s="206"/>
      <c r="M3220" s="153"/>
      <c r="N3220" s="126"/>
      <c r="O3220" s="153"/>
      <c r="P3220" s="153"/>
      <c r="Q3220" s="153"/>
      <c r="R3220" s="153"/>
      <c r="AG3220" s="162"/>
      <c r="AH3220" s="162"/>
      <c r="AI3220" s="162"/>
      <c r="AM3220" s="143"/>
      <c r="AN3220" s="143"/>
      <c r="AO3220" s="143"/>
      <c r="AP3220" s="143"/>
      <c r="AQ3220" s="143"/>
      <c r="AR3220" s="143"/>
      <c r="AS3220" s="143"/>
      <c r="AT3220" s="143"/>
      <c r="AU3220" s="143"/>
      <c r="AV3220" s="143"/>
      <c r="AW3220" s="143"/>
      <c r="AX3220" s="143"/>
      <c r="AY3220" s="143"/>
      <c r="AZ3220" s="143"/>
      <c r="BA3220" s="143"/>
      <c r="BB3220" s="143"/>
      <c r="BC3220" s="143"/>
      <c r="BD3220" s="143"/>
      <c r="BE3220" s="143"/>
      <c r="BF3220" s="143"/>
      <c r="BG3220" s="143"/>
      <c r="BH3220" s="143"/>
      <c r="BI3220" s="143"/>
      <c r="BJ3220" s="143"/>
      <c r="BK3220" s="143"/>
      <c r="BL3220" s="143"/>
      <c r="BM3220" s="143"/>
      <c r="BN3220" s="143"/>
      <c r="BO3220" s="143"/>
      <c r="BP3220" s="143"/>
      <c r="BT3220" s="143"/>
      <c r="BU3220" s="143"/>
      <c r="BV3220" s="143"/>
    </row>
    <row r="3221" spans="1:74" s="142" customFormat="1" x14ac:dyDescent="0.25">
      <c r="A3221" s="206"/>
      <c r="B3221" s="160"/>
      <c r="C3221" s="161"/>
      <c r="D3221" s="206"/>
      <c r="E3221" s="206"/>
      <c r="F3221" s="206"/>
      <c r="G3221" s="206"/>
      <c r="H3221" s="161"/>
      <c r="I3221" s="206"/>
      <c r="J3221" s="206"/>
      <c r="L3221" s="206"/>
      <c r="M3221" s="153"/>
      <c r="N3221" s="126"/>
      <c r="O3221" s="153"/>
      <c r="P3221" s="153"/>
      <c r="Q3221" s="153"/>
      <c r="R3221" s="153"/>
      <c r="AG3221" s="162"/>
      <c r="AH3221" s="162"/>
      <c r="AI3221" s="162"/>
      <c r="AM3221" s="143"/>
      <c r="AN3221" s="143"/>
      <c r="AO3221" s="143"/>
      <c r="AP3221" s="143"/>
      <c r="AQ3221" s="143"/>
      <c r="AR3221" s="143"/>
      <c r="AS3221" s="143"/>
      <c r="AT3221" s="143"/>
      <c r="AU3221" s="143"/>
      <c r="AV3221" s="143"/>
      <c r="AW3221" s="143"/>
      <c r="AX3221" s="143"/>
      <c r="AY3221" s="143"/>
      <c r="AZ3221" s="143"/>
      <c r="BA3221" s="143"/>
      <c r="BB3221" s="143"/>
      <c r="BC3221" s="143"/>
      <c r="BD3221" s="143"/>
      <c r="BE3221" s="143"/>
      <c r="BF3221" s="143"/>
      <c r="BG3221" s="143"/>
      <c r="BH3221" s="143"/>
      <c r="BI3221" s="143"/>
      <c r="BJ3221" s="143"/>
      <c r="BK3221" s="143"/>
      <c r="BL3221" s="143"/>
      <c r="BM3221" s="143"/>
      <c r="BN3221" s="143"/>
      <c r="BO3221" s="143"/>
      <c r="BP3221" s="143"/>
      <c r="BT3221" s="143"/>
      <c r="BU3221" s="143"/>
      <c r="BV3221" s="143"/>
    </row>
    <row r="3222" spans="1:74" s="142" customFormat="1" x14ac:dyDescent="0.25">
      <c r="A3222" s="206"/>
      <c r="B3222" s="160"/>
      <c r="C3222" s="161"/>
      <c r="D3222" s="206"/>
      <c r="E3222" s="206"/>
      <c r="F3222" s="206"/>
      <c r="G3222" s="206"/>
      <c r="H3222" s="161"/>
      <c r="I3222" s="206"/>
      <c r="J3222" s="206"/>
      <c r="L3222" s="206"/>
      <c r="M3222" s="153"/>
      <c r="N3222" s="126"/>
      <c r="O3222" s="153"/>
      <c r="P3222" s="153"/>
      <c r="Q3222" s="153"/>
      <c r="R3222" s="153"/>
      <c r="AG3222" s="162"/>
      <c r="AH3222" s="162"/>
      <c r="AI3222" s="162"/>
      <c r="AM3222" s="143"/>
      <c r="AN3222" s="143"/>
      <c r="AO3222" s="143"/>
      <c r="AP3222" s="143"/>
      <c r="AQ3222" s="143"/>
      <c r="AR3222" s="143"/>
      <c r="AS3222" s="143"/>
      <c r="AT3222" s="143"/>
      <c r="AU3222" s="143"/>
      <c r="AV3222" s="143"/>
      <c r="AW3222" s="143"/>
      <c r="AX3222" s="143"/>
      <c r="AY3222" s="143"/>
      <c r="AZ3222" s="143"/>
      <c r="BA3222" s="143"/>
      <c r="BB3222" s="143"/>
      <c r="BC3222" s="143"/>
      <c r="BD3222" s="143"/>
      <c r="BE3222" s="143"/>
      <c r="BF3222" s="143"/>
      <c r="BG3222" s="143"/>
      <c r="BH3222" s="143"/>
      <c r="BI3222" s="143"/>
      <c r="BJ3222" s="143"/>
      <c r="BK3222" s="143"/>
      <c r="BL3222" s="143"/>
      <c r="BM3222" s="143"/>
      <c r="BN3222" s="143"/>
      <c r="BO3222" s="143"/>
      <c r="BP3222" s="143"/>
      <c r="BT3222" s="143"/>
      <c r="BU3222" s="143"/>
      <c r="BV3222" s="143"/>
    </row>
    <row r="3223" spans="1:74" s="142" customFormat="1" x14ac:dyDescent="0.25">
      <c r="A3223" s="206"/>
      <c r="B3223" s="160"/>
      <c r="C3223" s="161"/>
      <c r="D3223" s="206"/>
      <c r="E3223" s="206"/>
      <c r="F3223" s="206"/>
      <c r="G3223" s="206"/>
      <c r="H3223" s="161"/>
      <c r="I3223" s="206"/>
      <c r="J3223" s="206"/>
      <c r="L3223" s="206"/>
      <c r="M3223" s="153"/>
      <c r="N3223" s="126"/>
      <c r="O3223" s="153"/>
      <c r="P3223" s="153"/>
      <c r="Q3223" s="153"/>
      <c r="R3223" s="153"/>
      <c r="AG3223" s="162"/>
      <c r="AH3223" s="162"/>
      <c r="AI3223" s="162"/>
      <c r="AM3223" s="143"/>
      <c r="AN3223" s="143"/>
      <c r="AO3223" s="143"/>
      <c r="AP3223" s="143"/>
      <c r="AQ3223" s="143"/>
      <c r="AR3223" s="143"/>
      <c r="AS3223" s="143"/>
      <c r="AT3223" s="143"/>
      <c r="AU3223" s="143"/>
      <c r="AV3223" s="143"/>
      <c r="AW3223" s="143"/>
      <c r="AX3223" s="143"/>
      <c r="AY3223" s="143"/>
      <c r="AZ3223" s="143"/>
      <c r="BA3223" s="143"/>
      <c r="BB3223" s="143"/>
      <c r="BC3223" s="143"/>
      <c r="BD3223" s="143"/>
      <c r="BE3223" s="143"/>
      <c r="BF3223" s="143"/>
      <c r="BG3223" s="143"/>
      <c r="BH3223" s="143"/>
      <c r="BI3223" s="143"/>
      <c r="BJ3223" s="143"/>
      <c r="BK3223" s="143"/>
      <c r="BL3223" s="143"/>
      <c r="BM3223" s="143"/>
      <c r="BN3223" s="143"/>
      <c r="BO3223" s="143"/>
      <c r="BP3223" s="143"/>
      <c r="BT3223" s="143"/>
      <c r="BU3223" s="143"/>
      <c r="BV3223" s="143"/>
    </row>
    <row r="3224" spans="1:74" s="142" customFormat="1" x14ac:dyDescent="0.25">
      <c r="A3224" s="206"/>
      <c r="B3224" s="160"/>
      <c r="C3224" s="161"/>
      <c r="D3224" s="206"/>
      <c r="E3224" s="206"/>
      <c r="F3224" s="206"/>
      <c r="G3224" s="206"/>
      <c r="H3224" s="161"/>
      <c r="I3224" s="206"/>
      <c r="J3224" s="206"/>
      <c r="L3224" s="206"/>
      <c r="M3224" s="153"/>
      <c r="N3224" s="126"/>
      <c r="O3224" s="153"/>
      <c r="P3224" s="153"/>
      <c r="Q3224" s="153"/>
      <c r="R3224" s="153"/>
      <c r="AG3224" s="162"/>
      <c r="AH3224" s="162"/>
      <c r="AI3224" s="162"/>
      <c r="AM3224" s="143"/>
      <c r="AN3224" s="143"/>
      <c r="AO3224" s="143"/>
      <c r="AP3224" s="143"/>
      <c r="AQ3224" s="143"/>
      <c r="AR3224" s="143"/>
      <c r="AS3224" s="143"/>
      <c r="AT3224" s="143"/>
      <c r="AU3224" s="143"/>
      <c r="AV3224" s="143"/>
      <c r="AW3224" s="143"/>
      <c r="AX3224" s="143"/>
      <c r="AY3224" s="143"/>
      <c r="AZ3224" s="143"/>
      <c r="BA3224" s="143"/>
      <c r="BB3224" s="143"/>
      <c r="BC3224" s="143"/>
      <c r="BD3224" s="143"/>
      <c r="BE3224" s="143"/>
      <c r="BF3224" s="143"/>
      <c r="BG3224" s="143"/>
      <c r="BH3224" s="143"/>
      <c r="BI3224" s="143"/>
      <c r="BJ3224" s="143"/>
      <c r="BK3224" s="143"/>
      <c r="BL3224" s="143"/>
      <c r="BM3224" s="143"/>
      <c r="BN3224" s="143"/>
      <c r="BO3224" s="143"/>
      <c r="BP3224" s="143"/>
      <c r="BT3224" s="143"/>
      <c r="BU3224" s="143"/>
      <c r="BV3224" s="143"/>
    </row>
    <row r="3225" spans="1:74" s="142" customFormat="1" x14ac:dyDescent="0.25">
      <c r="A3225" s="206"/>
      <c r="B3225" s="160"/>
      <c r="C3225" s="161"/>
      <c r="D3225" s="206"/>
      <c r="E3225" s="206"/>
      <c r="F3225" s="206"/>
      <c r="G3225" s="206"/>
      <c r="H3225" s="161"/>
      <c r="I3225" s="206"/>
      <c r="J3225" s="206"/>
      <c r="L3225" s="206"/>
      <c r="M3225" s="153"/>
      <c r="N3225" s="126"/>
      <c r="O3225" s="153"/>
      <c r="P3225" s="153"/>
      <c r="Q3225" s="153"/>
      <c r="R3225" s="153"/>
      <c r="AG3225" s="162"/>
      <c r="AH3225" s="162"/>
      <c r="AI3225" s="162"/>
      <c r="AM3225" s="143"/>
      <c r="AN3225" s="143"/>
      <c r="AO3225" s="143"/>
      <c r="AP3225" s="143"/>
      <c r="AQ3225" s="143"/>
      <c r="AR3225" s="143"/>
      <c r="AS3225" s="143"/>
      <c r="AT3225" s="143"/>
      <c r="AU3225" s="143"/>
      <c r="AV3225" s="143"/>
      <c r="AW3225" s="143"/>
      <c r="AX3225" s="143"/>
      <c r="AY3225" s="143"/>
      <c r="AZ3225" s="143"/>
      <c r="BA3225" s="143"/>
      <c r="BB3225" s="143"/>
      <c r="BC3225" s="143"/>
      <c r="BD3225" s="143"/>
      <c r="BE3225" s="143"/>
      <c r="BF3225" s="143"/>
      <c r="BG3225" s="143"/>
      <c r="BH3225" s="143"/>
      <c r="BI3225" s="143"/>
      <c r="BJ3225" s="143"/>
      <c r="BK3225" s="143"/>
      <c r="BL3225" s="143"/>
      <c r="BM3225" s="143"/>
      <c r="BN3225" s="143"/>
      <c r="BO3225" s="143"/>
      <c r="BP3225" s="143"/>
      <c r="BT3225" s="143"/>
      <c r="BU3225" s="143"/>
      <c r="BV3225" s="143"/>
    </row>
    <row r="3226" spans="1:74" s="142" customFormat="1" x14ac:dyDescent="0.25">
      <c r="A3226" s="206"/>
      <c r="B3226" s="160"/>
      <c r="C3226" s="161"/>
      <c r="D3226" s="206"/>
      <c r="E3226" s="206"/>
      <c r="F3226" s="206"/>
      <c r="G3226" s="206"/>
      <c r="H3226" s="161"/>
      <c r="I3226" s="206"/>
      <c r="J3226" s="206"/>
      <c r="L3226" s="206"/>
      <c r="M3226" s="153"/>
      <c r="N3226" s="126"/>
      <c r="O3226" s="153"/>
      <c r="P3226" s="153"/>
      <c r="Q3226" s="153"/>
      <c r="R3226" s="153"/>
      <c r="AG3226" s="162"/>
      <c r="AH3226" s="162"/>
      <c r="AI3226" s="162"/>
      <c r="AM3226" s="143"/>
      <c r="AN3226" s="143"/>
      <c r="AO3226" s="143"/>
      <c r="AP3226" s="143"/>
      <c r="AQ3226" s="143"/>
      <c r="AR3226" s="143"/>
      <c r="AS3226" s="143"/>
      <c r="AT3226" s="143"/>
      <c r="AU3226" s="143"/>
      <c r="AV3226" s="143"/>
      <c r="AW3226" s="143"/>
      <c r="AX3226" s="143"/>
      <c r="AY3226" s="143"/>
      <c r="AZ3226" s="143"/>
      <c r="BA3226" s="143"/>
      <c r="BB3226" s="143"/>
      <c r="BC3226" s="143"/>
      <c r="BD3226" s="143"/>
      <c r="BE3226" s="143"/>
      <c r="BF3226" s="143"/>
      <c r="BG3226" s="143"/>
      <c r="BH3226" s="143"/>
      <c r="BI3226" s="143"/>
      <c r="BJ3226" s="143"/>
      <c r="BK3226" s="143"/>
      <c r="BL3226" s="143"/>
      <c r="BM3226" s="143"/>
      <c r="BN3226" s="143"/>
      <c r="BO3226" s="143"/>
      <c r="BP3226" s="143"/>
      <c r="BT3226" s="143"/>
      <c r="BU3226" s="143"/>
      <c r="BV3226" s="143"/>
    </row>
    <row r="3227" spans="1:74" s="142" customFormat="1" x14ac:dyDescent="0.25">
      <c r="A3227" s="206"/>
      <c r="B3227" s="160"/>
      <c r="C3227" s="161"/>
      <c r="D3227" s="206"/>
      <c r="E3227" s="206"/>
      <c r="F3227" s="206"/>
      <c r="G3227" s="206"/>
      <c r="H3227" s="161"/>
      <c r="I3227" s="206"/>
      <c r="J3227" s="206"/>
      <c r="L3227" s="206"/>
      <c r="M3227" s="153"/>
      <c r="N3227" s="126"/>
      <c r="O3227" s="153"/>
      <c r="P3227" s="153"/>
      <c r="Q3227" s="153"/>
      <c r="R3227" s="153"/>
      <c r="AG3227" s="162"/>
      <c r="AH3227" s="162"/>
      <c r="AI3227" s="162"/>
      <c r="AM3227" s="143"/>
      <c r="AN3227" s="143"/>
      <c r="AO3227" s="143"/>
      <c r="AP3227" s="143"/>
      <c r="AQ3227" s="143"/>
      <c r="AR3227" s="143"/>
      <c r="AS3227" s="143"/>
      <c r="AT3227" s="143"/>
      <c r="AU3227" s="143"/>
      <c r="AV3227" s="143"/>
      <c r="AW3227" s="143"/>
      <c r="AX3227" s="143"/>
      <c r="AY3227" s="143"/>
      <c r="AZ3227" s="143"/>
      <c r="BA3227" s="143"/>
      <c r="BB3227" s="143"/>
      <c r="BC3227" s="143"/>
      <c r="BD3227" s="143"/>
      <c r="BE3227" s="143"/>
      <c r="BF3227" s="143"/>
      <c r="BG3227" s="143"/>
      <c r="BH3227" s="143"/>
      <c r="BI3227" s="143"/>
      <c r="BJ3227" s="143"/>
      <c r="BK3227" s="143"/>
      <c r="BL3227" s="143"/>
      <c r="BM3227" s="143"/>
      <c r="BN3227" s="143"/>
      <c r="BO3227" s="143"/>
      <c r="BP3227" s="143"/>
      <c r="BT3227" s="143"/>
      <c r="BU3227" s="143"/>
      <c r="BV3227" s="143"/>
    </row>
    <row r="3228" spans="1:74" s="142" customFormat="1" x14ac:dyDescent="0.25">
      <c r="A3228" s="206"/>
      <c r="B3228" s="160"/>
      <c r="C3228" s="161"/>
      <c r="D3228" s="206"/>
      <c r="E3228" s="206"/>
      <c r="F3228" s="206"/>
      <c r="G3228" s="206"/>
      <c r="H3228" s="161"/>
      <c r="I3228" s="206"/>
      <c r="J3228" s="206"/>
      <c r="L3228" s="206"/>
      <c r="M3228" s="153"/>
      <c r="N3228" s="126"/>
      <c r="O3228" s="153"/>
      <c r="P3228" s="153"/>
      <c r="Q3228" s="153"/>
      <c r="R3228" s="153"/>
      <c r="AG3228" s="162"/>
      <c r="AH3228" s="162"/>
      <c r="AI3228" s="162"/>
      <c r="AM3228" s="143"/>
      <c r="AN3228" s="143"/>
      <c r="AO3228" s="143"/>
      <c r="AP3228" s="143"/>
      <c r="AQ3228" s="143"/>
      <c r="AR3228" s="143"/>
      <c r="AS3228" s="143"/>
      <c r="AT3228" s="143"/>
      <c r="AU3228" s="143"/>
      <c r="AV3228" s="143"/>
      <c r="AW3228" s="143"/>
      <c r="AX3228" s="143"/>
      <c r="AY3228" s="143"/>
      <c r="AZ3228" s="143"/>
      <c r="BA3228" s="143"/>
      <c r="BB3228" s="143"/>
      <c r="BC3228" s="143"/>
      <c r="BD3228" s="143"/>
      <c r="BE3228" s="143"/>
      <c r="BF3228" s="143"/>
      <c r="BG3228" s="143"/>
      <c r="BH3228" s="143"/>
      <c r="BI3228" s="143"/>
      <c r="BJ3228" s="143"/>
      <c r="BK3228" s="143"/>
      <c r="BL3228" s="143"/>
      <c r="BM3228" s="143"/>
      <c r="BN3228" s="143"/>
      <c r="BO3228" s="143"/>
      <c r="BP3228" s="143"/>
      <c r="BT3228" s="143"/>
      <c r="BU3228" s="143"/>
      <c r="BV3228" s="143"/>
    </row>
    <row r="3229" spans="1:74" s="142" customFormat="1" x14ac:dyDescent="0.25">
      <c r="A3229" s="206"/>
      <c r="B3229" s="160"/>
      <c r="C3229" s="161"/>
      <c r="D3229" s="206"/>
      <c r="E3229" s="206"/>
      <c r="F3229" s="206"/>
      <c r="G3229" s="206"/>
      <c r="H3229" s="161"/>
      <c r="I3229" s="206"/>
      <c r="J3229" s="206"/>
      <c r="L3229" s="206"/>
      <c r="M3229" s="153"/>
      <c r="N3229" s="126"/>
      <c r="O3229" s="153"/>
      <c r="P3229" s="153"/>
      <c r="Q3229" s="153"/>
      <c r="R3229" s="153"/>
      <c r="AG3229" s="162"/>
      <c r="AH3229" s="162"/>
      <c r="AI3229" s="162"/>
      <c r="AM3229" s="143"/>
      <c r="AN3229" s="143"/>
      <c r="AO3229" s="143"/>
      <c r="AP3229" s="143"/>
      <c r="AQ3229" s="143"/>
      <c r="AR3229" s="143"/>
      <c r="AS3229" s="143"/>
      <c r="AT3229" s="143"/>
      <c r="AU3229" s="143"/>
      <c r="AV3229" s="143"/>
      <c r="AW3229" s="143"/>
      <c r="AX3229" s="143"/>
      <c r="AY3229" s="143"/>
      <c r="AZ3229" s="143"/>
      <c r="BA3229" s="143"/>
      <c r="BB3229" s="143"/>
      <c r="BC3229" s="143"/>
      <c r="BD3229" s="143"/>
      <c r="BE3229" s="143"/>
      <c r="BF3229" s="143"/>
      <c r="BG3229" s="143"/>
      <c r="BH3229" s="143"/>
      <c r="BI3229" s="143"/>
      <c r="BJ3229" s="143"/>
      <c r="BK3229" s="143"/>
      <c r="BL3229" s="143"/>
      <c r="BM3229" s="143"/>
      <c r="BN3229" s="143"/>
      <c r="BO3229" s="143"/>
      <c r="BP3229" s="143"/>
      <c r="BT3229" s="143"/>
      <c r="BU3229" s="143"/>
      <c r="BV3229" s="143"/>
    </row>
    <row r="3230" spans="1:74" s="142" customFormat="1" x14ac:dyDescent="0.25">
      <c r="A3230" s="206"/>
      <c r="B3230" s="160"/>
      <c r="C3230" s="161"/>
      <c r="D3230" s="206"/>
      <c r="E3230" s="206"/>
      <c r="F3230" s="206"/>
      <c r="G3230" s="206"/>
      <c r="H3230" s="161"/>
      <c r="I3230" s="206"/>
      <c r="J3230" s="206"/>
      <c r="L3230" s="206"/>
      <c r="M3230" s="153"/>
      <c r="N3230" s="126"/>
      <c r="O3230" s="153"/>
      <c r="P3230" s="153"/>
      <c r="Q3230" s="153"/>
      <c r="R3230" s="153"/>
      <c r="AG3230" s="162"/>
      <c r="AH3230" s="162"/>
      <c r="AI3230" s="162"/>
      <c r="AM3230" s="143"/>
      <c r="AN3230" s="143"/>
      <c r="AO3230" s="143"/>
      <c r="AP3230" s="143"/>
      <c r="AQ3230" s="143"/>
      <c r="AR3230" s="143"/>
      <c r="AS3230" s="143"/>
      <c r="AT3230" s="143"/>
      <c r="AU3230" s="143"/>
      <c r="AV3230" s="143"/>
      <c r="AW3230" s="143"/>
      <c r="AX3230" s="143"/>
      <c r="AY3230" s="143"/>
      <c r="AZ3230" s="143"/>
      <c r="BA3230" s="143"/>
      <c r="BB3230" s="143"/>
      <c r="BC3230" s="143"/>
      <c r="BD3230" s="143"/>
      <c r="BE3230" s="143"/>
      <c r="BF3230" s="143"/>
      <c r="BG3230" s="143"/>
      <c r="BH3230" s="143"/>
      <c r="BI3230" s="143"/>
      <c r="BJ3230" s="143"/>
      <c r="BK3230" s="143"/>
      <c r="BL3230" s="143"/>
      <c r="BM3230" s="143"/>
      <c r="BN3230" s="143"/>
      <c r="BO3230" s="143"/>
      <c r="BP3230" s="143"/>
      <c r="BT3230" s="143"/>
      <c r="BU3230" s="143"/>
      <c r="BV3230" s="143"/>
    </row>
    <row r="3231" spans="1:74" s="142" customFormat="1" x14ac:dyDescent="0.25">
      <c r="A3231" s="206"/>
      <c r="B3231" s="160"/>
      <c r="C3231" s="161"/>
      <c r="D3231" s="206"/>
      <c r="E3231" s="206"/>
      <c r="F3231" s="206"/>
      <c r="G3231" s="206"/>
      <c r="H3231" s="161"/>
      <c r="I3231" s="206"/>
      <c r="J3231" s="206"/>
      <c r="L3231" s="206"/>
      <c r="M3231" s="153"/>
      <c r="N3231" s="126"/>
      <c r="O3231" s="153"/>
      <c r="P3231" s="153"/>
      <c r="Q3231" s="153"/>
      <c r="R3231" s="153"/>
      <c r="AG3231" s="162"/>
      <c r="AH3231" s="162"/>
      <c r="AI3231" s="162"/>
      <c r="AM3231" s="143"/>
      <c r="AN3231" s="143"/>
      <c r="AO3231" s="143"/>
      <c r="AP3231" s="143"/>
      <c r="AQ3231" s="143"/>
      <c r="AR3231" s="143"/>
      <c r="AS3231" s="143"/>
      <c r="AT3231" s="143"/>
      <c r="AU3231" s="143"/>
      <c r="AV3231" s="143"/>
      <c r="AW3231" s="143"/>
      <c r="AX3231" s="143"/>
      <c r="AY3231" s="143"/>
      <c r="AZ3231" s="143"/>
      <c r="BA3231" s="143"/>
      <c r="BB3231" s="143"/>
      <c r="BC3231" s="143"/>
      <c r="BD3231" s="143"/>
      <c r="BE3231" s="143"/>
      <c r="BF3231" s="143"/>
      <c r="BG3231" s="143"/>
      <c r="BH3231" s="143"/>
      <c r="BI3231" s="143"/>
      <c r="BJ3231" s="143"/>
      <c r="BK3231" s="143"/>
      <c r="BL3231" s="143"/>
      <c r="BM3231" s="143"/>
      <c r="BN3231" s="143"/>
      <c r="BO3231" s="143"/>
      <c r="BP3231" s="143"/>
      <c r="BT3231" s="143"/>
      <c r="BU3231" s="143"/>
      <c r="BV3231" s="143"/>
    </row>
    <row r="3232" spans="1:74" s="142" customFormat="1" x14ac:dyDescent="0.25">
      <c r="A3232" s="206"/>
      <c r="B3232" s="160"/>
      <c r="C3232" s="161"/>
      <c r="D3232" s="206"/>
      <c r="E3232" s="206"/>
      <c r="F3232" s="206"/>
      <c r="G3232" s="206"/>
      <c r="H3232" s="161"/>
      <c r="I3232" s="206"/>
      <c r="J3232" s="206"/>
      <c r="L3232" s="206"/>
      <c r="M3232" s="153"/>
      <c r="N3232" s="126"/>
      <c r="O3232" s="153"/>
      <c r="P3232" s="153"/>
      <c r="Q3232" s="153"/>
      <c r="R3232" s="153"/>
      <c r="AG3232" s="162"/>
      <c r="AH3232" s="162"/>
      <c r="AI3232" s="162"/>
      <c r="AM3232" s="143"/>
      <c r="AN3232" s="143"/>
      <c r="AO3232" s="143"/>
      <c r="AP3232" s="143"/>
      <c r="AQ3232" s="143"/>
      <c r="AR3232" s="143"/>
      <c r="AS3232" s="143"/>
      <c r="AT3232" s="143"/>
      <c r="AU3232" s="143"/>
      <c r="AV3232" s="143"/>
      <c r="AW3232" s="143"/>
      <c r="AX3232" s="143"/>
      <c r="AY3232" s="143"/>
      <c r="AZ3232" s="143"/>
      <c r="BA3232" s="143"/>
      <c r="BB3232" s="143"/>
      <c r="BC3232" s="143"/>
      <c r="BD3232" s="143"/>
      <c r="BE3232" s="143"/>
      <c r="BF3232" s="143"/>
      <c r="BG3232" s="143"/>
      <c r="BH3232" s="143"/>
      <c r="BI3232" s="143"/>
      <c r="BJ3232" s="143"/>
      <c r="BK3232" s="143"/>
      <c r="BL3232" s="143"/>
      <c r="BM3232" s="143"/>
      <c r="BN3232" s="143"/>
      <c r="BO3232" s="143"/>
      <c r="BP3232" s="143"/>
      <c r="BT3232" s="143"/>
      <c r="BU3232" s="143"/>
      <c r="BV3232" s="143"/>
    </row>
    <row r="3233" spans="1:74" s="142" customFormat="1" x14ac:dyDescent="0.25">
      <c r="A3233" s="206"/>
      <c r="B3233" s="160"/>
      <c r="C3233" s="161"/>
      <c r="D3233" s="206"/>
      <c r="E3233" s="206"/>
      <c r="F3233" s="206"/>
      <c r="G3233" s="206"/>
      <c r="H3233" s="161"/>
      <c r="I3233" s="206"/>
      <c r="J3233" s="206"/>
      <c r="L3233" s="206"/>
      <c r="M3233" s="153"/>
      <c r="N3233" s="126"/>
      <c r="O3233" s="153"/>
      <c r="P3233" s="153"/>
      <c r="Q3233" s="153"/>
      <c r="R3233" s="153"/>
      <c r="AG3233" s="162"/>
      <c r="AH3233" s="162"/>
      <c r="AI3233" s="162"/>
      <c r="AM3233" s="143"/>
      <c r="AN3233" s="143"/>
      <c r="AO3233" s="143"/>
      <c r="AP3233" s="143"/>
      <c r="AQ3233" s="143"/>
      <c r="AR3233" s="143"/>
      <c r="AS3233" s="143"/>
      <c r="AT3233" s="143"/>
      <c r="AU3233" s="143"/>
      <c r="AV3233" s="143"/>
      <c r="AW3233" s="143"/>
      <c r="AX3233" s="143"/>
      <c r="AY3233" s="143"/>
      <c r="AZ3233" s="143"/>
      <c r="BA3233" s="143"/>
      <c r="BB3233" s="143"/>
      <c r="BC3233" s="143"/>
      <c r="BD3233" s="143"/>
      <c r="BE3233" s="143"/>
      <c r="BF3233" s="143"/>
      <c r="BG3233" s="143"/>
      <c r="BH3233" s="143"/>
      <c r="BI3233" s="143"/>
      <c r="BJ3233" s="143"/>
      <c r="BK3233" s="143"/>
      <c r="BL3233" s="143"/>
      <c r="BM3233" s="143"/>
      <c r="BN3233" s="143"/>
      <c r="BO3233" s="143"/>
      <c r="BP3233" s="143"/>
      <c r="BT3233" s="143"/>
      <c r="BU3233" s="143"/>
      <c r="BV3233" s="143"/>
    </row>
    <row r="3234" spans="1:74" s="142" customFormat="1" x14ac:dyDescent="0.25">
      <c r="A3234" s="206"/>
      <c r="B3234" s="160"/>
      <c r="C3234" s="161"/>
      <c r="D3234" s="206"/>
      <c r="E3234" s="206"/>
      <c r="F3234" s="206"/>
      <c r="G3234" s="206"/>
      <c r="H3234" s="161"/>
      <c r="I3234" s="206"/>
      <c r="J3234" s="206"/>
      <c r="L3234" s="206"/>
      <c r="M3234" s="153"/>
      <c r="N3234" s="126"/>
      <c r="O3234" s="153"/>
      <c r="P3234" s="153"/>
      <c r="Q3234" s="153"/>
      <c r="R3234" s="153"/>
      <c r="AG3234" s="162"/>
      <c r="AH3234" s="162"/>
      <c r="AI3234" s="162"/>
      <c r="AM3234" s="143"/>
      <c r="AN3234" s="143"/>
      <c r="AO3234" s="143"/>
      <c r="AP3234" s="143"/>
      <c r="AQ3234" s="143"/>
      <c r="AR3234" s="143"/>
      <c r="AS3234" s="143"/>
      <c r="AT3234" s="143"/>
      <c r="AU3234" s="143"/>
      <c r="AV3234" s="143"/>
      <c r="AW3234" s="143"/>
      <c r="AX3234" s="143"/>
      <c r="AY3234" s="143"/>
      <c r="AZ3234" s="143"/>
      <c r="BA3234" s="143"/>
      <c r="BB3234" s="143"/>
      <c r="BC3234" s="143"/>
      <c r="BD3234" s="143"/>
      <c r="BE3234" s="143"/>
      <c r="BF3234" s="143"/>
      <c r="BG3234" s="143"/>
      <c r="BH3234" s="143"/>
      <c r="BI3234" s="143"/>
      <c r="BJ3234" s="143"/>
      <c r="BK3234" s="143"/>
      <c r="BL3234" s="143"/>
      <c r="BM3234" s="143"/>
      <c r="BN3234" s="143"/>
      <c r="BO3234" s="143"/>
      <c r="BP3234" s="143"/>
      <c r="BT3234" s="143"/>
      <c r="BU3234" s="143"/>
      <c r="BV3234" s="143"/>
    </row>
    <row r="3235" spans="1:74" s="142" customFormat="1" x14ac:dyDescent="0.25">
      <c r="A3235" s="206"/>
      <c r="B3235" s="160"/>
      <c r="C3235" s="161"/>
      <c r="D3235" s="206"/>
      <c r="E3235" s="206"/>
      <c r="F3235" s="206"/>
      <c r="G3235" s="206"/>
      <c r="H3235" s="161"/>
      <c r="I3235" s="206"/>
      <c r="J3235" s="206"/>
      <c r="L3235" s="206"/>
      <c r="M3235" s="153"/>
      <c r="N3235" s="126"/>
      <c r="O3235" s="153"/>
      <c r="P3235" s="153"/>
      <c r="Q3235" s="153"/>
      <c r="R3235" s="153"/>
      <c r="AG3235" s="162"/>
      <c r="AH3235" s="162"/>
      <c r="AI3235" s="162"/>
      <c r="AM3235" s="143"/>
      <c r="AN3235" s="143"/>
      <c r="AO3235" s="143"/>
      <c r="AP3235" s="143"/>
      <c r="AQ3235" s="143"/>
      <c r="AR3235" s="143"/>
      <c r="AS3235" s="143"/>
      <c r="AT3235" s="143"/>
      <c r="AU3235" s="143"/>
      <c r="AV3235" s="143"/>
      <c r="AW3235" s="143"/>
      <c r="AX3235" s="143"/>
      <c r="AY3235" s="143"/>
      <c r="AZ3235" s="143"/>
      <c r="BA3235" s="143"/>
      <c r="BB3235" s="143"/>
      <c r="BC3235" s="143"/>
      <c r="BD3235" s="143"/>
      <c r="BE3235" s="143"/>
      <c r="BF3235" s="143"/>
      <c r="BG3235" s="143"/>
      <c r="BH3235" s="143"/>
      <c r="BI3235" s="143"/>
      <c r="BJ3235" s="143"/>
      <c r="BK3235" s="143"/>
      <c r="BL3235" s="143"/>
      <c r="BM3235" s="143"/>
      <c r="BN3235" s="143"/>
      <c r="BO3235" s="143"/>
      <c r="BP3235" s="143"/>
      <c r="BT3235" s="143"/>
      <c r="BU3235" s="143"/>
      <c r="BV3235" s="143"/>
    </row>
    <row r="3236" spans="1:74" s="142" customFormat="1" x14ac:dyDescent="0.25">
      <c r="A3236" s="206"/>
      <c r="B3236" s="160"/>
      <c r="C3236" s="161"/>
      <c r="D3236" s="206"/>
      <c r="E3236" s="206"/>
      <c r="F3236" s="206"/>
      <c r="G3236" s="206"/>
      <c r="H3236" s="161"/>
      <c r="I3236" s="206"/>
      <c r="J3236" s="206"/>
      <c r="L3236" s="206"/>
      <c r="M3236" s="153"/>
      <c r="N3236" s="126"/>
      <c r="O3236" s="153"/>
      <c r="P3236" s="153"/>
      <c r="Q3236" s="153"/>
      <c r="R3236" s="153"/>
      <c r="AG3236" s="162"/>
      <c r="AH3236" s="162"/>
      <c r="AI3236" s="162"/>
      <c r="AM3236" s="143"/>
      <c r="AN3236" s="143"/>
      <c r="AO3236" s="143"/>
      <c r="AP3236" s="143"/>
      <c r="AQ3236" s="143"/>
      <c r="AR3236" s="143"/>
      <c r="AS3236" s="143"/>
      <c r="AT3236" s="143"/>
      <c r="AU3236" s="143"/>
      <c r="AV3236" s="143"/>
      <c r="AW3236" s="143"/>
      <c r="AX3236" s="143"/>
      <c r="AY3236" s="143"/>
      <c r="AZ3236" s="143"/>
      <c r="BA3236" s="143"/>
      <c r="BB3236" s="143"/>
      <c r="BC3236" s="143"/>
      <c r="BD3236" s="143"/>
      <c r="BE3236" s="143"/>
      <c r="BF3236" s="143"/>
      <c r="BG3236" s="143"/>
      <c r="BH3236" s="143"/>
      <c r="BI3236" s="143"/>
      <c r="BJ3236" s="143"/>
      <c r="BK3236" s="143"/>
      <c r="BL3236" s="143"/>
      <c r="BM3236" s="143"/>
      <c r="BN3236" s="143"/>
      <c r="BO3236" s="143"/>
      <c r="BP3236" s="143"/>
      <c r="BT3236" s="143"/>
      <c r="BU3236" s="143"/>
      <c r="BV3236" s="143"/>
    </row>
    <row r="3237" spans="1:74" s="142" customFormat="1" x14ac:dyDescent="0.25">
      <c r="A3237" s="206"/>
      <c r="B3237" s="160"/>
      <c r="C3237" s="161"/>
      <c r="D3237" s="206"/>
      <c r="E3237" s="206"/>
      <c r="F3237" s="206"/>
      <c r="G3237" s="206"/>
      <c r="H3237" s="161"/>
      <c r="I3237" s="206"/>
      <c r="J3237" s="206"/>
      <c r="L3237" s="206"/>
      <c r="M3237" s="153"/>
      <c r="N3237" s="126"/>
      <c r="O3237" s="153"/>
      <c r="P3237" s="153"/>
      <c r="Q3237" s="153"/>
      <c r="R3237" s="153"/>
      <c r="AG3237" s="162"/>
      <c r="AH3237" s="162"/>
      <c r="AI3237" s="162"/>
      <c r="AM3237" s="143"/>
      <c r="AN3237" s="143"/>
      <c r="AO3237" s="143"/>
      <c r="AP3237" s="143"/>
      <c r="AQ3237" s="143"/>
      <c r="AR3237" s="143"/>
      <c r="AS3237" s="143"/>
      <c r="AT3237" s="143"/>
      <c r="AU3237" s="143"/>
      <c r="AV3237" s="143"/>
      <c r="AW3237" s="143"/>
      <c r="AX3237" s="143"/>
      <c r="AY3237" s="143"/>
      <c r="AZ3237" s="143"/>
      <c r="BA3237" s="143"/>
      <c r="BB3237" s="143"/>
      <c r="BC3237" s="143"/>
      <c r="BD3237" s="143"/>
      <c r="BE3237" s="143"/>
      <c r="BF3237" s="143"/>
      <c r="BG3237" s="143"/>
      <c r="BH3237" s="143"/>
      <c r="BI3237" s="143"/>
      <c r="BJ3237" s="143"/>
      <c r="BK3237" s="143"/>
      <c r="BL3237" s="143"/>
      <c r="BM3237" s="143"/>
      <c r="BN3237" s="143"/>
      <c r="BO3237" s="143"/>
      <c r="BP3237" s="143"/>
      <c r="BT3237" s="143"/>
      <c r="BU3237" s="143"/>
      <c r="BV3237" s="143"/>
    </row>
    <row r="3238" spans="1:74" s="142" customFormat="1" x14ac:dyDescent="0.25">
      <c r="A3238" s="206"/>
      <c r="B3238" s="160"/>
      <c r="C3238" s="161"/>
      <c r="D3238" s="206"/>
      <c r="E3238" s="206"/>
      <c r="F3238" s="206"/>
      <c r="G3238" s="206"/>
      <c r="H3238" s="161"/>
      <c r="I3238" s="206"/>
      <c r="J3238" s="206"/>
      <c r="L3238" s="206"/>
      <c r="M3238" s="153"/>
      <c r="N3238" s="126"/>
      <c r="O3238" s="153"/>
      <c r="P3238" s="153"/>
      <c r="Q3238" s="153"/>
      <c r="R3238" s="153"/>
      <c r="AG3238" s="162"/>
      <c r="AH3238" s="162"/>
      <c r="AI3238" s="162"/>
      <c r="AM3238" s="143"/>
      <c r="AN3238" s="143"/>
      <c r="AO3238" s="143"/>
      <c r="AP3238" s="143"/>
      <c r="AQ3238" s="143"/>
      <c r="AR3238" s="143"/>
      <c r="AS3238" s="143"/>
      <c r="AT3238" s="143"/>
      <c r="AU3238" s="143"/>
      <c r="AV3238" s="143"/>
      <c r="AW3238" s="143"/>
      <c r="AX3238" s="143"/>
      <c r="AY3238" s="143"/>
      <c r="AZ3238" s="143"/>
      <c r="BA3238" s="143"/>
      <c r="BB3238" s="143"/>
      <c r="BC3238" s="143"/>
      <c r="BD3238" s="143"/>
      <c r="BE3238" s="143"/>
      <c r="BF3238" s="143"/>
      <c r="BG3238" s="143"/>
      <c r="BH3238" s="143"/>
      <c r="BI3238" s="143"/>
      <c r="BJ3238" s="143"/>
      <c r="BK3238" s="143"/>
      <c r="BL3238" s="143"/>
      <c r="BM3238" s="143"/>
      <c r="BN3238" s="143"/>
      <c r="BO3238" s="143"/>
      <c r="BP3238" s="143"/>
      <c r="BT3238" s="143"/>
      <c r="BU3238" s="143"/>
      <c r="BV3238" s="143"/>
    </row>
    <row r="3239" spans="1:74" s="142" customFormat="1" x14ac:dyDescent="0.25">
      <c r="A3239" s="206"/>
      <c r="B3239" s="160"/>
      <c r="C3239" s="161"/>
      <c r="D3239" s="206"/>
      <c r="E3239" s="206"/>
      <c r="F3239" s="206"/>
      <c r="G3239" s="206"/>
      <c r="H3239" s="161"/>
      <c r="I3239" s="206"/>
      <c r="J3239" s="206"/>
      <c r="L3239" s="206"/>
      <c r="M3239" s="153"/>
      <c r="N3239" s="126"/>
      <c r="O3239" s="153"/>
      <c r="P3239" s="153"/>
      <c r="Q3239" s="153"/>
      <c r="R3239" s="153"/>
      <c r="AG3239" s="162"/>
      <c r="AH3239" s="162"/>
      <c r="AI3239" s="162"/>
      <c r="AM3239" s="143"/>
      <c r="AN3239" s="143"/>
      <c r="AO3239" s="143"/>
      <c r="AP3239" s="143"/>
      <c r="AQ3239" s="143"/>
      <c r="AR3239" s="143"/>
      <c r="AS3239" s="143"/>
      <c r="AT3239" s="143"/>
      <c r="AU3239" s="143"/>
      <c r="AV3239" s="143"/>
      <c r="AW3239" s="143"/>
      <c r="AX3239" s="143"/>
      <c r="AY3239" s="143"/>
      <c r="AZ3239" s="143"/>
      <c r="BA3239" s="143"/>
      <c r="BB3239" s="143"/>
      <c r="BC3239" s="143"/>
      <c r="BD3239" s="143"/>
      <c r="BE3239" s="143"/>
      <c r="BF3239" s="143"/>
      <c r="BG3239" s="143"/>
      <c r="BH3239" s="143"/>
      <c r="BI3239" s="143"/>
      <c r="BJ3239" s="143"/>
      <c r="BK3239" s="143"/>
      <c r="BL3239" s="143"/>
      <c r="BM3239" s="143"/>
      <c r="BN3239" s="143"/>
      <c r="BO3239" s="143"/>
      <c r="BP3239" s="143"/>
      <c r="BT3239" s="143"/>
      <c r="BU3239" s="143"/>
      <c r="BV3239" s="143"/>
    </row>
    <row r="3240" spans="1:74" s="142" customFormat="1" x14ac:dyDescent="0.25">
      <c r="A3240" s="206"/>
      <c r="B3240" s="160"/>
      <c r="C3240" s="161"/>
      <c r="D3240" s="206"/>
      <c r="E3240" s="206"/>
      <c r="F3240" s="206"/>
      <c r="G3240" s="206"/>
      <c r="H3240" s="161"/>
      <c r="I3240" s="206"/>
      <c r="J3240" s="206"/>
      <c r="L3240" s="206"/>
      <c r="M3240" s="153"/>
      <c r="N3240" s="126"/>
      <c r="O3240" s="153"/>
      <c r="P3240" s="153"/>
      <c r="Q3240" s="153"/>
      <c r="R3240" s="153"/>
      <c r="AG3240" s="162"/>
      <c r="AH3240" s="162"/>
      <c r="AI3240" s="162"/>
      <c r="AM3240" s="143"/>
      <c r="AN3240" s="143"/>
      <c r="AO3240" s="143"/>
      <c r="AP3240" s="143"/>
      <c r="AQ3240" s="143"/>
      <c r="AR3240" s="143"/>
      <c r="AS3240" s="143"/>
      <c r="AT3240" s="143"/>
      <c r="AU3240" s="143"/>
      <c r="AV3240" s="143"/>
      <c r="AW3240" s="143"/>
      <c r="AX3240" s="143"/>
      <c r="AY3240" s="143"/>
      <c r="AZ3240" s="143"/>
      <c r="BA3240" s="143"/>
      <c r="BB3240" s="143"/>
      <c r="BC3240" s="143"/>
      <c r="BD3240" s="143"/>
      <c r="BE3240" s="143"/>
      <c r="BF3240" s="143"/>
      <c r="BG3240" s="143"/>
      <c r="BH3240" s="143"/>
      <c r="BI3240" s="143"/>
      <c r="BJ3240" s="143"/>
      <c r="BK3240" s="143"/>
      <c r="BL3240" s="143"/>
      <c r="BM3240" s="143"/>
      <c r="BN3240" s="143"/>
      <c r="BO3240" s="143"/>
      <c r="BP3240" s="143"/>
      <c r="BT3240" s="143"/>
      <c r="BU3240" s="143"/>
      <c r="BV3240" s="143"/>
    </row>
    <row r="3241" spans="1:74" s="142" customFormat="1" x14ac:dyDescent="0.25">
      <c r="A3241" s="206"/>
      <c r="B3241" s="160"/>
      <c r="C3241" s="161"/>
      <c r="D3241" s="206"/>
      <c r="E3241" s="206"/>
      <c r="F3241" s="206"/>
      <c r="G3241" s="206"/>
      <c r="H3241" s="161"/>
      <c r="I3241" s="206"/>
      <c r="J3241" s="206"/>
      <c r="L3241" s="206"/>
      <c r="M3241" s="153"/>
      <c r="N3241" s="126"/>
      <c r="O3241" s="153"/>
      <c r="P3241" s="153"/>
      <c r="Q3241" s="153"/>
      <c r="R3241" s="153"/>
      <c r="AG3241" s="162"/>
      <c r="AH3241" s="162"/>
      <c r="AI3241" s="162"/>
      <c r="AM3241" s="143"/>
      <c r="AN3241" s="143"/>
      <c r="AO3241" s="143"/>
      <c r="AP3241" s="143"/>
      <c r="AQ3241" s="143"/>
      <c r="AR3241" s="143"/>
      <c r="AS3241" s="143"/>
      <c r="AT3241" s="143"/>
      <c r="AU3241" s="143"/>
      <c r="AV3241" s="143"/>
      <c r="AW3241" s="143"/>
      <c r="AX3241" s="143"/>
      <c r="AY3241" s="143"/>
      <c r="AZ3241" s="143"/>
      <c r="BA3241" s="143"/>
      <c r="BB3241" s="143"/>
      <c r="BC3241" s="143"/>
      <c r="BD3241" s="143"/>
      <c r="BE3241" s="143"/>
      <c r="BF3241" s="143"/>
      <c r="BG3241" s="143"/>
      <c r="BH3241" s="143"/>
      <c r="BI3241" s="143"/>
      <c r="BJ3241" s="143"/>
      <c r="BK3241" s="143"/>
      <c r="BL3241" s="143"/>
      <c r="BM3241" s="143"/>
      <c r="BN3241" s="143"/>
      <c r="BO3241" s="143"/>
      <c r="BP3241" s="143"/>
      <c r="BT3241" s="143"/>
      <c r="BU3241" s="143"/>
      <c r="BV3241" s="143"/>
    </row>
    <row r="3242" spans="1:74" s="142" customFormat="1" x14ac:dyDescent="0.25">
      <c r="A3242" s="206"/>
      <c r="B3242" s="160"/>
      <c r="C3242" s="161"/>
      <c r="D3242" s="206"/>
      <c r="E3242" s="206"/>
      <c r="F3242" s="206"/>
      <c r="G3242" s="206"/>
      <c r="H3242" s="161"/>
      <c r="I3242" s="206"/>
      <c r="J3242" s="206"/>
      <c r="L3242" s="206"/>
      <c r="M3242" s="153"/>
      <c r="N3242" s="126"/>
      <c r="O3242" s="153"/>
      <c r="P3242" s="153"/>
      <c r="Q3242" s="153"/>
      <c r="R3242" s="153"/>
      <c r="AG3242" s="162"/>
      <c r="AH3242" s="162"/>
      <c r="AI3242" s="162"/>
      <c r="AM3242" s="143"/>
      <c r="AN3242" s="143"/>
      <c r="AO3242" s="143"/>
      <c r="AP3242" s="143"/>
      <c r="AQ3242" s="143"/>
      <c r="AR3242" s="143"/>
      <c r="AS3242" s="143"/>
      <c r="AT3242" s="143"/>
      <c r="AU3242" s="143"/>
      <c r="AV3242" s="143"/>
      <c r="AW3242" s="143"/>
      <c r="AX3242" s="143"/>
      <c r="AY3242" s="143"/>
      <c r="AZ3242" s="143"/>
      <c r="BA3242" s="143"/>
      <c r="BB3242" s="143"/>
      <c r="BC3242" s="143"/>
      <c r="BD3242" s="143"/>
      <c r="BE3242" s="143"/>
      <c r="BF3242" s="143"/>
      <c r="BG3242" s="143"/>
      <c r="BH3242" s="143"/>
      <c r="BI3242" s="143"/>
      <c r="BJ3242" s="143"/>
      <c r="BK3242" s="143"/>
      <c r="BL3242" s="143"/>
      <c r="BM3242" s="143"/>
      <c r="BN3242" s="143"/>
      <c r="BO3242" s="143"/>
      <c r="BP3242" s="143"/>
      <c r="BT3242" s="143"/>
      <c r="BU3242" s="143"/>
      <c r="BV3242" s="143"/>
    </row>
    <row r="3243" spans="1:74" s="142" customFormat="1" x14ac:dyDescent="0.25">
      <c r="A3243" s="206"/>
      <c r="B3243" s="160"/>
      <c r="C3243" s="161"/>
      <c r="D3243" s="206"/>
      <c r="E3243" s="206"/>
      <c r="F3243" s="206"/>
      <c r="G3243" s="206"/>
      <c r="H3243" s="161"/>
      <c r="I3243" s="206"/>
      <c r="J3243" s="206"/>
      <c r="L3243" s="206"/>
      <c r="M3243" s="153"/>
      <c r="N3243" s="126"/>
      <c r="O3243" s="153"/>
      <c r="P3243" s="153"/>
      <c r="Q3243" s="153"/>
      <c r="R3243" s="153"/>
      <c r="AG3243" s="162"/>
      <c r="AH3243" s="162"/>
      <c r="AI3243" s="162"/>
      <c r="AM3243" s="143"/>
      <c r="AN3243" s="143"/>
      <c r="AO3243" s="143"/>
      <c r="AP3243" s="143"/>
      <c r="AQ3243" s="143"/>
      <c r="AR3243" s="143"/>
      <c r="AS3243" s="143"/>
      <c r="AT3243" s="143"/>
      <c r="AU3243" s="143"/>
      <c r="AV3243" s="143"/>
      <c r="AW3243" s="143"/>
      <c r="AX3243" s="143"/>
      <c r="AY3243" s="143"/>
      <c r="AZ3243" s="143"/>
      <c r="BA3243" s="143"/>
      <c r="BB3243" s="143"/>
      <c r="BC3243" s="143"/>
      <c r="BD3243" s="143"/>
      <c r="BE3243" s="143"/>
      <c r="BF3243" s="143"/>
      <c r="BG3243" s="143"/>
      <c r="BH3243" s="143"/>
      <c r="BI3243" s="143"/>
      <c r="BJ3243" s="143"/>
      <c r="BK3243" s="143"/>
      <c r="BL3243" s="143"/>
      <c r="BM3243" s="143"/>
      <c r="BN3243" s="143"/>
      <c r="BO3243" s="143"/>
      <c r="BP3243" s="143"/>
      <c r="BT3243" s="143"/>
      <c r="BU3243" s="143"/>
      <c r="BV3243" s="143"/>
    </row>
    <row r="3244" spans="1:74" s="142" customFormat="1" x14ac:dyDescent="0.25">
      <c r="A3244" s="206"/>
      <c r="B3244" s="160"/>
      <c r="C3244" s="161"/>
      <c r="D3244" s="206"/>
      <c r="E3244" s="206"/>
      <c r="F3244" s="206"/>
      <c r="G3244" s="206"/>
      <c r="H3244" s="161"/>
      <c r="I3244" s="206"/>
      <c r="J3244" s="206"/>
      <c r="L3244" s="206"/>
      <c r="M3244" s="153"/>
      <c r="N3244" s="126"/>
      <c r="O3244" s="153"/>
      <c r="P3244" s="153"/>
      <c r="Q3244" s="153"/>
      <c r="R3244" s="153"/>
      <c r="AG3244" s="162"/>
      <c r="AH3244" s="162"/>
      <c r="AI3244" s="162"/>
      <c r="AM3244" s="143"/>
      <c r="AN3244" s="143"/>
      <c r="AO3244" s="143"/>
      <c r="AP3244" s="143"/>
      <c r="AQ3244" s="143"/>
      <c r="AR3244" s="143"/>
      <c r="AS3244" s="143"/>
      <c r="AT3244" s="143"/>
      <c r="AU3244" s="143"/>
      <c r="AV3244" s="143"/>
      <c r="AW3244" s="143"/>
      <c r="AX3244" s="143"/>
      <c r="AY3244" s="143"/>
      <c r="AZ3244" s="143"/>
      <c r="BA3244" s="143"/>
      <c r="BB3244" s="143"/>
      <c r="BC3244" s="143"/>
      <c r="BD3244" s="143"/>
      <c r="BE3244" s="143"/>
      <c r="BF3244" s="143"/>
      <c r="BG3244" s="143"/>
      <c r="BH3244" s="143"/>
      <c r="BI3244" s="143"/>
      <c r="BJ3244" s="143"/>
      <c r="BK3244" s="143"/>
      <c r="BL3244" s="143"/>
      <c r="BM3244" s="143"/>
      <c r="BN3244" s="143"/>
      <c r="BO3244" s="143"/>
      <c r="BP3244" s="143"/>
      <c r="BT3244" s="143"/>
      <c r="BU3244" s="143"/>
      <c r="BV3244" s="143"/>
    </row>
    <row r="3245" spans="1:74" s="142" customFormat="1" x14ac:dyDescent="0.25">
      <c r="A3245" s="206"/>
      <c r="B3245" s="160"/>
      <c r="C3245" s="161"/>
      <c r="D3245" s="206"/>
      <c r="E3245" s="206"/>
      <c r="F3245" s="206"/>
      <c r="G3245" s="206"/>
      <c r="H3245" s="161"/>
      <c r="I3245" s="206"/>
      <c r="J3245" s="206"/>
      <c r="L3245" s="206"/>
      <c r="M3245" s="153"/>
      <c r="N3245" s="126"/>
      <c r="O3245" s="153"/>
      <c r="P3245" s="153"/>
      <c r="Q3245" s="153"/>
      <c r="R3245" s="153"/>
      <c r="AG3245" s="162"/>
      <c r="AH3245" s="162"/>
      <c r="AI3245" s="162"/>
      <c r="AM3245" s="143"/>
      <c r="AN3245" s="143"/>
      <c r="AO3245" s="143"/>
      <c r="AP3245" s="143"/>
      <c r="AQ3245" s="143"/>
      <c r="AR3245" s="143"/>
      <c r="AS3245" s="143"/>
      <c r="AT3245" s="143"/>
      <c r="AU3245" s="143"/>
      <c r="AV3245" s="143"/>
      <c r="AW3245" s="143"/>
      <c r="AX3245" s="143"/>
      <c r="AY3245" s="143"/>
      <c r="AZ3245" s="143"/>
      <c r="BA3245" s="143"/>
      <c r="BB3245" s="143"/>
      <c r="BC3245" s="143"/>
      <c r="BD3245" s="143"/>
      <c r="BE3245" s="143"/>
      <c r="BF3245" s="143"/>
      <c r="BG3245" s="143"/>
      <c r="BH3245" s="143"/>
      <c r="BI3245" s="143"/>
      <c r="BJ3245" s="143"/>
      <c r="BK3245" s="143"/>
      <c r="BL3245" s="143"/>
      <c r="BM3245" s="143"/>
      <c r="BN3245" s="143"/>
      <c r="BO3245" s="143"/>
      <c r="BP3245" s="143"/>
      <c r="BT3245" s="143"/>
      <c r="BU3245" s="143"/>
      <c r="BV3245" s="143"/>
    </row>
    <row r="3246" spans="1:74" s="142" customFormat="1" x14ac:dyDescent="0.25">
      <c r="A3246" s="206"/>
      <c r="B3246" s="160"/>
      <c r="C3246" s="161"/>
      <c r="D3246" s="206"/>
      <c r="E3246" s="206"/>
      <c r="F3246" s="206"/>
      <c r="G3246" s="206"/>
      <c r="H3246" s="161"/>
      <c r="I3246" s="206"/>
      <c r="J3246" s="206"/>
      <c r="L3246" s="206"/>
      <c r="M3246" s="153"/>
      <c r="N3246" s="126"/>
      <c r="O3246" s="153"/>
      <c r="P3246" s="153"/>
      <c r="Q3246" s="153"/>
      <c r="R3246" s="153"/>
      <c r="AG3246" s="162"/>
      <c r="AH3246" s="162"/>
      <c r="AI3246" s="162"/>
      <c r="AM3246" s="143"/>
      <c r="AN3246" s="143"/>
      <c r="AO3246" s="143"/>
      <c r="AP3246" s="143"/>
      <c r="AQ3246" s="143"/>
      <c r="AR3246" s="143"/>
      <c r="AS3246" s="143"/>
      <c r="AT3246" s="143"/>
      <c r="AU3246" s="143"/>
      <c r="AV3246" s="143"/>
      <c r="AW3246" s="143"/>
      <c r="AX3246" s="143"/>
      <c r="AY3246" s="143"/>
      <c r="AZ3246" s="143"/>
      <c r="BA3246" s="143"/>
      <c r="BB3246" s="143"/>
      <c r="BC3246" s="143"/>
      <c r="BD3246" s="143"/>
      <c r="BE3246" s="143"/>
      <c r="BF3246" s="143"/>
      <c r="BG3246" s="143"/>
      <c r="BH3246" s="143"/>
      <c r="BI3246" s="143"/>
      <c r="BJ3246" s="143"/>
      <c r="BK3246" s="143"/>
      <c r="BL3246" s="143"/>
      <c r="BM3246" s="143"/>
      <c r="BN3246" s="143"/>
      <c r="BO3246" s="143"/>
      <c r="BP3246" s="143"/>
      <c r="BT3246" s="143"/>
      <c r="BU3246" s="143"/>
      <c r="BV3246" s="143"/>
    </row>
    <row r="3247" spans="1:74" s="142" customFormat="1" x14ac:dyDescent="0.25">
      <c r="A3247" s="206"/>
      <c r="B3247" s="160"/>
      <c r="C3247" s="161"/>
      <c r="D3247" s="206"/>
      <c r="E3247" s="206"/>
      <c r="F3247" s="206"/>
      <c r="G3247" s="206"/>
      <c r="H3247" s="161"/>
      <c r="I3247" s="206"/>
      <c r="J3247" s="206"/>
      <c r="L3247" s="206"/>
      <c r="M3247" s="153"/>
      <c r="N3247" s="126"/>
      <c r="O3247" s="153"/>
      <c r="P3247" s="153"/>
      <c r="Q3247" s="153"/>
      <c r="R3247" s="153"/>
      <c r="AG3247" s="162"/>
      <c r="AH3247" s="162"/>
      <c r="AI3247" s="162"/>
      <c r="AM3247" s="143"/>
      <c r="AN3247" s="143"/>
      <c r="AO3247" s="143"/>
      <c r="AP3247" s="143"/>
      <c r="AQ3247" s="143"/>
      <c r="AR3247" s="143"/>
      <c r="AS3247" s="143"/>
      <c r="AT3247" s="143"/>
      <c r="AU3247" s="143"/>
      <c r="AV3247" s="143"/>
      <c r="AW3247" s="143"/>
      <c r="AX3247" s="143"/>
      <c r="AY3247" s="143"/>
      <c r="AZ3247" s="143"/>
      <c r="BA3247" s="143"/>
      <c r="BB3247" s="143"/>
      <c r="BC3247" s="143"/>
      <c r="BD3247" s="143"/>
      <c r="BE3247" s="143"/>
      <c r="BF3247" s="143"/>
      <c r="BG3247" s="143"/>
      <c r="BH3247" s="143"/>
      <c r="BI3247" s="143"/>
      <c r="BJ3247" s="143"/>
      <c r="BK3247" s="143"/>
      <c r="BL3247" s="143"/>
      <c r="BM3247" s="143"/>
      <c r="BN3247" s="143"/>
      <c r="BO3247" s="143"/>
      <c r="BP3247" s="143"/>
      <c r="BT3247" s="143"/>
      <c r="BU3247" s="143"/>
      <c r="BV3247" s="143"/>
    </row>
    <row r="3248" spans="1:74" s="142" customFormat="1" x14ac:dyDescent="0.25">
      <c r="A3248" s="206"/>
      <c r="B3248" s="160"/>
      <c r="C3248" s="161"/>
      <c r="D3248" s="206"/>
      <c r="E3248" s="206"/>
      <c r="F3248" s="206"/>
      <c r="G3248" s="206"/>
      <c r="H3248" s="161"/>
      <c r="I3248" s="206"/>
      <c r="J3248" s="206"/>
      <c r="L3248" s="206"/>
      <c r="M3248" s="153"/>
      <c r="N3248" s="126"/>
      <c r="O3248" s="153"/>
      <c r="P3248" s="153"/>
      <c r="Q3248" s="153"/>
      <c r="R3248" s="153"/>
      <c r="AG3248" s="162"/>
      <c r="AH3248" s="162"/>
      <c r="AI3248" s="162"/>
      <c r="AM3248" s="143"/>
      <c r="AN3248" s="143"/>
      <c r="AO3248" s="143"/>
      <c r="AP3248" s="143"/>
      <c r="AQ3248" s="143"/>
      <c r="AR3248" s="143"/>
      <c r="AS3248" s="143"/>
      <c r="AT3248" s="143"/>
      <c r="AU3248" s="143"/>
      <c r="AV3248" s="143"/>
      <c r="AW3248" s="143"/>
      <c r="AX3248" s="143"/>
      <c r="AY3248" s="143"/>
      <c r="AZ3248" s="143"/>
      <c r="BA3248" s="143"/>
      <c r="BB3248" s="143"/>
      <c r="BC3248" s="143"/>
      <c r="BD3248" s="143"/>
      <c r="BE3248" s="143"/>
      <c r="BF3248" s="143"/>
      <c r="BG3248" s="143"/>
      <c r="BH3248" s="143"/>
      <c r="BI3248" s="143"/>
      <c r="BJ3248" s="143"/>
      <c r="BK3248" s="143"/>
      <c r="BL3248" s="143"/>
      <c r="BM3248" s="143"/>
      <c r="BN3248" s="143"/>
      <c r="BO3248" s="143"/>
      <c r="BP3248" s="143"/>
      <c r="BT3248" s="143"/>
      <c r="BU3248" s="143"/>
      <c r="BV3248" s="143"/>
    </row>
    <row r="3249" spans="1:74" s="142" customFormat="1" x14ac:dyDescent="0.25">
      <c r="A3249" s="206"/>
      <c r="B3249" s="160"/>
      <c r="C3249" s="161"/>
      <c r="D3249" s="206"/>
      <c r="E3249" s="206"/>
      <c r="F3249" s="206"/>
      <c r="G3249" s="206"/>
      <c r="H3249" s="161"/>
      <c r="I3249" s="206"/>
      <c r="J3249" s="206"/>
      <c r="L3249" s="206"/>
      <c r="M3249" s="153"/>
      <c r="N3249" s="126"/>
      <c r="O3249" s="153"/>
      <c r="P3249" s="153"/>
      <c r="Q3249" s="153"/>
      <c r="R3249" s="153"/>
      <c r="AG3249" s="162"/>
      <c r="AH3249" s="162"/>
      <c r="AI3249" s="162"/>
      <c r="AM3249" s="143"/>
      <c r="AN3249" s="143"/>
      <c r="AO3249" s="143"/>
      <c r="AP3249" s="143"/>
      <c r="AQ3249" s="143"/>
      <c r="AR3249" s="143"/>
      <c r="AS3249" s="143"/>
      <c r="AT3249" s="143"/>
      <c r="AU3249" s="143"/>
      <c r="AV3249" s="143"/>
      <c r="AW3249" s="143"/>
      <c r="AX3249" s="143"/>
      <c r="AY3249" s="143"/>
      <c r="AZ3249" s="143"/>
      <c r="BA3249" s="143"/>
      <c r="BB3249" s="143"/>
      <c r="BC3249" s="143"/>
      <c r="BD3249" s="143"/>
      <c r="BE3249" s="143"/>
      <c r="BF3249" s="143"/>
      <c r="BG3249" s="143"/>
      <c r="BH3249" s="143"/>
      <c r="BI3249" s="143"/>
      <c r="BJ3249" s="143"/>
      <c r="BK3249" s="143"/>
      <c r="BL3249" s="143"/>
      <c r="BM3249" s="143"/>
      <c r="BN3249" s="143"/>
      <c r="BO3249" s="143"/>
      <c r="BP3249" s="143"/>
      <c r="BT3249" s="143"/>
      <c r="BU3249" s="143"/>
      <c r="BV3249" s="143"/>
    </row>
    <row r="3250" spans="1:74" s="142" customFormat="1" x14ac:dyDescent="0.25">
      <c r="A3250" s="206"/>
      <c r="B3250" s="160"/>
      <c r="C3250" s="161"/>
      <c r="D3250" s="206"/>
      <c r="E3250" s="206"/>
      <c r="F3250" s="206"/>
      <c r="G3250" s="206"/>
      <c r="H3250" s="161"/>
      <c r="I3250" s="206"/>
      <c r="J3250" s="206"/>
      <c r="L3250" s="206"/>
      <c r="M3250" s="153"/>
      <c r="N3250" s="126"/>
      <c r="O3250" s="153"/>
      <c r="P3250" s="153"/>
      <c r="Q3250" s="153"/>
      <c r="R3250" s="153"/>
      <c r="AG3250" s="162"/>
      <c r="AH3250" s="162"/>
      <c r="AI3250" s="162"/>
      <c r="AM3250" s="143"/>
      <c r="AN3250" s="143"/>
      <c r="AO3250" s="143"/>
      <c r="AP3250" s="143"/>
      <c r="AQ3250" s="143"/>
      <c r="AR3250" s="143"/>
      <c r="AS3250" s="143"/>
      <c r="AT3250" s="143"/>
      <c r="AU3250" s="143"/>
      <c r="AV3250" s="143"/>
      <c r="AW3250" s="143"/>
      <c r="AX3250" s="143"/>
      <c r="AY3250" s="143"/>
      <c r="AZ3250" s="143"/>
      <c r="BA3250" s="143"/>
      <c r="BB3250" s="143"/>
      <c r="BC3250" s="143"/>
      <c r="BD3250" s="143"/>
      <c r="BE3250" s="143"/>
      <c r="BF3250" s="143"/>
      <c r="BG3250" s="143"/>
      <c r="BH3250" s="143"/>
      <c r="BI3250" s="143"/>
      <c r="BJ3250" s="143"/>
      <c r="BK3250" s="143"/>
      <c r="BL3250" s="143"/>
      <c r="BM3250" s="143"/>
      <c r="BN3250" s="143"/>
      <c r="BO3250" s="143"/>
      <c r="BP3250" s="143"/>
      <c r="BT3250" s="143"/>
      <c r="BU3250" s="143"/>
      <c r="BV3250" s="143"/>
    </row>
    <row r="3251" spans="1:74" s="142" customFormat="1" x14ac:dyDescent="0.25">
      <c r="A3251" s="206"/>
      <c r="B3251" s="160"/>
      <c r="C3251" s="161"/>
      <c r="D3251" s="206"/>
      <c r="E3251" s="206"/>
      <c r="F3251" s="206"/>
      <c r="G3251" s="206"/>
      <c r="H3251" s="161"/>
      <c r="I3251" s="206"/>
      <c r="J3251" s="206"/>
      <c r="L3251" s="206"/>
      <c r="M3251" s="153"/>
      <c r="N3251" s="126"/>
      <c r="O3251" s="153"/>
      <c r="P3251" s="153"/>
      <c r="Q3251" s="153"/>
      <c r="R3251" s="153"/>
      <c r="AG3251" s="162"/>
      <c r="AH3251" s="162"/>
      <c r="AI3251" s="162"/>
      <c r="AM3251" s="143"/>
      <c r="AN3251" s="143"/>
      <c r="AO3251" s="143"/>
      <c r="AP3251" s="143"/>
      <c r="AQ3251" s="143"/>
      <c r="AR3251" s="143"/>
      <c r="AS3251" s="143"/>
      <c r="AT3251" s="143"/>
      <c r="AU3251" s="143"/>
      <c r="AV3251" s="143"/>
      <c r="AW3251" s="143"/>
      <c r="AX3251" s="143"/>
      <c r="AY3251" s="143"/>
      <c r="AZ3251" s="143"/>
      <c r="BA3251" s="143"/>
      <c r="BB3251" s="143"/>
      <c r="BC3251" s="143"/>
      <c r="BD3251" s="143"/>
      <c r="BE3251" s="143"/>
      <c r="BF3251" s="143"/>
      <c r="BG3251" s="143"/>
      <c r="BH3251" s="143"/>
      <c r="BI3251" s="143"/>
      <c r="BJ3251" s="143"/>
      <c r="BK3251" s="143"/>
      <c r="BL3251" s="143"/>
      <c r="BM3251" s="143"/>
      <c r="BN3251" s="143"/>
      <c r="BO3251" s="143"/>
      <c r="BP3251" s="143"/>
      <c r="BT3251" s="143"/>
      <c r="BU3251" s="143"/>
      <c r="BV3251" s="143"/>
    </row>
    <row r="3252" spans="1:74" s="142" customFormat="1" x14ac:dyDescent="0.25">
      <c r="A3252" s="206"/>
      <c r="B3252" s="160"/>
      <c r="C3252" s="161"/>
      <c r="D3252" s="206"/>
      <c r="E3252" s="206"/>
      <c r="F3252" s="206"/>
      <c r="G3252" s="206"/>
      <c r="H3252" s="161"/>
      <c r="I3252" s="206"/>
      <c r="J3252" s="206"/>
      <c r="L3252" s="206"/>
      <c r="M3252" s="153"/>
      <c r="N3252" s="126"/>
      <c r="O3252" s="153"/>
      <c r="P3252" s="153"/>
      <c r="Q3252" s="153"/>
      <c r="R3252" s="153"/>
      <c r="AG3252" s="162"/>
      <c r="AH3252" s="162"/>
      <c r="AI3252" s="162"/>
      <c r="AM3252" s="143"/>
      <c r="AN3252" s="143"/>
      <c r="AO3252" s="143"/>
      <c r="AP3252" s="143"/>
      <c r="AQ3252" s="143"/>
      <c r="AR3252" s="143"/>
      <c r="AS3252" s="143"/>
      <c r="AT3252" s="143"/>
      <c r="AU3252" s="143"/>
      <c r="AV3252" s="143"/>
      <c r="AW3252" s="143"/>
      <c r="AX3252" s="143"/>
      <c r="AY3252" s="143"/>
      <c r="AZ3252" s="143"/>
      <c r="BA3252" s="143"/>
      <c r="BB3252" s="143"/>
      <c r="BC3252" s="143"/>
      <c r="BD3252" s="143"/>
      <c r="BE3252" s="143"/>
      <c r="BF3252" s="143"/>
      <c r="BG3252" s="143"/>
      <c r="BH3252" s="143"/>
      <c r="BI3252" s="143"/>
      <c r="BJ3252" s="143"/>
      <c r="BK3252" s="143"/>
      <c r="BL3252" s="143"/>
      <c r="BM3252" s="143"/>
      <c r="BN3252" s="143"/>
      <c r="BO3252" s="143"/>
      <c r="BP3252" s="143"/>
      <c r="BT3252" s="143"/>
      <c r="BU3252" s="143"/>
      <c r="BV3252" s="143"/>
    </row>
    <row r="3253" spans="1:74" s="142" customFormat="1" x14ac:dyDescent="0.25">
      <c r="A3253" s="206"/>
      <c r="B3253" s="160"/>
      <c r="C3253" s="161"/>
      <c r="D3253" s="206"/>
      <c r="E3253" s="206"/>
      <c r="F3253" s="206"/>
      <c r="G3253" s="206"/>
      <c r="H3253" s="161"/>
      <c r="I3253" s="206"/>
      <c r="J3253" s="206"/>
      <c r="L3253" s="206"/>
      <c r="M3253" s="153"/>
      <c r="N3253" s="126"/>
      <c r="O3253" s="153"/>
      <c r="P3253" s="153"/>
      <c r="Q3253" s="153"/>
      <c r="R3253" s="153"/>
      <c r="AG3253" s="162"/>
      <c r="AH3253" s="162"/>
      <c r="AI3253" s="162"/>
      <c r="AM3253" s="143"/>
      <c r="AN3253" s="143"/>
      <c r="AO3253" s="143"/>
      <c r="AP3253" s="143"/>
      <c r="AQ3253" s="143"/>
      <c r="AR3253" s="143"/>
      <c r="AS3253" s="143"/>
      <c r="AT3253" s="143"/>
      <c r="AU3253" s="143"/>
      <c r="AV3253" s="143"/>
      <c r="AW3253" s="143"/>
      <c r="AX3253" s="143"/>
      <c r="AY3253" s="143"/>
      <c r="AZ3253" s="143"/>
      <c r="BA3253" s="143"/>
      <c r="BB3253" s="143"/>
      <c r="BC3253" s="143"/>
      <c r="BD3253" s="143"/>
      <c r="BE3253" s="143"/>
      <c r="BF3253" s="143"/>
      <c r="BG3253" s="143"/>
      <c r="BH3253" s="143"/>
      <c r="BI3253" s="143"/>
      <c r="BJ3253" s="143"/>
      <c r="BK3253" s="143"/>
      <c r="BL3253" s="143"/>
      <c r="BM3253" s="143"/>
      <c r="BN3253" s="143"/>
      <c r="BO3253" s="143"/>
      <c r="BP3253" s="143"/>
      <c r="BT3253" s="143"/>
      <c r="BU3253" s="143"/>
      <c r="BV3253" s="143"/>
    </row>
    <row r="3254" spans="1:74" s="142" customFormat="1" x14ac:dyDescent="0.25">
      <c r="A3254" s="206"/>
      <c r="B3254" s="160"/>
      <c r="C3254" s="161"/>
      <c r="D3254" s="206"/>
      <c r="E3254" s="206"/>
      <c r="F3254" s="206"/>
      <c r="G3254" s="206"/>
      <c r="H3254" s="161"/>
      <c r="I3254" s="206"/>
      <c r="J3254" s="206"/>
      <c r="L3254" s="206"/>
      <c r="M3254" s="153"/>
      <c r="N3254" s="126"/>
      <c r="O3254" s="153"/>
      <c r="P3254" s="153"/>
      <c r="Q3254" s="153"/>
      <c r="R3254" s="153"/>
      <c r="AG3254" s="162"/>
      <c r="AH3254" s="162"/>
      <c r="AI3254" s="162"/>
      <c r="AM3254" s="143"/>
      <c r="AN3254" s="143"/>
      <c r="AO3254" s="143"/>
      <c r="AP3254" s="143"/>
      <c r="AQ3254" s="143"/>
      <c r="AR3254" s="143"/>
      <c r="AS3254" s="143"/>
      <c r="AT3254" s="143"/>
      <c r="AU3254" s="143"/>
      <c r="AV3254" s="143"/>
      <c r="AW3254" s="143"/>
      <c r="AX3254" s="143"/>
      <c r="AY3254" s="143"/>
      <c r="AZ3254" s="143"/>
      <c r="BA3254" s="143"/>
      <c r="BB3254" s="143"/>
      <c r="BC3254" s="143"/>
      <c r="BD3254" s="143"/>
      <c r="BE3254" s="143"/>
      <c r="BF3254" s="143"/>
      <c r="BG3254" s="143"/>
      <c r="BH3254" s="143"/>
      <c r="BI3254" s="143"/>
      <c r="BJ3254" s="143"/>
      <c r="BK3254" s="143"/>
      <c r="BL3254" s="143"/>
      <c r="BM3254" s="143"/>
      <c r="BN3254" s="143"/>
      <c r="BO3254" s="143"/>
      <c r="BP3254" s="143"/>
      <c r="BT3254" s="143"/>
      <c r="BU3254" s="143"/>
      <c r="BV3254" s="143"/>
    </row>
    <row r="3255" spans="1:74" s="142" customFormat="1" x14ac:dyDescent="0.25">
      <c r="A3255" s="206"/>
      <c r="B3255" s="160"/>
      <c r="C3255" s="161"/>
      <c r="D3255" s="206"/>
      <c r="E3255" s="206"/>
      <c r="F3255" s="206"/>
      <c r="G3255" s="206"/>
      <c r="H3255" s="161"/>
      <c r="I3255" s="206"/>
      <c r="J3255" s="206"/>
      <c r="L3255" s="206"/>
      <c r="M3255" s="153"/>
      <c r="N3255" s="126"/>
      <c r="O3255" s="153"/>
      <c r="P3255" s="153"/>
      <c r="Q3255" s="153"/>
      <c r="R3255" s="153"/>
      <c r="AG3255" s="162"/>
      <c r="AH3255" s="162"/>
      <c r="AI3255" s="162"/>
      <c r="AM3255" s="143"/>
      <c r="AN3255" s="143"/>
      <c r="AO3255" s="143"/>
      <c r="AP3255" s="143"/>
      <c r="AQ3255" s="143"/>
      <c r="AR3255" s="143"/>
      <c r="AS3255" s="143"/>
      <c r="AT3255" s="143"/>
      <c r="AU3255" s="143"/>
      <c r="AV3255" s="143"/>
      <c r="AW3255" s="143"/>
      <c r="AX3255" s="143"/>
      <c r="AY3255" s="143"/>
      <c r="AZ3255" s="143"/>
      <c r="BA3255" s="143"/>
      <c r="BB3255" s="143"/>
      <c r="BC3255" s="143"/>
      <c r="BD3255" s="143"/>
      <c r="BE3255" s="143"/>
      <c r="BF3255" s="143"/>
      <c r="BG3255" s="143"/>
      <c r="BH3255" s="143"/>
      <c r="BI3255" s="143"/>
      <c r="BJ3255" s="143"/>
      <c r="BK3255" s="143"/>
      <c r="BL3255" s="143"/>
      <c r="BM3255" s="143"/>
      <c r="BN3255" s="143"/>
      <c r="BO3255" s="143"/>
      <c r="BP3255" s="143"/>
      <c r="BT3255" s="143"/>
      <c r="BU3255" s="143"/>
      <c r="BV3255" s="143"/>
    </row>
    <row r="3256" spans="1:74" s="142" customFormat="1" x14ac:dyDescent="0.25">
      <c r="A3256" s="206"/>
      <c r="B3256" s="160"/>
      <c r="C3256" s="161"/>
      <c r="D3256" s="206"/>
      <c r="E3256" s="206"/>
      <c r="F3256" s="206"/>
      <c r="G3256" s="206"/>
      <c r="H3256" s="161"/>
      <c r="I3256" s="206"/>
      <c r="J3256" s="206"/>
      <c r="L3256" s="206"/>
      <c r="M3256" s="153"/>
      <c r="N3256" s="126"/>
      <c r="O3256" s="153"/>
      <c r="P3256" s="153"/>
      <c r="Q3256" s="153"/>
      <c r="R3256" s="153"/>
      <c r="AG3256" s="162"/>
      <c r="AH3256" s="162"/>
      <c r="AI3256" s="162"/>
      <c r="AM3256" s="143"/>
      <c r="AN3256" s="143"/>
      <c r="AO3256" s="143"/>
      <c r="AP3256" s="143"/>
      <c r="AQ3256" s="143"/>
      <c r="AR3256" s="143"/>
      <c r="AS3256" s="143"/>
      <c r="AT3256" s="143"/>
      <c r="AU3256" s="143"/>
      <c r="AV3256" s="143"/>
      <c r="AW3256" s="143"/>
      <c r="AX3256" s="143"/>
      <c r="AY3256" s="143"/>
      <c r="AZ3256" s="143"/>
      <c r="BA3256" s="143"/>
      <c r="BB3256" s="143"/>
      <c r="BC3256" s="143"/>
      <c r="BD3256" s="143"/>
      <c r="BE3256" s="143"/>
      <c r="BF3256" s="143"/>
      <c r="BG3256" s="143"/>
      <c r="BH3256" s="143"/>
      <c r="BI3256" s="143"/>
      <c r="BJ3256" s="143"/>
      <c r="BK3256" s="143"/>
      <c r="BL3256" s="143"/>
      <c r="BM3256" s="143"/>
      <c r="BN3256" s="143"/>
      <c r="BO3256" s="143"/>
      <c r="BP3256" s="143"/>
      <c r="BT3256" s="143"/>
      <c r="BU3256" s="143"/>
      <c r="BV3256" s="143"/>
    </row>
    <row r="3257" spans="1:74" s="142" customFormat="1" x14ac:dyDescent="0.25">
      <c r="A3257" s="206"/>
      <c r="B3257" s="160"/>
      <c r="C3257" s="161"/>
      <c r="D3257" s="206"/>
      <c r="E3257" s="206"/>
      <c r="F3257" s="206"/>
      <c r="G3257" s="206"/>
      <c r="H3257" s="161"/>
      <c r="I3257" s="206"/>
      <c r="J3257" s="206"/>
      <c r="L3257" s="206"/>
      <c r="M3257" s="153"/>
      <c r="N3257" s="126"/>
      <c r="O3257" s="153"/>
      <c r="P3257" s="153"/>
      <c r="Q3257" s="153"/>
      <c r="R3257" s="153"/>
      <c r="AG3257" s="162"/>
      <c r="AH3257" s="162"/>
      <c r="AI3257" s="162"/>
      <c r="AM3257" s="143"/>
      <c r="AN3257" s="143"/>
      <c r="AO3257" s="143"/>
      <c r="AP3257" s="143"/>
      <c r="AQ3257" s="143"/>
      <c r="AR3257" s="143"/>
      <c r="AS3257" s="143"/>
      <c r="AT3257" s="143"/>
      <c r="AU3257" s="143"/>
      <c r="AV3257" s="143"/>
      <c r="AW3257" s="143"/>
      <c r="AX3257" s="143"/>
      <c r="AY3257" s="143"/>
      <c r="AZ3257" s="143"/>
      <c r="BA3257" s="143"/>
      <c r="BB3257" s="143"/>
      <c r="BC3257" s="143"/>
      <c r="BD3257" s="143"/>
      <c r="BE3257" s="143"/>
      <c r="BF3257" s="143"/>
      <c r="BG3257" s="143"/>
      <c r="BH3257" s="143"/>
      <c r="BI3257" s="143"/>
      <c r="BJ3257" s="143"/>
      <c r="BK3257" s="143"/>
      <c r="BL3257" s="143"/>
      <c r="BM3257" s="143"/>
      <c r="BN3257" s="143"/>
      <c r="BO3257" s="143"/>
      <c r="BP3257" s="143"/>
      <c r="BT3257" s="143"/>
      <c r="BU3257" s="143"/>
      <c r="BV3257" s="143"/>
    </row>
    <row r="3258" spans="1:74" s="142" customFormat="1" x14ac:dyDescent="0.25">
      <c r="A3258" s="206"/>
      <c r="B3258" s="160"/>
      <c r="C3258" s="161"/>
      <c r="D3258" s="206"/>
      <c r="E3258" s="206"/>
      <c r="F3258" s="206"/>
      <c r="G3258" s="206"/>
      <c r="H3258" s="161"/>
      <c r="I3258" s="206"/>
      <c r="J3258" s="206"/>
      <c r="L3258" s="206"/>
      <c r="M3258" s="153"/>
      <c r="N3258" s="126"/>
      <c r="O3258" s="153"/>
      <c r="P3258" s="153"/>
      <c r="Q3258" s="153"/>
      <c r="R3258" s="153"/>
      <c r="AG3258" s="162"/>
      <c r="AH3258" s="162"/>
      <c r="AI3258" s="162"/>
      <c r="AM3258" s="143"/>
      <c r="AN3258" s="143"/>
      <c r="AO3258" s="143"/>
      <c r="AP3258" s="143"/>
      <c r="AQ3258" s="143"/>
      <c r="AR3258" s="143"/>
      <c r="AS3258" s="143"/>
      <c r="AT3258" s="143"/>
      <c r="AU3258" s="143"/>
      <c r="AV3258" s="143"/>
      <c r="AW3258" s="143"/>
      <c r="AX3258" s="143"/>
      <c r="AY3258" s="143"/>
      <c r="AZ3258" s="143"/>
      <c r="BA3258" s="143"/>
      <c r="BB3258" s="143"/>
      <c r="BC3258" s="143"/>
      <c r="BD3258" s="143"/>
      <c r="BE3258" s="143"/>
      <c r="BF3258" s="143"/>
      <c r="BG3258" s="143"/>
      <c r="BH3258" s="143"/>
      <c r="BI3258" s="143"/>
      <c r="BJ3258" s="143"/>
      <c r="BK3258" s="143"/>
      <c r="BL3258" s="143"/>
      <c r="BM3258" s="143"/>
      <c r="BN3258" s="143"/>
      <c r="BO3258" s="143"/>
      <c r="BP3258" s="143"/>
      <c r="BT3258" s="143"/>
      <c r="BU3258" s="143"/>
      <c r="BV3258" s="143"/>
    </row>
    <row r="3259" spans="1:74" s="142" customFormat="1" x14ac:dyDescent="0.25">
      <c r="A3259" s="206"/>
      <c r="B3259" s="160"/>
      <c r="C3259" s="161"/>
      <c r="D3259" s="206"/>
      <c r="E3259" s="206"/>
      <c r="F3259" s="206"/>
      <c r="G3259" s="206"/>
      <c r="H3259" s="161"/>
      <c r="I3259" s="206"/>
      <c r="J3259" s="206"/>
      <c r="L3259" s="206"/>
      <c r="M3259" s="153"/>
      <c r="N3259" s="126"/>
      <c r="O3259" s="153"/>
      <c r="P3259" s="153"/>
      <c r="Q3259" s="153"/>
      <c r="R3259" s="153"/>
      <c r="AG3259" s="162"/>
      <c r="AH3259" s="162"/>
      <c r="AI3259" s="162"/>
      <c r="AM3259" s="143"/>
      <c r="AN3259" s="143"/>
      <c r="AO3259" s="143"/>
      <c r="AP3259" s="143"/>
      <c r="AQ3259" s="143"/>
      <c r="AR3259" s="143"/>
      <c r="AS3259" s="143"/>
      <c r="AT3259" s="143"/>
      <c r="AU3259" s="143"/>
      <c r="AV3259" s="143"/>
      <c r="AW3259" s="143"/>
      <c r="AX3259" s="143"/>
      <c r="AY3259" s="143"/>
      <c r="AZ3259" s="143"/>
      <c r="BA3259" s="143"/>
      <c r="BB3259" s="143"/>
      <c r="BC3259" s="143"/>
      <c r="BD3259" s="143"/>
      <c r="BE3259" s="143"/>
      <c r="BF3259" s="143"/>
      <c r="BG3259" s="143"/>
      <c r="BH3259" s="143"/>
      <c r="BI3259" s="143"/>
      <c r="BJ3259" s="143"/>
      <c r="BK3259" s="143"/>
      <c r="BL3259" s="143"/>
      <c r="BM3259" s="143"/>
      <c r="BN3259" s="143"/>
      <c r="BO3259" s="143"/>
      <c r="BP3259" s="143"/>
      <c r="BT3259" s="143"/>
      <c r="BU3259" s="143"/>
      <c r="BV3259" s="143"/>
    </row>
    <row r="3260" spans="1:74" s="142" customFormat="1" x14ac:dyDescent="0.25">
      <c r="A3260" s="206"/>
      <c r="B3260" s="160"/>
      <c r="C3260" s="161"/>
      <c r="D3260" s="206"/>
      <c r="E3260" s="206"/>
      <c r="F3260" s="206"/>
      <c r="G3260" s="206"/>
      <c r="H3260" s="161"/>
      <c r="I3260" s="206"/>
      <c r="J3260" s="206"/>
      <c r="L3260" s="206"/>
      <c r="M3260" s="153"/>
      <c r="N3260" s="126"/>
      <c r="O3260" s="153"/>
      <c r="P3260" s="153"/>
      <c r="Q3260" s="153"/>
      <c r="R3260" s="153"/>
      <c r="AG3260" s="162"/>
      <c r="AH3260" s="162"/>
      <c r="AI3260" s="162"/>
      <c r="AM3260" s="143"/>
      <c r="AN3260" s="143"/>
      <c r="AO3260" s="143"/>
      <c r="AP3260" s="143"/>
      <c r="AQ3260" s="143"/>
      <c r="AR3260" s="143"/>
      <c r="AS3260" s="143"/>
      <c r="AT3260" s="143"/>
      <c r="AU3260" s="143"/>
      <c r="AV3260" s="143"/>
      <c r="AW3260" s="143"/>
      <c r="AX3260" s="143"/>
      <c r="AY3260" s="143"/>
      <c r="AZ3260" s="143"/>
      <c r="BA3260" s="143"/>
      <c r="BB3260" s="143"/>
      <c r="BC3260" s="143"/>
      <c r="BD3260" s="143"/>
      <c r="BE3260" s="143"/>
      <c r="BF3260" s="143"/>
      <c r="BG3260" s="143"/>
      <c r="BH3260" s="143"/>
      <c r="BI3260" s="143"/>
      <c r="BJ3260" s="143"/>
      <c r="BK3260" s="143"/>
      <c r="BL3260" s="143"/>
      <c r="BM3260" s="143"/>
      <c r="BN3260" s="143"/>
      <c r="BO3260" s="143"/>
      <c r="BP3260" s="143"/>
      <c r="BT3260" s="143"/>
      <c r="BU3260" s="143"/>
      <c r="BV3260" s="143"/>
    </row>
    <row r="3261" spans="1:74" s="142" customFormat="1" x14ac:dyDescent="0.25">
      <c r="A3261" s="206"/>
      <c r="B3261" s="160"/>
      <c r="C3261" s="161"/>
      <c r="D3261" s="206"/>
      <c r="E3261" s="206"/>
      <c r="F3261" s="206"/>
      <c r="G3261" s="206"/>
      <c r="H3261" s="161"/>
      <c r="I3261" s="206"/>
      <c r="J3261" s="206"/>
      <c r="L3261" s="206"/>
      <c r="M3261" s="153"/>
      <c r="N3261" s="126"/>
      <c r="O3261" s="153"/>
      <c r="P3261" s="153"/>
      <c r="Q3261" s="153"/>
      <c r="R3261" s="153"/>
      <c r="AG3261" s="162"/>
      <c r="AH3261" s="162"/>
      <c r="AI3261" s="162"/>
      <c r="AM3261" s="143"/>
      <c r="AN3261" s="143"/>
      <c r="AO3261" s="143"/>
      <c r="AP3261" s="143"/>
      <c r="AQ3261" s="143"/>
      <c r="AR3261" s="143"/>
      <c r="AS3261" s="143"/>
      <c r="AT3261" s="143"/>
      <c r="AU3261" s="143"/>
      <c r="AV3261" s="143"/>
      <c r="AW3261" s="143"/>
      <c r="AX3261" s="143"/>
      <c r="AY3261" s="143"/>
      <c r="AZ3261" s="143"/>
      <c r="BA3261" s="143"/>
      <c r="BB3261" s="143"/>
      <c r="BC3261" s="143"/>
      <c r="BD3261" s="143"/>
      <c r="BE3261" s="143"/>
      <c r="BF3261" s="143"/>
      <c r="BG3261" s="143"/>
      <c r="BH3261" s="143"/>
      <c r="BI3261" s="143"/>
      <c r="BJ3261" s="143"/>
      <c r="BK3261" s="143"/>
      <c r="BL3261" s="143"/>
      <c r="BM3261" s="143"/>
      <c r="BN3261" s="143"/>
      <c r="BO3261" s="143"/>
      <c r="BP3261" s="143"/>
      <c r="BT3261" s="143"/>
      <c r="BU3261" s="143"/>
      <c r="BV3261" s="143"/>
    </row>
    <row r="3262" spans="1:74" s="142" customFormat="1" x14ac:dyDescent="0.25">
      <c r="A3262" s="206"/>
      <c r="B3262" s="160"/>
      <c r="C3262" s="161"/>
      <c r="D3262" s="206"/>
      <c r="E3262" s="206"/>
      <c r="F3262" s="206"/>
      <c r="G3262" s="206"/>
      <c r="H3262" s="161"/>
      <c r="I3262" s="206"/>
      <c r="J3262" s="206"/>
      <c r="L3262" s="206"/>
      <c r="M3262" s="153"/>
      <c r="N3262" s="126"/>
      <c r="O3262" s="153"/>
      <c r="P3262" s="153"/>
      <c r="Q3262" s="153"/>
      <c r="R3262" s="153"/>
      <c r="AG3262" s="162"/>
      <c r="AH3262" s="162"/>
      <c r="AI3262" s="162"/>
      <c r="AM3262" s="143"/>
      <c r="AN3262" s="143"/>
      <c r="AO3262" s="143"/>
      <c r="AP3262" s="143"/>
      <c r="AQ3262" s="143"/>
      <c r="AR3262" s="143"/>
      <c r="AS3262" s="143"/>
      <c r="AT3262" s="143"/>
      <c r="AU3262" s="143"/>
      <c r="AV3262" s="143"/>
      <c r="AW3262" s="143"/>
      <c r="AX3262" s="143"/>
      <c r="AY3262" s="143"/>
      <c r="AZ3262" s="143"/>
      <c r="BA3262" s="143"/>
      <c r="BB3262" s="143"/>
      <c r="BC3262" s="143"/>
      <c r="BD3262" s="143"/>
      <c r="BE3262" s="143"/>
      <c r="BF3262" s="143"/>
      <c r="BG3262" s="143"/>
      <c r="BH3262" s="143"/>
      <c r="BI3262" s="143"/>
      <c r="BJ3262" s="143"/>
      <c r="BK3262" s="143"/>
      <c r="BL3262" s="143"/>
      <c r="BM3262" s="143"/>
      <c r="BN3262" s="143"/>
      <c r="BO3262" s="143"/>
      <c r="BP3262" s="143"/>
      <c r="BT3262" s="143"/>
      <c r="BU3262" s="143"/>
      <c r="BV3262" s="143"/>
    </row>
    <row r="3263" spans="1:74" s="142" customFormat="1" x14ac:dyDescent="0.25">
      <c r="A3263" s="206"/>
      <c r="B3263" s="160"/>
      <c r="C3263" s="161"/>
      <c r="D3263" s="206"/>
      <c r="E3263" s="206"/>
      <c r="F3263" s="206"/>
      <c r="G3263" s="206"/>
      <c r="H3263" s="161"/>
      <c r="I3263" s="206"/>
      <c r="J3263" s="206"/>
      <c r="L3263" s="206"/>
      <c r="M3263" s="153"/>
      <c r="N3263" s="126"/>
      <c r="O3263" s="153"/>
      <c r="P3263" s="153"/>
      <c r="Q3263" s="153"/>
      <c r="R3263" s="153"/>
      <c r="AG3263" s="162"/>
      <c r="AH3263" s="162"/>
      <c r="AI3263" s="162"/>
      <c r="AM3263" s="143"/>
      <c r="AN3263" s="143"/>
      <c r="AO3263" s="143"/>
      <c r="AP3263" s="143"/>
      <c r="AQ3263" s="143"/>
      <c r="AR3263" s="143"/>
      <c r="AS3263" s="143"/>
      <c r="AT3263" s="143"/>
      <c r="AU3263" s="143"/>
      <c r="AV3263" s="143"/>
      <c r="AW3263" s="143"/>
      <c r="AX3263" s="143"/>
      <c r="AY3263" s="143"/>
      <c r="AZ3263" s="143"/>
      <c r="BA3263" s="143"/>
      <c r="BB3263" s="143"/>
      <c r="BC3263" s="143"/>
      <c r="BD3263" s="143"/>
      <c r="BE3263" s="143"/>
      <c r="BF3263" s="143"/>
      <c r="BG3263" s="143"/>
      <c r="BH3263" s="143"/>
      <c r="BI3263" s="143"/>
      <c r="BJ3263" s="143"/>
      <c r="BK3263" s="143"/>
      <c r="BL3263" s="143"/>
      <c r="BM3263" s="143"/>
      <c r="BN3263" s="143"/>
      <c r="BO3263" s="143"/>
      <c r="BP3263" s="143"/>
      <c r="BT3263" s="143"/>
      <c r="BU3263" s="143"/>
      <c r="BV3263" s="143"/>
    </row>
    <row r="3264" spans="1:74" s="142" customFormat="1" x14ac:dyDescent="0.25">
      <c r="A3264" s="206"/>
      <c r="B3264" s="160"/>
      <c r="C3264" s="161"/>
      <c r="D3264" s="206"/>
      <c r="E3264" s="206"/>
      <c r="F3264" s="206"/>
      <c r="G3264" s="206"/>
      <c r="H3264" s="161"/>
      <c r="I3264" s="206"/>
      <c r="J3264" s="206"/>
      <c r="L3264" s="206"/>
      <c r="M3264" s="153"/>
      <c r="N3264" s="126"/>
      <c r="O3264" s="153"/>
      <c r="P3264" s="153"/>
      <c r="Q3264" s="153"/>
      <c r="R3264" s="153"/>
      <c r="AG3264" s="162"/>
      <c r="AH3264" s="162"/>
      <c r="AI3264" s="162"/>
      <c r="AM3264" s="143"/>
      <c r="AN3264" s="143"/>
      <c r="AO3264" s="143"/>
      <c r="AP3264" s="143"/>
      <c r="AQ3264" s="143"/>
      <c r="AR3264" s="143"/>
      <c r="AS3264" s="143"/>
      <c r="AT3264" s="143"/>
      <c r="AU3264" s="143"/>
      <c r="AV3264" s="143"/>
      <c r="AW3264" s="143"/>
      <c r="AX3264" s="143"/>
      <c r="AY3264" s="143"/>
      <c r="AZ3264" s="143"/>
      <c r="BA3264" s="143"/>
      <c r="BB3264" s="143"/>
      <c r="BC3264" s="143"/>
      <c r="BD3264" s="143"/>
      <c r="BE3264" s="143"/>
      <c r="BF3264" s="143"/>
      <c r="BG3264" s="143"/>
      <c r="BH3264" s="143"/>
      <c r="BI3264" s="143"/>
      <c r="BJ3264" s="143"/>
      <c r="BK3264" s="143"/>
      <c r="BL3264" s="143"/>
      <c r="BM3264" s="143"/>
      <c r="BN3264" s="143"/>
      <c r="BO3264" s="143"/>
      <c r="BP3264" s="143"/>
      <c r="BT3264" s="143"/>
      <c r="BU3264" s="143"/>
      <c r="BV3264" s="143"/>
    </row>
    <row r="3265" spans="1:74" s="142" customFormat="1" x14ac:dyDescent="0.25">
      <c r="A3265" s="206"/>
      <c r="B3265" s="160"/>
      <c r="C3265" s="161"/>
      <c r="D3265" s="206"/>
      <c r="E3265" s="206"/>
      <c r="F3265" s="206"/>
      <c r="G3265" s="206"/>
      <c r="H3265" s="161"/>
      <c r="I3265" s="206"/>
      <c r="J3265" s="206"/>
      <c r="L3265" s="206"/>
      <c r="M3265" s="153"/>
      <c r="N3265" s="126"/>
      <c r="O3265" s="153"/>
      <c r="P3265" s="153"/>
      <c r="Q3265" s="153"/>
      <c r="R3265" s="153"/>
      <c r="AG3265" s="162"/>
      <c r="AH3265" s="162"/>
      <c r="AI3265" s="162"/>
      <c r="AM3265" s="143"/>
      <c r="AN3265" s="143"/>
      <c r="AO3265" s="143"/>
      <c r="AP3265" s="143"/>
      <c r="AQ3265" s="143"/>
      <c r="AR3265" s="143"/>
      <c r="AS3265" s="143"/>
      <c r="AT3265" s="143"/>
      <c r="AU3265" s="143"/>
      <c r="AV3265" s="143"/>
      <c r="AW3265" s="143"/>
      <c r="AX3265" s="143"/>
      <c r="AY3265" s="143"/>
      <c r="AZ3265" s="143"/>
      <c r="BA3265" s="143"/>
      <c r="BB3265" s="143"/>
      <c r="BC3265" s="143"/>
      <c r="BD3265" s="143"/>
      <c r="BE3265" s="143"/>
      <c r="BF3265" s="143"/>
      <c r="BG3265" s="143"/>
      <c r="BH3265" s="143"/>
      <c r="BI3265" s="143"/>
      <c r="BJ3265" s="143"/>
      <c r="BK3265" s="143"/>
      <c r="BL3265" s="143"/>
      <c r="BM3265" s="143"/>
      <c r="BN3265" s="143"/>
      <c r="BO3265" s="143"/>
      <c r="BP3265" s="143"/>
      <c r="BT3265" s="143"/>
      <c r="BU3265" s="143"/>
      <c r="BV3265" s="143"/>
    </row>
    <row r="3266" spans="1:74" s="142" customFormat="1" x14ac:dyDescent="0.25">
      <c r="A3266" s="206"/>
      <c r="B3266" s="160"/>
      <c r="C3266" s="161"/>
      <c r="D3266" s="206"/>
      <c r="E3266" s="206"/>
      <c r="F3266" s="206"/>
      <c r="G3266" s="206"/>
      <c r="H3266" s="161"/>
      <c r="I3266" s="206"/>
      <c r="J3266" s="206"/>
      <c r="L3266" s="206"/>
      <c r="M3266" s="153"/>
      <c r="N3266" s="126"/>
      <c r="O3266" s="153"/>
      <c r="P3266" s="153"/>
      <c r="Q3266" s="153"/>
      <c r="R3266" s="153"/>
      <c r="AG3266" s="162"/>
      <c r="AH3266" s="162"/>
      <c r="AI3266" s="162"/>
      <c r="AM3266" s="143"/>
      <c r="AN3266" s="143"/>
      <c r="AO3266" s="143"/>
      <c r="AP3266" s="143"/>
      <c r="AQ3266" s="143"/>
      <c r="AR3266" s="143"/>
      <c r="AS3266" s="143"/>
      <c r="AT3266" s="143"/>
      <c r="AU3266" s="143"/>
      <c r="AV3266" s="143"/>
      <c r="AW3266" s="143"/>
      <c r="AX3266" s="143"/>
      <c r="AY3266" s="143"/>
      <c r="AZ3266" s="143"/>
      <c r="BA3266" s="143"/>
      <c r="BB3266" s="143"/>
      <c r="BC3266" s="143"/>
      <c r="BD3266" s="143"/>
      <c r="BE3266" s="143"/>
      <c r="BF3266" s="143"/>
      <c r="BG3266" s="143"/>
      <c r="BH3266" s="143"/>
      <c r="BI3266" s="143"/>
      <c r="BJ3266" s="143"/>
      <c r="BK3266" s="143"/>
      <c r="BL3266" s="143"/>
      <c r="BM3266" s="143"/>
      <c r="BN3266" s="143"/>
      <c r="BO3266" s="143"/>
      <c r="BP3266" s="143"/>
      <c r="BT3266" s="143"/>
      <c r="BU3266" s="143"/>
      <c r="BV3266" s="143"/>
    </row>
    <row r="3267" spans="1:74" s="142" customFormat="1" x14ac:dyDescent="0.25">
      <c r="A3267" s="206"/>
      <c r="B3267" s="160"/>
      <c r="C3267" s="161"/>
      <c r="D3267" s="206"/>
      <c r="E3267" s="206"/>
      <c r="F3267" s="206"/>
      <c r="G3267" s="206"/>
      <c r="H3267" s="161"/>
      <c r="I3267" s="206"/>
      <c r="J3267" s="206"/>
      <c r="L3267" s="206"/>
      <c r="M3267" s="153"/>
      <c r="N3267" s="126"/>
      <c r="O3267" s="153"/>
      <c r="P3267" s="153"/>
      <c r="Q3267" s="153"/>
      <c r="R3267" s="153"/>
      <c r="AG3267" s="162"/>
      <c r="AH3267" s="162"/>
      <c r="AI3267" s="162"/>
      <c r="AM3267" s="143"/>
      <c r="AN3267" s="143"/>
      <c r="AO3267" s="143"/>
      <c r="AP3267" s="143"/>
      <c r="AQ3267" s="143"/>
      <c r="AR3267" s="143"/>
      <c r="AS3267" s="143"/>
      <c r="AT3267" s="143"/>
      <c r="AU3267" s="143"/>
      <c r="AV3267" s="143"/>
      <c r="AW3267" s="143"/>
      <c r="AX3267" s="143"/>
      <c r="AY3267" s="143"/>
      <c r="AZ3267" s="143"/>
      <c r="BA3267" s="143"/>
      <c r="BB3267" s="143"/>
      <c r="BC3267" s="143"/>
      <c r="BD3267" s="143"/>
      <c r="BE3267" s="143"/>
      <c r="BF3267" s="143"/>
      <c r="BG3267" s="143"/>
      <c r="BH3267" s="143"/>
      <c r="BI3267" s="143"/>
      <c r="BJ3267" s="143"/>
      <c r="BK3267" s="143"/>
      <c r="BL3267" s="143"/>
      <c r="BM3267" s="143"/>
      <c r="BN3267" s="143"/>
      <c r="BO3267" s="143"/>
      <c r="BP3267" s="143"/>
      <c r="BT3267" s="143"/>
      <c r="BU3267" s="143"/>
      <c r="BV3267" s="143"/>
    </row>
    <row r="3268" spans="1:74" s="142" customFormat="1" x14ac:dyDescent="0.25">
      <c r="A3268" s="206"/>
      <c r="B3268" s="160"/>
      <c r="C3268" s="161"/>
      <c r="D3268" s="206"/>
      <c r="E3268" s="206"/>
      <c r="F3268" s="206"/>
      <c r="G3268" s="206"/>
      <c r="H3268" s="161"/>
      <c r="I3268" s="206"/>
      <c r="J3268" s="206"/>
      <c r="L3268" s="206"/>
      <c r="M3268" s="153"/>
      <c r="N3268" s="126"/>
      <c r="O3268" s="153"/>
      <c r="P3268" s="153"/>
      <c r="Q3268" s="153"/>
      <c r="R3268" s="153"/>
      <c r="AG3268" s="162"/>
      <c r="AH3268" s="162"/>
      <c r="AI3268" s="162"/>
      <c r="AM3268" s="143"/>
      <c r="AN3268" s="143"/>
      <c r="AO3268" s="143"/>
      <c r="AP3268" s="143"/>
      <c r="AQ3268" s="143"/>
      <c r="AR3268" s="143"/>
      <c r="AS3268" s="143"/>
      <c r="AT3268" s="143"/>
      <c r="AU3268" s="143"/>
      <c r="AV3268" s="143"/>
      <c r="AW3268" s="143"/>
      <c r="AX3268" s="143"/>
      <c r="AY3268" s="143"/>
      <c r="AZ3268" s="143"/>
      <c r="BA3268" s="143"/>
      <c r="BB3268" s="143"/>
      <c r="BC3268" s="143"/>
      <c r="BD3268" s="143"/>
      <c r="BE3268" s="143"/>
      <c r="BF3268" s="143"/>
      <c r="BG3268" s="143"/>
      <c r="BH3268" s="143"/>
      <c r="BI3268" s="143"/>
      <c r="BJ3268" s="143"/>
      <c r="BK3268" s="143"/>
      <c r="BL3268" s="143"/>
      <c r="BM3268" s="143"/>
      <c r="BN3268" s="143"/>
      <c r="BO3268" s="143"/>
      <c r="BP3268" s="143"/>
      <c r="BT3268" s="143"/>
      <c r="BU3268" s="143"/>
      <c r="BV3268" s="143"/>
    </row>
    <row r="3269" spans="1:74" s="142" customFormat="1" x14ac:dyDescent="0.25">
      <c r="A3269" s="206"/>
      <c r="B3269" s="160"/>
      <c r="C3269" s="161"/>
      <c r="D3269" s="206"/>
      <c r="E3269" s="206"/>
      <c r="F3269" s="206"/>
      <c r="G3269" s="206"/>
      <c r="H3269" s="161"/>
      <c r="I3269" s="206"/>
      <c r="J3269" s="206"/>
      <c r="L3269" s="206"/>
      <c r="M3269" s="153"/>
      <c r="N3269" s="126"/>
      <c r="O3269" s="153"/>
      <c r="P3269" s="153"/>
      <c r="Q3269" s="153"/>
      <c r="R3269" s="153"/>
      <c r="AG3269" s="162"/>
      <c r="AH3269" s="162"/>
      <c r="AI3269" s="162"/>
      <c r="AM3269" s="143"/>
      <c r="AN3269" s="143"/>
      <c r="AO3269" s="143"/>
      <c r="AP3269" s="143"/>
      <c r="AQ3269" s="143"/>
      <c r="AR3269" s="143"/>
      <c r="AS3269" s="143"/>
      <c r="AT3269" s="143"/>
      <c r="AU3269" s="143"/>
      <c r="AV3269" s="143"/>
      <c r="AW3269" s="143"/>
      <c r="AX3269" s="143"/>
      <c r="AY3269" s="143"/>
      <c r="AZ3269" s="143"/>
      <c r="BA3269" s="143"/>
      <c r="BB3269" s="143"/>
      <c r="BC3269" s="143"/>
      <c r="BD3269" s="143"/>
      <c r="BE3269" s="143"/>
      <c r="BF3269" s="143"/>
      <c r="BG3269" s="143"/>
      <c r="BH3269" s="143"/>
      <c r="BI3269" s="143"/>
      <c r="BJ3269" s="143"/>
      <c r="BK3269" s="143"/>
      <c r="BL3269" s="143"/>
      <c r="BM3269" s="143"/>
      <c r="BN3269" s="143"/>
      <c r="BO3269" s="143"/>
      <c r="BP3269" s="143"/>
      <c r="BT3269" s="143"/>
      <c r="BU3269" s="143"/>
      <c r="BV3269" s="143"/>
    </row>
    <row r="3270" spans="1:74" s="142" customFormat="1" x14ac:dyDescent="0.25">
      <c r="A3270" s="206"/>
      <c r="B3270" s="160"/>
      <c r="C3270" s="161"/>
      <c r="D3270" s="206"/>
      <c r="E3270" s="206"/>
      <c r="F3270" s="206"/>
      <c r="G3270" s="206"/>
      <c r="H3270" s="161"/>
      <c r="I3270" s="206"/>
      <c r="J3270" s="206"/>
      <c r="L3270" s="206"/>
      <c r="M3270" s="153"/>
      <c r="N3270" s="126"/>
      <c r="O3270" s="153"/>
      <c r="P3270" s="153"/>
      <c r="Q3270" s="153"/>
      <c r="R3270" s="153"/>
      <c r="AG3270" s="162"/>
      <c r="AH3270" s="162"/>
      <c r="AI3270" s="162"/>
      <c r="AM3270" s="143"/>
      <c r="AN3270" s="143"/>
      <c r="AO3270" s="143"/>
      <c r="AP3270" s="143"/>
      <c r="AQ3270" s="143"/>
      <c r="AR3270" s="143"/>
      <c r="AS3270" s="143"/>
      <c r="AT3270" s="143"/>
      <c r="AU3270" s="143"/>
      <c r="AV3270" s="143"/>
      <c r="AW3270" s="143"/>
      <c r="AX3270" s="143"/>
      <c r="AY3270" s="143"/>
      <c r="AZ3270" s="143"/>
      <c r="BA3270" s="143"/>
      <c r="BB3270" s="143"/>
      <c r="BC3270" s="143"/>
      <c r="BD3270" s="143"/>
      <c r="BE3270" s="143"/>
      <c r="BF3270" s="143"/>
      <c r="BG3270" s="143"/>
      <c r="BH3270" s="143"/>
      <c r="BI3270" s="143"/>
      <c r="BJ3270" s="143"/>
      <c r="BK3270" s="143"/>
      <c r="BL3270" s="143"/>
      <c r="BM3270" s="143"/>
      <c r="BN3270" s="143"/>
      <c r="BO3270" s="143"/>
      <c r="BP3270" s="143"/>
      <c r="BT3270" s="143"/>
      <c r="BU3270" s="143"/>
      <c r="BV3270" s="143"/>
    </row>
    <row r="3271" spans="1:74" s="142" customFormat="1" x14ac:dyDescent="0.25">
      <c r="A3271" s="206"/>
      <c r="B3271" s="160"/>
      <c r="C3271" s="161"/>
      <c r="D3271" s="206"/>
      <c r="E3271" s="206"/>
      <c r="F3271" s="206"/>
      <c r="G3271" s="206"/>
      <c r="H3271" s="161"/>
      <c r="I3271" s="206"/>
      <c r="J3271" s="206"/>
      <c r="L3271" s="206"/>
      <c r="M3271" s="153"/>
      <c r="N3271" s="126"/>
      <c r="O3271" s="153"/>
      <c r="P3271" s="153"/>
      <c r="Q3271" s="153"/>
      <c r="R3271" s="153"/>
      <c r="AG3271" s="162"/>
      <c r="AH3271" s="162"/>
      <c r="AI3271" s="162"/>
      <c r="AM3271" s="143"/>
      <c r="AN3271" s="143"/>
      <c r="AO3271" s="143"/>
      <c r="AP3271" s="143"/>
      <c r="AQ3271" s="143"/>
      <c r="AR3271" s="143"/>
      <c r="AS3271" s="143"/>
      <c r="AT3271" s="143"/>
      <c r="AU3271" s="143"/>
      <c r="AV3271" s="143"/>
      <c r="AW3271" s="143"/>
      <c r="AX3271" s="143"/>
      <c r="AY3271" s="143"/>
      <c r="AZ3271" s="143"/>
      <c r="BA3271" s="143"/>
      <c r="BB3271" s="143"/>
      <c r="BC3271" s="143"/>
      <c r="BD3271" s="143"/>
      <c r="BE3271" s="143"/>
      <c r="BF3271" s="143"/>
      <c r="BG3271" s="143"/>
      <c r="BH3271" s="143"/>
      <c r="BI3271" s="143"/>
      <c r="BJ3271" s="143"/>
      <c r="BK3271" s="143"/>
      <c r="BL3271" s="143"/>
      <c r="BM3271" s="143"/>
      <c r="BN3271" s="143"/>
      <c r="BO3271" s="143"/>
      <c r="BP3271" s="143"/>
      <c r="BT3271" s="143"/>
      <c r="BU3271" s="143"/>
      <c r="BV3271" s="143"/>
    </row>
    <row r="3272" spans="1:74" s="142" customFormat="1" x14ac:dyDescent="0.25">
      <c r="A3272" s="206"/>
      <c r="B3272" s="160"/>
      <c r="C3272" s="161"/>
      <c r="D3272" s="206"/>
      <c r="E3272" s="206"/>
      <c r="F3272" s="206"/>
      <c r="G3272" s="206"/>
      <c r="H3272" s="161"/>
      <c r="I3272" s="206"/>
      <c r="J3272" s="206"/>
      <c r="L3272" s="206"/>
      <c r="M3272" s="153"/>
      <c r="N3272" s="126"/>
      <c r="O3272" s="153"/>
      <c r="P3272" s="153"/>
      <c r="Q3272" s="153"/>
      <c r="R3272" s="153"/>
      <c r="AG3272" s="162"/>
      <c r="AH3272" s="162"/>
      <c r="AI3272" s="162"/>
      <c r="AM3272" s="143"/>
      <c r="AN3272" s="143"/>
      <c r="AO3272" s="143"/>
      <c r="AP3272" s="143"/>
      <c r="AQ3272" s="143"/>
      <c r="AR3272" s="143"/>
      <c r="AS3272" s="143"/>
      <c r="AT3272" s="143"/>
      <c r="AU3272" s="143"/>
      <c r="AV3272" s="143"/>
      <c r="AW3272" s="143"/>
      <c r="AX3272" s="143"/>
      <c r="AY3272" s="143"/>
      <c r="AZ3272" s="143"/>
      <c r="BA3272" s="143"/>
      <c r="BB3272" s="143"/>
      <c r="BC3272" s="143"/>
      <c r="BD3272" s="143"/>
      <c r="BE3272" s="143"/>
      <c r="BF3272" s="143"/>
      <c r="BG3272" s="143"/>
      <c r="BH3272" s="143"/>
      <c r="BI3272" s="143"/>
      <c r="BJ3272" s="143"/>
      <c r="BK3272" s="143"/>
      <c r="BL3272" s="143"/>
      <c r="BM3272" s="143"/>
      <c r="BN3272" s="143"/>
      <c r="BO3272" s="143"/>
      <c r="BP3272" s="143"/>
      <c r="BT3272" s="143"/>
      <c r="BU3272" s="143"/>
      <c r="BV3272" s="143"/>
    </row>
    <row r="3273" spans="1:74" s="142" customFormat="1" x14ac:dyDescent="0.25">
      <c r="A3273" s="206"/>
      <c r="B3273" s="160"/>
      <c r="C3273" s="161"/>
      <c r="D3273" s="206"/>
      <c r="E3273" s="206"/>
      <c r="F3273" s="206"/>
      <c r="G3273" s="206"/>
      <c r="H3273" s="161"/>
      <c r="I3273" s="206"/>
      <c r="J3273" s="206"/>
      <c r="L3273" s="206"/>
      <c r="M3273" s="153"/>
      <c r="N3273" s="126"/>
      <c r="O3273" s="153"/>
      <c r="P3273" s="153"/>
      <c r="Q3273" s="153"/>
      <c r="R3273" s="153"/>
      <c r="AG3273" s="162"/>
      <c r="AH3273" s="162"/>
      <c r="AI3273" s="162"/>
      <c r="AM3273" s="143"/>
      <c r="AN3273" s="143"/>
      <c r="AO3273" s="143"/>
      <c r="AP3273" s="143"/>
      <c r="AQ3273" s="143"/>
      <c r="AR3273" s="143"/>
      <c r="AS3273" s="143"/>
      <c r="AT3273" s="143"/>
      <c r="AU3273" s="143"/>
      <c r="AV3273" s="143"/>
      <c r="AW3273" s="143"/>
      <c r="AX3273" s="143"/>
      <c r="AY3273" s="143"/>
      <c r="AZ3273" s="143"/>
      <c r="BA3273" s="143"/>
      <c r="BB3273" s="143"/>
      <c r="BC3273" s="143"/>
      <c r="BD3273" s="143"/>
      <c r="BE3273" s="143"/>
      <c r="BF3273" s="143"/>
      <c r="BG3273" s="143"/>
      <c r="BH3273" s="143"/>
      <c r="BI3273" s="143"/>
      <c r="BJ3273" s="143"/>
      <c r="BK3273" s="143"/>
      <c r="BL3273" s="143"/>
      <c r="BM3273" s="143"/>
      <c r="BN3273" s="143"/>
      <c r="BO3273" s="143"/>
      <c r="BP3273" s="143"/>
      <c r="BT3273" s="143"/>
      <c r="BU3273" s="143"/>
      <c r="BV3273" s="143"/>
    </row>
    <row r="3274" spans="1:74" s="142" customFormat="1" x14ac:dyDescent="0.25">
      <c r="A3274" s="206"/>
      <c r="B3274" s="160"/>
      <c r="C3274" s="161"/>
      <c r="D3274" s="206"/>
      <c r="E3274" s="206"/>
      <c r="F3274" s="206"/>
      <c r="G3274" s="206"/>
      <c r="H3274" s="161"/>
      <c r="I3274" s="206"/>
      <c r="J3274" s="206"/>
      <c r="L3274" s="206"/>
      <c r="M3274" s="153"/>
      <c r="N3274" s="126"/>
      <c r="O3274" s="153"/>
      <c r="P3274" s="153"/>
      <c r="Q3274" s="153"/>
      <c r="R3274" s="153"/>
      <c r="AG3274" s="162"/>
      <c r="AH3274" s="162"/>
      <c r="AI3274" s="162"/>
      <c r="AM3274" s="143"/>
      <c r="AN3274" s="143"/>
      <c r="AO3274" s="143"/>
      <c r="AP3274" s="143"/>
      <c r="AQ3274" s="143"/>
      <c r="AR3274" s="143"/>
      <c r="AS3274" s="143"/>
      <c r="AT3274" s="143"/>
      <c r="AU3274" s="143"/>
      <c r="AV3274" s="143"/>
      <c r="AW3274" s="143"/>
      <c r="AX3274" s="143"/>
      <c r="AY3274" s="143"/>
      <c r="AZ3274" s="143"/>
      <c r="BA3274" s="143"/>
      <c r="BB3274" s="143"/>
      <c r="BC3274" s="143"/>
      <c r="BD3274" s="143"/>
      <c r="BE3274" s="143"/>
      <c r="BF3274" s="143"/>
      <c r="BG3274" s="143"/>
      <c r="BH3274" s="143"/>
      <c r="BI3274" s="143"/>
      <c r="BJ3274" s="143"/>
      <c r="BK3274" s="143"/>
      <c r="BL3274" s="143"/>
      <c r="BM3274" s="143"/>
      <c r="BN3274" s="143"/>
      <c r="BO3274" s="143"/>
      <c r="BP3274" s="143"/>
      <c r="BT3274" s="143"/>
      <c r="BU3274" s="143"/>
      <c r="BV3274" s="143"/>
    </row>
    <row r="3275" spans="1:74" s="142" customFormat="1" x14ac:dyDescent="0.25">
      <c r="A3275" s="206"/>
      <c r="B3275" s="160"/>
      <c r="C3275" s="161"/>
      <c r="D3275" s="206"/>
      <c r="E3275" s="206"/>
      <c r="F3275" s="206"/>
      <c r="G3275" s="206"/>
      <c r="H3275" s="161"/>
      <c r="I3275" s="206"/>
      <c r="J3275" s="206"/>
      <c r="L3275" s="206"/>
      <c r="M3275" s="153"/>
      <c r="N3275" s="126"/>
      <c r="O3275" s="153"/>
      <c r="P3275" s="153"/>
      <c r="Q3275" s="153"/>
      <c r="R3275" s="153"/>
      <c r="AG3275" s="162"/>
      <c r="AH3275" s="162"/>
      <c r="AI3275" s="162"/>
      <c r="AM3275" s="143"/>
      <c r="AN3275" s="143"/>
      <c r="AO3275" s="143"/>
      <c r="AP3275" s="143"/>
      <c r="AQ3275" s="143"/>
      <c r="AR3275" s="143"/>
      <c r="AS3275" s="143"/>
      <c r="AT3275" s="143"/>
      <c r="AU3275" s="143"/>
      <c r="AV3275" s="143"/>
      <c r="AW3275" s="143"/>
      <c r="AX3275" s="143"/>
      <c r="AY3275" s="143"/>
      <c r="AZ3275" s="143"/>
      <c r="BA3275" s="143"/>
      <c r="BB3275" s="143"/>
      <c r="BC3275" s="143"/>
      <c r="BD3275" s="143"/>
      <c r="BE3275" s="143"/>
      <c r="BF3275" s="143"/>
      <c r="BG3275" s="143"/>
      <c r="BH3275" s="143"/>
      <c r="BI3275" s="143"/>
      <c r="BJ3275" s="143"/>
      <c r="BK3275" s="143"/>
      <c r="BL3275" s="143"/>
      <c r="BM3275" s="143"/>
      <c r="BN3275" s="143"/>
      <c r="BO3275" s="143"/>
      <c r="BP3275" s="143"/>
      <c r="BT3275" s="143"/>
      <c r="BU3275" s="143"/>
      <c r="BV3275" s="143"/>
    </row>
    <row r="3276" spans="1:74" s="142" customFormat="1" x14ac:dyDescent="0.25">
      <c r="A3276" s="206"/>
      <c r="B3276" s="160"/>
      <c r="C3276" s="161"/>
      <c r="D3276" s="206"/>
      <c r="E3276" s="206"/>
      <c r="F3276" s="206"/>
      <c r="G3276" s="206"/>
      <c r="H3276" s="161"/>
      <c r="I3276" s="206"/>
      <c r="J3276" s="206"/>
      <c r="L3276" s="206"/>
      <c r="M3276" s="153"/>
      <c r="N3276" s="126"/>
      <c r="O3276" s="153"/>
      <c r="P3276" s="153"/>
      <c r="Q3276" s="153"/>
      <c r="R3276" s="153"/>
      <c r="AG3276" s="162"/>
      <c r="AH3276" s="162"/>
      <c r="AI3276" s="162"/>
      <c r="AM3276" s="143"/>
      <c r="AN3276" s="143"/>
      <c r="AO3276" s="143"/>
      <c r="AP3276" s="143"/>
      <c r="AQ3276" s="143"/>
      <c r="AR3276" s="143"/>
      <c r="AS3276" s="143"/>
      <c r="AT3276" s="143"/>
      <c r="AU3276" s="143"/>
      <c r="AV3276" s="143"/>
      <c r="AW3276" s="143"/>
      <c r="AX3276" s="143"/>
      <c r="AY3276" s="143"/>
      <c r="AZ3276" s="143"/>
      <c r="BA3276" s="143"/>
      <c r="BB3276" s="143"/>
      <c r="BC3276" s="143"/>
      <c r="BD3276" s="143"/>
      <c r="BE3276" s="143"/>
      <c r="BF3276" s="143"/>
      <c r="BG3276" s="143"/>
      <c r="BH3276" s="143"/>
      <c r="BI3276" s="143"/>
      <c r="BJ3276" s="143"/>
      <c r="BK3276" s="143"/>
      <c r="BL3276" s="143"/>
      <c r="BM3276" s="143"/>
      <c r="BN3276" s="143"/>
      <c r="BO3276" s="143"/>
      <c r="BP3276" s="143"/>
      <c r="BT3276" s="143"/>
      <c r="BU3276" s="143"/>
      <c r="BV3276" s="143"/>
    </row>
    <row r="3277" spans="1:74" s="142" customFormat="1" x14ac:dyDescent="0.25">
      <c r="A3277" s="206"/>
      <c r="B3277" s="160"/>
      <c r="C3277" s="161"/>
      <c r="D3277" s="206"/>
      <c r="E3277" s="206"/>
      <c r="F3277" s="206"/>
      <c r="G3277" s="206"/>
      <c r="H3277" s="161"/>
      <c r="I3277" s="206"/>
      <c r="J3277" s="206"/>
      <c r="L3277" s="206"/>
      <c r="M3277" s="153"/>
      <c r="N3277" s="126"/>
      <c r="O3277" s="153"/>
      <c r="P3277" s="153"/>
      <c r="Q3277" s="153"/>
      <c r="R3277" s="153"/>
      <c r="AG3277" s="162"/>
      <c r="AH3277" s="162"/>
      <c r="AI3277" s="162"/>
      <c r="AM3277" s="143"/>
      <c r="AN3277" s="143"/>
      <c r="AO3277" s="143"/>
      <c r="AP3277" s="143"/>
      <c r="AQ3277" s="143"/>
      <c r="AR3277" s="143"/>
      <c r="AS3277" s="143"/>
      <c r="AT3277" s="143"/>
      <c r="AU3277" s="143"/>
      <c r="AV3277" s="143"/>
      <c r="AW3277" s="143"/>
      <c r="AX3277" s="143"/>
      <c r="AY3277" s="143"/>
      <c r="AZ3277" s="143"/>
      <c r="BA3277" s="143"/>
      <c r="BB3277" s="143"/>
      <c r="BC3277" s="143"/>
      <c r="BD3277" s="143"/>
      <c r="BE3277" s="143"/>
      <c r="BF3277" s="143"/>
      <c r="BG3277" s="143"/>
      <c r="BH3277" s="143"/>
      <c r="BI3277" s="143"/>
      <c r="BJ3277" s="143"/>
      <c r="BK3277" s="143"/>
      <c r="BL3277" s="143"/>
      <c r="BM3277" s="143"/>
      <c r="BN3277" s="143"/>
      <c r="BO3277" s="143"/>
      <c r="BP3277" s="143"/>
      <c r="BT3277" s="143"/>
      <c r="BU3277" s="143"/>
      <c r="BV3277" s="143"/>
    </row>
    <row r="3278" spans="1:74" s="142" customFormat="1" x14ac:dyDescent="0.25">
      <c r="A3278" s="206"/>
      <c r="B3278" s="160"/>
      <c r="C3278" s="161"/>
      <c r="D3278" s="206"/>
      <c r="E3278" s="206"/>
      <c r="F3278" s="206"/>
      <c r="G3278" s="206"/>
      <c r="H3278" s="161"/>
      <c r="I3278" s="206"/>
      <c r="J3278" s="206"/>
      <c r="L3278" s="206"/>
      <c r="M3278" s="153"/>
      <c r="N3278" s="126"/>
      <c r="O3278" s="153"/>
      <c r="P3278" s="153"/>
      <c r="Q3278" s="153"/>
      <c r="R3278" s="153"/>
      <c r="AG3278" s="162"/>
      <c r="AH3278" s="162"/>
      <c r="AI3278" s="162"/>
      <c r="AM3278" s="143"/>
      <c r="AN3278" s="143"/>
      <c r="AO3278" s="143"/>
      <c r="AP3278" s="143"/>
      <c r="AQ3278" s="143"/>
      <c r="AR3278" s="143"/>
      <c r="AS3278" s="143"/>
      <c r="AT3278" s="143"/>
      <c r="AU3278" s="143"/>
      <c r="AV3278" s="143"/>
      <c r="AW3278" s="143"/>
      <c r="AX3278" s="143"/>
      <c r="AY3278" s="143"/>
      <c r="AZ3278" s="143"/>
      <c r="BA3278" s="143"/>
      <c r="BB3278" s="143"/>
      <c r="BC3278" s="143"/>
      <c r="BD3278" s="143"/>
      <c r="BE3278" s="143"/>
      <c r="BF3278" s="143"/>
      <c r="BG3278" s="143"/>
      <c r="BH3278" s="143"/>
      <c r="BI3278" s="143"/>
      <c r="BJ3278" s="143"/>
      <c r="BK3278" s="143"/>
      <c r="BL3278" s="143"/>
      <c r="BM3278" s="143"/>
      <c r="BN3278" s="143"/>
      <c r="BO3278" s="143"/>
      <c r="BP3278" s="143"/>
      <c r="BT3278" s="143"/>
      <c r="BU3278" s="143"/>
      <c r="BV3278" s="143"/>
    </row>
    <row r="3279" spans="1:74" s="142" customFormat="1" x14ac:dyDescent="0.25">
      <c r="A3279" s="206"/>
      <c r="B3279" s="160"/>
      <c r="C3279" s="161"/>
      <c r="D3279" s="206"/>
      <c r="E3279" s="206"/>
      <c r="F3279" s="206"/>
      <c r="G3279" s="206"/>
      <c r="H3279" s="161"/>
      <c r="I3279" s="206"/>
      <c r="J3279" s="206"/>
      <c r="L3279" s="206"/>
      <c r="M3279" s="153"/>
      <c r="N3279" s="126"/>
      <c r="O3279" s="153"/>
      <c r="P3279" s="153"/>
      <c r="Q3279" s="153"/>
      <c r="R3279" s="153"/>
      <c r="AG3279" s="162"/>
      <c r="AH3279" s="162"/>
      <c r="AI3279" s="162"/>
      <c r="AM3279" s="143"/>
      <c r="AN3279" s="143"/>
      <c r="AO3279" s="143"/>
      <c r="AP3279" s="143"/>
      <c r="AQ3279" s="143"/>
      <c r="AR3279" s="143"/>
      <c r="AS3279" s="143"/>
      <c r="AT3279" s="143"/>
      <c r="AU3279" s="143"/>
      <c r="AV3279" s="143"/>
      <c r="AW3279" s="143"/>
      <c r="AX3279" s="143"/>
      <c r="AY3279" s="143"/>
      <c r="AZ3279" s="143"/>
      <c r="BA3279" s="143"/>
      <c r="BB3279" s="143"/>
      <c r="BC3279" s="143"/>
      <c r="BD3279" s="143"/>
      <c r="BE3279" s="143"/>
      <c r="BF3279" s="143"/>
      <c r="BG3279" s="143"/>
      <c r="BH3279" s="143"/>
      <c r="BI3279" s="143"/>
      <c r="BJ3279" s="143"/>
      <c r="BK3279" s="143"/>
      <c r="BL3279" s="143"/>
      <c r="BM3279" s="143"/>
      <c r="BN3279" s="143"/>
      <c r="BO3279" s="143"/>
      <c r="BP3279" s="143"/>
      <c r="BT3279" s="143"/>
      <c r="BU3279" s="143"/>
      <c r="BV3279" s="143"/>
    </row>
    <row r="3280" spans="1:74" s="142" customFormat="1" x14ac:dyDescent="0.25">
      <c r="A3280" s="206"/>
      <c r="B3280" s="160"/>
      <c r="C3280" s="161"/>
      <c r="D3280" s="206"/>
      <c r="E3280" s="206"/>
      <c r="F3280" s="206"/>
      <c r="G3280" s="206"/>
      <c r="H3280" s="161"/>
      <c r="I3280" s="206"/>
      <c r="J3280" s="206"/>
      <c r="L3280" s="206"/>
      <c r="M3280" s="153"/>
      <c r="N3280" s="126"/>
      <c r="O3280" s="153"/>
      <c r="P3280" s="153"/>
      <c r="Q3280" s="153"/>
      <c r="R3280" s="153"/>
      <c r="AG3280" s="162"/>
      <c r="AH3280" s="162"/>
      <c r="AI3280" s="162"/>
      <c r="AM3280" s="143"/>
      <c r="AN3280" s="143"/>
      <c r="AO3280" s="143"/>
      <c r="AP3280" s="143"/>
      <c r="AQ3280" s="143"/>
      <c r="AR3280" s="143"/>
      <c r="AS3280" s="143"/>
      <c r="AT3280" s="143"/>
      <c r="AU3280" s="143"/>
      <c r="AV3280" s="143"/>
      <c r="AW3280" s="143"/>
      <c r="AX3280" s="143"/>
      <c r="AY3280" s="143"/>
      <c r="AZ3280" s="143"/>
      <c r="BA3280" s="143"/>
      <c r="BB3280" s="143"/>
      <c r="BC3280" s="143"/>
      <c r="BD3280" s="143"/>
      <c r="BE3280" s="143"/>
      <c r="BF3280" s="143"/>
      <c r="BG3280" s="143"/>
      <c r="BH3280" s="143"/>
      <c r="BI3280" s="143"/>
      <c r="BJ3280" s="143"/>
      <c r="BK3280" s="143"/>
      <c r="BL3280" s="143"/>
      <c r="BM3280" s="143"/>
      <c r="BN3280" s="143"/>
      <c r="BO3280" s="143"/>
      <c r="BP3280" s="143"/>
      <c r="BT3280" s="143"/>
      <c r="BU3280" s="143"/>
      <c r="BV3280" s="143"/>
    </row>
    <row r="3281" spans="1:74" s="142" customFormat="1" x14ac:dyDescent="0.25">
      <c r="A3281" s="206"/>
      <c r="B3281" s="160"/>
      <c r="C3281" s="161"/>
      <c r="D3281" s="206"/>
      <c r="E3281" s="206"/>
      <c r="F3281" s="206"/>
      <c r="G3281" s="206"/>
      <c r="H3281" s="161"/>
      <c r="I3281" s="206"/>
      <c r="J3281" s="206"/>
      <c r="L3281" s="206"/>
      <c r="M3281" s="153"/>
      <c r="N3281" s="126"/>
      <c r="O3281" s="153"/>
      <c r="P3281" s="153"/>
      <c r="Q3281" s="153"/>
      <c r="R3281" s="153"/>
      <c r="AG3281" s="162"/>
      <c r="AH3281" s="162"/>
      <c r="AI3281" s="162"/>
      <c r="AM3281" s="143"/>
      <c r="AN3281" s="143"/>
      <c r="AO3281" s="143"/>
      <c r="AP3281" s="143"/>
      <c r="AQ3281" s="143"/>
      <c r="AR3281" s="143"/>
      <c r="AS3281" s="143"/>
      <c r="AT3281" s="143"/>
      <c r="AU3281" s="143"/>
      <c r="AV3281" s="143"/>
      <c r="AW3281" s="143"/>
      <c r="AX3281" s="143"/>
      <c r="AY3281" s="143"/>
      <c r="AZ3281" s="143"/>
      <c r="BA3281" s="143"/>
      <c r="BB3281" s="143"/>
      <c r="BC3281" s="143"/>
      <c r="BD3281" s="143"/>
      <c r="BE3281" s="143"/>
      <c r="BF3281" s="143"/>
      <c r="BG3281" s="143"/>
      <c r="BH3281" s="143"/>
      <c r="BI3281" s="143"/>
      <c r="BJ3281" s="143"/>
      <c r="BK3281" s="143"/>
      <c r="BL3281" s="143"/>
      <c r="BM3281" s="143"/>
      <c r="BN3281" s="143"/>
      <c r="BO3281" s="143"/>
      <c r="BP3281" s="143"/>
      <c r="BT3281" s="143"/>
      <c r="BU3281" s="143"/>
      <c r="BV3281" s="143"/>
    </row>
    <row r="3282" spans="1:74" s="142" customFormat="1" x14ac:dyDescent="0.25">
      <c r="A3282" s="206"/>
      <c r="B3282" s="160"/>
      <c r="C3282" s="161"/>
      <c r="D3282" s="206"/>
      <c r="E3282" s="206"/>
      <c r="F3282" s="206"/>
      <c r="G3282" s="206"/>
      <c r="H3282" s="161"/>
      <c r="I3282" s="206"/>
      <c r="J3282" s="206"/>
      <c r="L3282" s="206"/>
      <c r="M3282" s="153"/>
      <c r="N3282" s="126"/>
      <c r="O3282" s="153"/>
      <c r="P3282" s="153"/>
      <c r="Q3282" s="153"/>
      <c r="R3282" s="153"/>
      <c r="AG3282" s="162"/>
      <c r="AH3282" s="162"/>
      <c r="AI3282" s="162"/>
      <c r="AM3282" s="143"/>
      <c r="AN3282" s="143"/>
      <c r="AO3282" s="143"/>
      <c r="AP3282" s="143"/>
      <c r="AQ3282" s="143"/>
      <c r="AR3282" s="143"/>
      <c r="AS3282" s="143"/>
      <c r="AT3282" s="143"/>
      <c r="AU3282" s="143"/>
      <c r="AV3282" s="143"/>
      <c r="AW3282" s="143"/>
      <c r="AX3282" s="143"/>
      <c r="AY3282" s="143"/>
      <c r="AZ3282" s="143"/>
      <c r="BA3282" s="143"/>
      <c r="BB3282" s="143"/>
      <c r="BC3282" s="143"/>
      <c r="BD3282" s="143"/>
      <c r="BE3282" s="143"/>
      <c r="BF3282" s="143"/>
      <c r="BG3282" s="143"/>
      <c r="BH3282" s="143"/>
      <c r="BI3282" s="143"/>
      <c r="BJ3282" s="143"/>
      <c r="BK3282" s="143"/>
      <c r="BL3282" s="143"/>
      <c r="BM3282" s="143"/>
      <c r="BN3282" s="143"/>
      <c r="BO3282" s="143"/>
      <c r="BP3282" s="143"/>
      <c r="BT3282" s="143"/>
      <c r="BU3282" s="143"/>
      <c r="BV3282" s="143"/>
    </row>
    <row r="3283" spans="1:74" s="142" customFormat="1" x14ac:dyDescent="0.25">
      <c r="A3283" s="206"/>
      <c r="B3283" s="160"/>
      <c r="C3283" s="161"/>
      <c r="D3283" s="206"/>
      <c r="E3283" s="206"/>
      <c r="F3283" s="206"/>
      <c r="G3283" s="206"/>
      <c r="H3283" s="161"/>
      <c r="I3283" s="206"/>
      <c r="J3283" s="206"/>
      <c r="L3283" s="206"/>
      <c r="M3283" s="153"/>
      <c r="N3283" s="126"/>
      <c r="O3283" s="153"/>
      <c r="P3283" s="153"/>
      <c r="Q3283" s="153"/>
      <c r="R3283" s="153"/>
      <c r="AG3283" s="162"/>
      <c r="AH3283" s="162"/>
      <c r="AI3283" s="162"/>
      <c r="AM3283" s="143"/>
      <c r="AN3283" s="143"/>
      <c r="AO3283" s="143"/>
      <c r="AP3283" s="143"/>
      <c r="AQ3283" s="143"/>
      <c r="AR3283" s="143"/>
      <c r="AS3283" s="143"/>
      <c r="AT3283" s="143"/>
      <c r="AU3283" s="143"/>
      <c r="AV3283" s="143"/>
      <c r="AW3283" s="143"/>
      <c r="AX3283" s="143"/>
      <c r="AY3283" s="143"/>
      <c r="AZ3283" s="143"/>
      <c r="BA3283" s="143"/>
      <c r="BB3283" s="143"/>
      <c r="BC3283" s="143"/>
      <c r="BD3283" s="143"/>
      <c r="BE3283" s="143"/>
      <c r="BF3283" s="143"/>
      <c r="BG3283" s="143"/>
      <c r="BH3283" s="143"/>
      <c r="BI3283" s="143"/>
      <c r="BJ3283" s="143"/>
      <c r="BK3283" s="143"/>
      <c r="BL3283" s="143"/>
      <c r="BM3283" s="143"/>
      <c r="BN3283" s="143"/>
      <c r="BO3283" s="143"/>
      <c r="BP3283" s="143"/>
      <c r="BT3283" s="143"/>
      <c r="BU3283" s="143"/>
      <c r="BV3283" s="143"/>
    </row>
    <row r="3284" spans="1:74" s="142" customFormat="1" x14ac:dyDescent="0.25">
      <c r="A3284" s="206"/>
      <c r="B3284" s="160"/>
      <c r="C3284" s="161"/>
      <c r="D3284" s="206"/>
      <c r="E3284" s="206"/>
      <c r="F3284" s="206"/>
      <c r="G3284" s="206"/>
      <c r="H3284" s="161"/>
      <c r="I3284" s="206"/>
      <c r="J3284" s="206"/>
      <c r="L3284" s="206"/>
      <c r="M3284" s="153"/>
      <c r="N3284" s="126"/>
      <c r="O3284" s="153"/>
      <c r="P3284" s="153"/>
      <c r="Q3284" s="153"/>
      <c r="R3284" s="153"/>
      <c r="AG3284" s="162"/>
      <c r="AH3284" s="162"/>
      <c r="AI3284" s="162"/>
      <c r="AM3284" s="143"/>
      <c r="AN3284" s="143"/>
      <c r="AO3284" s="143"/>
      <c r="AP3284" s="143"/>
      <c r="AQ3284" s="143"/>
      <c r="AR3284" s="143"/>
      <c r="AS3284" s="143"/>
      <c r="AT3284" s="143"/>
      <c r="AU3284" s="143"/>
      <c r="AV3284" s="143"/>
      <c r="AW3284" s="143"/>
      <c r="AX3284" s="143"/>
      <c r="AY3284" s="143"/>
      <c r="AZ3284" s="143"/>
      <c r="BA3284" s="143"/>
      <c r="BB3284" s="143"/>
      <c r="BC3284" s="143"/>
      <c r="BD3284" s="143"/>
      <c r="BE3284" s="143"/>
      <c r="BF3284" s="143"/>
      <c r="BG3284" s="143"/>
      <c r="BH3284" s="143"/>
      <c r="BI3284" s="143"/>
      <c r="BJ3284" s="143"/>
      <c r="BK3284" s="143"/>
      <c r="BL3284" s="143"/>
      <c r="BM3284" s="143"/>
      <c r="BN3284" s="143"/>
      <c r="BO3284" s="143"/>
      <c r="BP3284" s="143"/>
      <c r="BT3284" s="143"/>
      <c r="BU3284" s="143"/>
      <c r="BV3284" s="143"/>
    </row>
    <row r="3285" spans="1:74" s="142" customFormat="1" x14ac:dyDescent="0.25">
      <c r="A3285" s="206"/>
      <c r="B3285" s="160"/>
      <c r="C3285" s="161"/>
      <c r="D3285" s="206"/>
      <c r="E3285" s="206"/>
      <c r="F3285" s="206"/>
      <c r="G3285" s="206"/>
      <c r="H3285" s="161"/>
      <c r="I3285" s="206"/>
      <c r="J3285" s="206"/>
      <c r="L3285" s="206"/>
      <c r="M3285" s="153"/>
      <c r="N3285" s="126"/>
      <c r="O3285" s="153"/>
      <c r="P3285" s="153"/>
      <c r="Q3285" s="153"/>
      <c r="R3285" s="153"/>
      <c r="AG3285" s="162"/>
      <c r="AH3285" s="162"/>
      <c r="AI3285" s="162"/>
      <c r="AM3285" s="143"/>
      <c r="AN3285" s="143"/>
      <c r="AO3285" s="143"/>
      <c r="AP3285" s="143"/>
      <c r="AQ3285" s="143"/>
      <c r="AR3285" s="143"/>
      <c r="AS3285" s="143"/>
      <c r="AT3285" s="143"/>
      <c r="AU3285" s="143"/>
      <c r="AV3285" s="143"/>
      <c r="AW3285" s="143"/>
      <c r="AX3285" s="143"/>
      <c r="AY3285" s="143"/>
      <c r="AZ3285" s="143"/>
      <c r="BA3285" s="143"/>
      <c r="BB3285" s="143"/>
      <c r="BC3285" s="143"/>
      <c r="BD3285" s="143"/>
      <c r="BE3285" s="143"/>
      <c r="BF3285" s="143"/>
      <c r="BG3285" s="143"/>
      <c r="BH3285" s="143"/>
      <c r="BI3285" s="143"/>
      <c r="BJ3285" s="143"/>
      <c r="BK3285" s="143"/>
      <c r="BL3285" s="143"/>
      <c r="BM3285" s="143"/>
      <c r="BN3285" s="143"/>
      <c r="BO3285" s="143"/>
      <c r="BP3285" s="143"/>
      <c r="BT3285" s="143"/>
      <c r="BU3285" s="143"/>
      <c r="BV3285" s="143"/>
    </row>
    <row r="3286" spans="1:74" s="142" customFormat="1" x14ac:dyDescent="0.25">
      <c r="A3286" s="206"/>
      <c r="B3286" s="160"/>
      <c r="C3286" s="161"/>
      <c r="D3286" s="206"/>
      <c r="E3286" s="206"/>
      <c r="F3286" s="206"/>
      <c r="G3286" s="206"/>
      <c r="H3286" s="161"/>
      <c r="I3286" s="206"/>
      <c r="J3286" s="206"/>
      <c r="L3286" s="206"/>
      <c r="M3286" s="153"/>
      <c r="N3286" s="126"/>
      <c r="O3286" s="153"/>
      <c r="P3286" s="153"/>
      <c r="Q3286" s="153"/>
      <c r="R3286" s="153"/>
      <c r="AG3286" s="162"/>
      <c r="AH3286" s="162"/>
      <c r="AI3286" s="162"/>
      <c r="AM3286" s="143"/>
      <c r="AN3286" s="143"/>
      <c r="AO3286" s="143"/>
      <c r="AP3286" s="143"/>
      <c r="AQ3286" s="143"/>
      <c r="AR3286" s="143"/>
      <c r="AS3286" s="143"/>
      <c r="AT3286" s="143"/>
      <c r="AU3286" s="143"/>
      <c r="AV3286" s="143"/>
      <c r="AW3286" s="143"/>
      <c r="AX3286" s="143"/>
      <c r="AY3286" s="143"/>
      <c r="AZ3286" s="143"/>
      <c r="BA3286" s="143"/>
      <c r="BB3286" s="143"/>
      <c r="BC3286" s="143"/>
      <c r="BD3286" s="143"/>
      <c r="BE3286" s="143"/>
      <c r="BF3286" s="143"/>
      <c r="BG3286" s="143"/>
      <c r="BH3286" s="143"/>
      <c r="BI3286" s="143"/>
      <c r="BJ3286" s="143"/>
      <c r="BK3286" s="143"/>
      <c r="BL3286" s="143"/>
      <c r="BM3286" s="143"/>
      <c r="BN3286" s="143"/>
      <c r="BO3286" s="143"/>
      <c r="BP3286" s="143"/>
      <c r="BT3286" s="143"/>
      <c r="BU3286" s="143"/>
      <c r="BV3286" s="143"/>
    </row>
    <row r="3287" spans="1:74" s="142" customFormat="1" x14ac:dyDescent="0.25">
      <c r="A3287" s="206"/>
      <c r="B3287" s="160"/>
      <c r="C3287" s="161"/>
      <c r="D3287" s="206"/>
      <c r="E3287" s="206"/>
      <c r="F3287" s="206"/>
      <c r="G3287" s="206"/>
      <c r="H3287" s="161"/>
      <c r="I3287" s="206"/>
      <c r="J3287" s="206"/>
      <c r="L3287" s="206"/>
      <c r="M3287" s="153"/>
      <c r="N3287" s="126"/>
      <c r="O3287" s="153"/>
      <c r="P3287" s="153"/>
      <c r="Q3287" s="153"/>
      <c r="R3287" s="153"/>
      <c r="AG3287" s="162"/>
      <c r="AH3287" s="162"/>
      <c r="AI3287" s="162"/>
      <c r="AM3287" s="143"/>
      <c r="AN3287" s="143"/>
      <c r="AO3287" s="143"/>
      <c r="AP3287" s="143"/>
      <c r="AQ3287" s="143"/>
      <c r="AR3287" s="143"/>
      <c r="AS3287" s="143"/>
      <c r="AT3287" s="143"/>
      <c r="AU3287" s="143"/>
      <c r="AV3287" s="143"/>
      <c r="AW3287" s="143"/>
      <c r="AX3287" s="143"/>
      <c r="AY3287" s="143"/>
      <c r="AZ3287" s="143"/>
      <c r="BA3287" s="143"/>
      <c r="BB3287" s="143"/>
      <c r="BC3287" s="143"/>
      <c r="BD3287" s="143"/>
      <c r="BE3287" s="143"/>
      <c r="BF3287" s="143"/>
      <c r="BG3287" s="143"/>
      <c r="BH3287" s="143"/>
      <c r="BI3287" s="143"/>
      <c r="BJ3287" s="143"/>
      <c r="BK3287" s="143"/>
      <c r="BL3287" s="143"/>
      <c r="BM3287" s="143"/>
      <c r="BN3287" s="143"/>
      <c r="BO3287" s="143"/>
      <c r="BP3287" s="143"/>
      <c r="BT3287" s="143"/>
      <c r="BU3287" s="143"/>
      <c r="BV3287" s="143"/>
    </row>
    <row r="3288" spans="1:74" s="142" customFormat="1" x14ac:dyDescent="0.25">
      <c r="A3288" s="206"/>
      <c r="B3288" s="160"/>
      <c r="C3288" s="161"/>
      <c r="D3288" s="206"/>
      <c r="E3288" s="206"/>
      <c r="F3288" s="206"/>
      <c r="G3288" s="206"/>
      <c r="H3288" s="161"/>
      <c r="I3288" s="206"/>
      <c r="J3288" s="206"/>
      <c r="L3288" s="206"/>
      <c r="M3288" s="153"/>
      <c r="N3288" s="126"/>
      <c r="O3288" s="153"/>
      <c r="P3288" s="153"/>
      <c r="Q3288" s="153"/>
      <c r="R3288" s="153"/>
      <c r="AG3288" s="162"/>
      <c r="AH3288" s="162"/>
      <c r="AI3288" s="162"/>
      <c r="AM3288" s="143"/>
      <c r="AN3288" s="143"/>
      <c r="AO3288" s="143"/>
      <c r="AP3288" s="143"/>
      <c r="AQ3288" s="143"/>
      <c r="AR3288" s="143"/>
      <c r="AS3288" s="143"/>
      <c r="AT3288" s="143"/>
      <c r="AU3288" s="143"/>
      <c r="AV3288" s="143"/>
      <c r="AW3288" s="143"/>
      <c r="AX3288" s="143"/>
      <c r="AY3288" s="143"/>
      <c r="AZ3288" s="143"/>
      <c r="BA3288" s="143"/>
      <c r="BB3288" s="143"/>
      <c r="BC3288" s="143"/>
      <c r="BD3288" s="143"/>
      <c r="BE3288" s="143"/>
      <c r="BF3288" s="143"/>
      <c r="BG3288" s="143"/>
      <c r="BH3288" s="143"/>
      <c r="BI3288" s="143"/>
      <c r="BJ3288" s="143"/>
      <c r="BK3288" s="143"/>
      <c r="BL3288" s="143"/>
      <c r="BM3288" s="143"/>
      <c r="BN3288" s="143"/>
      <c r="BO3288" s="143"/>
      <c r="BP3288" s="143"/>
      <c r="BT3288" s="143"/>
      <c r="BU3288" s="143"/>
      <c r="BV3288" s="143"/>
    </row>
    <row r="3289" spans="1:74" s="142" customFormat="1" x14ac:dyDescent="0.25">
      <c r="A3289" s="206"/>
      <c r="B3289" s="160"/>
      <c r="C3289" s="161"/>
      <c r="D3289" s="206"/>
      <c r="E3289" s="206"/>
      <c r="F3289" s="206"/>
      <c r="G3289" s="206"/>
      <c r="H3289" s="161"/>
      <c r="I3289" s="206"/>
      <c r="J3289" s="206"/>
      <c r="L3289" s="206"/>
      <c r="M3289" s="153"/>
      <c r="N3289" s="126"/>
      <c r="O3289" s="153"/>
      <c r="P3289" s="153"/>
      <c r="Q3289" s="153"/>
      <c r="R3289" s="153"/>
      <c r="AG3289" s="162"/>
      <c r="AH3289" s="162"/>
      <c r="AI3289" s="162"/>
      <c r="AM3289" s="143"/>
      <c r="AN3289" s="143"/>
      <c r="AO3289" s="143"/>
      <c r="AP3289" s="143"/>
      <c r="AQ3289" s="143"/>
      <c r="AR3289" s="143"/>
      <c r="AS3289" s="143"/>
      <c r="AT3289" s="143"/>
      <c r="AU3289" s="143"/>
      <c r="AV3289" s="143"/>
      <c r="AW3289" s="143"/>
      <c r="AX3289" s="143"/>
      <c r="AY3289" s="143"/>
      <c r="AZ3289" s="143"/>
      <c r="BA3289" s="143"/>
      <c r="BB3289" s="143"/>
      <c r="BC3289" s="143"/>
      <c r="BD3289" s="143"/>
      <c r="BE3289" s="143"/>
      <c r="BF3289" s="143"/>
      <c r="BG3289" s="143"/>
      <c r="BH3289" s="143"/>
      <c r="BI3289" s="143"/>
      <c r="BJ3289" s="143"/>
      <c r="BK3289" s="143"/>
      <c r="BL3289" s="143"/>
      <c r="BM3289" s="143"/>
      <c r="BN3289" s="143"/>
      <c r="BO3289" s="143"/>
      <c r="BP3289" s="143"/>
      <c r="BT3289" s="143"/>
      <c r="BU3289" s="143"/>
      <c r="BV3289" s="143"/>
    </row>
    <row r="3290" spans="1:74" s="142" customFormat="1" x14ac:dyDescent="0.25">
      <c r="A3290" s="206"/>
      <c r="B3290" s="160"/>
      <c r="C3290" s="161"/>
      <c r="D3290" s="206"/>
      <c r="E3290" s="206"/>
      <c r="F3290" s="206"/>
      <c r="G3290" s="206"/>
      <c r="H3290" s="161"/>
      <c r="I3290" s="206"/>
      <c r="J3290" s="206"/>
      <c r="L3290" s="206"/>
      <c r="M3290" s="153"/>
      <c r="N3290" s="126"/>
      <c r="O3290" s="153"/>
      <c r="P3290" s="153"/>
      <c r="Q3290" s="153"/>
      <c r="R3290" s="153"/>
      <c r="AG3290" s="162"/>
      <c r="AH3290" s="162"/>
      <c r="AI3290" s="162"/>
      <c r="AM3290" s="143"/>
      <c r="AN3290" s="143"/>
      <c r="AO3290" s="143"/>
      <c r="AP3290" s="143"/>
      <c r="AQ3290" s="143"/>
      <c r="AR3290" s="143"/>
      <c r="AS3290" s="143"/>
      <c r="AT3290" s="143"/>
      <c r="AU3290" s="143"/>
      <c r="AV3290" s="143"/>
      <c r="AW3290" s="143"/>
      <c r="AX3290" s="143"/>
      <c r="AY3290" s="143"/>
      <c r="AZ3290" s="143"/>
      <c r="BA3290" s="143"/>
      <c r="BB3290" s="143"/>
      <c r="BC3290" s="143"/>
      <c r="BD3290" s="143"/>
      <c r="BE3290" s="143"/>
      <c r="BF3290" s="143"/>
      <c r="BG3290" s="143"/>
      <c r="BH3290" s="143"/>
      <c r="BI3290" s="143"/>
      <c r="BJ3290" s="143"/>
      <c r="BK3290" s="143"/>
      <c r="BL3290" s="143"/>
      <c r="BM3290" s="143"/>
      <c r="BN3290" s="143"/>
      <c r="BO3290" s="143"/>
      <c r="BP3290" s="143"/>
      <c r="BT3290" s="143"/>
      <c r="BU3290" s="143"/>
      <c r="BV3290" s="143"/>
    </row>
    <row r="3291" spans="1:74" s="142" customFormat="1" x14ac:dyDescent="0.25">
      <c r="A3291" s="206"/>
      <c r="B3291" s="160"/>
      <c r="C3291" s="161"/>
      <c r="D3291" s="206"/>
      <c r="E3291" s="206"/>
      <c r="F3291" s="206"/>
      <c r="G3291" s="206"/>
      <c r="H3291" s="161"/>
      <c r="I3291" s="206"/>
      <c r="J3291" s="206"/>
      <c r="L3291" s="206"/>
      <c r="M3291" s="153"/>
      <c r="N3291" s="126"/>
      <c r="O3291" s="153"/>
      <c r="P3291" s="153"/>
      <c r="Q3291" s="153"/>
      <c r="R3291" s="153"/>
      <c r="AG3291" s="162"/>
      <c r="AH3291" s="162"/>
      <c r="AI3291" s="162"/>
      <c r="AM3291" s="143"/>
      <c r="AN3291" s="143"/>
      <c r="AO3291" s="143"/>
      <c r="AP3291" s="143"/>
      <c r="AQ3291" s="143"/>
      <c r="AR3291" s="143"/>
      <c r="AS3291" s="143"/>
      <c r="AT3291" s="143"/>
      <c r="AU3291" s="143"/>
      <c r="AV3291" s="143"/>
      <c r="AW3291" s="143"/>
      <c r="AX3291" s="143"/>
      <c r="AY3291" s="143"/>
      <c r="AZ3291" s="143"/>
      <c r="BA3291" s="143"/>
      <c r="BB3291" s="143"/>
      <c r="BC3291" s="143"/>
      <c r="BD3291" s="143"/>
      <c r="BE3291" s="143"/>
      <c r="BF3291" s="143"/>
      <c r="BG3291" s="143"/>
      <c r="BH3291" s="143"/>
      <c r="BI3291" s="143"/>
      <c r="BJ3291" s="143"/>
      <c r="BK3291" s="143"/>
      <c r="BL3291" s="143"/>
      <c r="BM3291" s="143"/>
      <c r="BN3291" s="143"/>
      <c r="BO3291" s="143"/>
      <c r="BP3291" s="143"/>
      <c r="BT3291" s="143"/>
      <c r="BU3291" s="143"/>
      <c r="BV3291" s="143"/>
    </row>
    <row r="3292" spans="1:74" s="142" customFormat="1" x14ac:dyDescent="0.25">
      <c r="A3292" s="206"/>
      <c r="B3292" s="160"/>
      <c r="C3292" s="161"/>
      <c r="D3292" s="206"/>
      <c r="E3292" s="206"/>
      <c r="F3292" s="206"/>
      <c r="G3292" s="206"/>
      <c r="H3292" s="161"/>
      <c r="I3292" s="206"/>
      <c r="J3292" s="206"/>
      <c r="L3292" s="206"/>
      <c r="M3292" s="153"/>
      <c r="N3292" s="126"/>
      <c r="O3292" s="153"/>
      <c r="P3292" s="153"/>
      <c r="Q3292" s="153"/>
      <c r="R3292" s="153"/>
      <c r="AG3292" s="162"/>
      <c r="AH3292" s="162"/>
      <c r="AI3292" s="162"/>
      <c r="AM3292" s="143"/>
      <c r="AN3292" s="143"/>
      <c r="AO3292" s="143"/>
      <c r="AP3292" s="143"/>
      <c r="AQ3292" s="143"/>
      <c r="AR3292" s="143"/>
      <c r="AS3292" s="143"/>
      <c r="AT3292" s="143"/>
      <c r="AU3292" s="143"/>
      <c r="AV3292" s="143"/>
      <c r="AW3292" s="143"/>
      <c r="AX3292" s="143"/>
      <c r="AY3292" s="143"/>
      <c r="AZ3292" s="143"/>
      <c r="BA3292" s="143"/>
      <c r="BB3292" s="143"/>
      <c r="BC3292" s="143"/>
      <c r="BD3292" s="143"/>
      <c r="BE3292" s="143"/>
      <c r="BF3292" s="143"/>
      <c r="BG3292" s="143"/>
      <c r="BH3292" s="143"/>
      <c r="BI3292" s="143"/>
      <c r="BJ3292" s="143"/>
      <c r="BK3292" s="143"/>
      <c r="BL3292" s="143"/>
      <c r="BM3292" s="143"/>
      <c r="BN3292" s="143"/>
      <c r="BO3292" s="143"/>
      <c r="BP3292" s="143"/>
      <c r="BT3292" s="143"/>
      <c r="BU3292" s="143"/>
      <c r="BV3292" s="143"/>
    </row>
    <row r="3293" spans="1:74" s="142" customFormat="1" x14ac:dyDescent="0.25">
      <c r="A3293" s="206"/>
      <c r="B3293" s="160"/>
      <c r="C3293" s="161"/>
      <c r="D3293" s="206"/>
      <c r="E3293" s="206"/>
      <c r="F3293" s="206"/>
      <c r="G3293" s="206"/>
      <c r="H3293" s="161"/>
      <c r="I3293" s="206"/>
      <c r="J3293" s="206"/>
      <c r="L3293" s="206"/>
      <c r="M3293" s="153"/>
      <c r="N3293" s="126"/>
      <c r="O3293" s="153"/>
      <c r="P3293" s="153"/>
      <c r="Q3293" s="153"/>
      <c r="R3293" s="153"/>
      <c r="AG3293" s="162"/>
      <c r="AH3293" s="162"/>
      <c r="AI3293" s="162"/>
      <c r="AM3293" s="143"/>
      <c r="AN3293" s="143"/>
      <c r="AO3293" s="143"/>
      <c r="AP3293" s="143"/>
      <c r="AQ3293" s="143"/>
      <c r="AR3293" s="143"/>
      <c r="AS3293" s="143"/>
      <c r="AT3293" s="143"/>
      <c r="AU3293" s="143"/>
      <c r="AV3293" s="143"/>
      <c r="AW3293" s="143"/>
      <c r="AX3293" s="143"/>
      <c r="AY3293" s="143"/>
      <c r="AZ3293" s="143"/>
      <c r="BA3293" s="143"/>
      <c r="BB3293" s="143"/>
      <c r="BC3293" s="143"/>
      <c r="BD3293" s="143"/>
      <c r="BE3293" s="143"/>
      <c r="BF3293" s="143"/>
      <c r="BG3293" s="143"/>
      <c r="BH3293" s="143"/>
      <c r="BI3293" s="143"/>
      <c r="BJ3293" s="143"/>
      <c r="BK3293" s="143"/>
      <c r="BL3293" s="143"/>
      <c r="BM3293" s="143"/>
      <c r="BN3293" s="143"/>
      <c r="BO3293" s="143"/>
      <c r="BP3293" s="143"/>
      <c r="BT3293" s="143"/>
      <c r="BU3293" s="143"/>
      <c r="BV3293" s="143"/>
    </row>
    <row r="3294" spans="1:74" s="142" customFormat="1" x14ac:dyDescent="0.25">
      <c r="A3294" s="206"/>
      <c r="B3294" s="160"/>
      <c r="C3294" s="161"/>
      <c r="D3294" s="206"/>
      <c r="E3294" s="206"/>
      <c r="F3294" s="206"/>
      <c r="G3294" s="206"/>
      <c r="H3294" s="161"/>
      <c r="I3294" s="206"/>
      <c r="J3294" s="206"/>
      <c r="L3294" s="206"/>
      <c r="M3294" s="153"/>
      <c r="N3294" s="126"/>
      <c r="O3294" s="153"/>
      <c r="P3294" s="153"/>
      <c r="Q3294" s="153"/>
      <c r="R3294" s="153"/>
      <c r="AG3294" s="162"/>
      <c r="AH3294" s="162"/>
      <c r="AI3294" s="162"/>
      <c r="AM3294" s="143"/>
      <c r="AN3294" s="143"/>
      <c r="AO3294" s="143"/>
      <c r="AP3294" s="143"/>
      <c r="AQ3294" s="143"/>
      <c r="AR3294" s="143"/>
      <c r="AS3294" s="143"/>
      <c r="AT3294" s="143"/>
      <c r="AU3294" s="143"/>
      <c r="AV3294" s="143"/>
      <c r="AW3294" s="143"/>
      <c r="AX3294" s="143"/>
      <c r="AY3294" s="143"/>
      <c r="AZ3294" s="143"/>
      <c r="BA3294" s="143"/>
      <c r="BB3294" s="143"/>
      <c r="BC3294" s="143"/>
      <c r="BD3294" s="143"/>
      <c r="BE3294" s="143"/>
      <c r="BF3294" s="143"/>
      <c r="BG3294" s="143"/>
      <c r="BH3294" s="143"/>
      <c r="BI3294" s="143"/>
      <c r="BJ3294" s="143"/>
      <c r="BK3294" s="143"/>
      <c r="BL3294" s="143"/>
      <c r="BM3294" s="143"/>
      <c r="BN3294" s="143"/>
      <c r="BO3294" s="143"/>
      <c r="BP3294" s="143"/>
      <c r="BT3294" s="143"/>
      <c r="BU3294" s="143"/>
      <c r="BV3294" s="143"/>
    </row>
    <row r="3295" spans="1:74" s="142" customFormat="1" x14ac:dyDescent="0.25">
      <c r="A3295" s="206"/>
      <c r="B3295" s="160"/>
      <c r="C3295" s="161"/>
      <c r="D3295" s="206"/>
      <c r="E3295" s="206"/>
      <c r="F3295" s="206"/>
      <c r="G3295" s="206"/>
      <c r="H3295" s="161"/>
      <c r="I3295" s="206"/>
      <c r="J3295" s="206"/>
      <c r="L3295" s="206"/>
      <c r="M3295" s="153"/>
      <c r="N3295" s="126"/>
      <c r="O3295" s="153"/>
      <c r="P3295" s="153"/>
      <c r="Q3295" s="153"/>
      <c r="R3295" s="153"/>
      <c r="AG3295" s="162"/>
      <c r="AH3295" s="162"/>
      <c r="AI3295" s="162"/>
      <c r="AM3295" s="143"/>
      <c r="AN3295" s="143"/>
      <c r="AO3295" s="143"/>
      <c r="AP3295" s="143"/>
      <c r="AQ3295" s="143"/>
      <c r="AR3295" s="143"/>
      <c r="AS3295" s="143"/>
      <c r="AT3295" s="143"/>
      <c r="AU3295" s="143"/>
      <c r="AV3295" s="143"/>
      <c r="AW3295" s="143"/>
      <c r="AX3295" s="143"/>
      <c r="AY3295" s="143"/>
      <c r="AZ3295" s="143"/>
      <c r="BA3295" s="143"/>
      <c r="BB3295" s="143"/>
      <c r="BC3295" s="143"/>
      <c r="BD3295" s="143"/>
      <c r="BE3295" s="143"/>
      <c r="BF3295" s="143"/>
      <c r="BG3295" s="143"/>
      <c r="BH3295" s="143"/>
      <c r="BI3295" s="143"/>
      <c r="BJ3295" s="143"/>
      <c r="BK3295" s="143"/>
      <c r="BL3295" s="143"/>
      <c r="BM3295" s="143"/>
      <c r="BN3295" s="143"/>
      <c r="BO3295" s="143"/>
      <c r="BP3295" s="143"/>
      <c r="BT3295" s="143"/>
      <c r="BU3295" s="143"/>
      <c r="BV3295" s="143"/>
    </row>
    <row r="3296" spans="1:74" s="142" customFormat="1" x14ac:dyDescent="0.25">
      <c r="A3296" s="206"/>
      <c r="B3296" s="160"/>
      <c r="C3296" s="161"/>
      <c r="D3296" s="206"/>
      <c r="E3296" s="206"/>
      <c r="F3296" s="206"/>
      <c r="G3296" s="206"/>
      <c r="H3296" s="161"/>
      <c r="I3296" s="206"/>
      <c r="J3296" s="206"/>
      <c r="L3296" s="206"/>
      <c r="M3296" s="153"/>
      <c r="N3296" s="126"/>
      <c r="O3296" s="153"/>
      <c r="P3296" s="153"/>
      <c r="Q3296" s="153"/>
      <c r="R3296" s="153"/>
      <c r="AG3296" s="162"/>
      <c r="AH3296" s="162"/>
      <c r="AI3296" s="162"/>
      <c r="AM3296" s="143"/>
      <c r="AN3296" s="143"/>
      <c r="AO3296" s="143"/>
      <c r="AP3296" s="143"/>
      <c r="AQ3296" s="143"/>
      <c r="AR3296" s="143"/>
      <c r="AS3296" s="143"/>
      <c r="AT3296" s="143"/>
      <c r="AU3296" s="143"/>
      <c r="AV3296" s="143"/>
      <c r="AW3296" s="143"/>
      <c r="AX3296" s="143"/>
      <c r="AY3296" s="143"/>
      <c r="AZ3296" s="143"/>
      <c r="BA3296" s="143"/>
      <c r="BB3296" s="143"/>
      <c r="BC3296" s="143"/>
      <c r="BD3296" s="143"/>
      <c r="BE3296" s="143"/>
      <c r="BF3296" s="143"/>
      <c r="BG3296" s="143"/>
      <c r="BH3296" s="143"/>
      <c r="BI3296" s="143"/>
      <c r="BJ3296" s="143"/>
      <c r="BK3296" s="143"/>
      <c r="BL3296" s="143"/>
      <c r="BM3296" s="143"/>
      <c r="BN3296" s="143"/>
      <c r="BO3296" s="143"/>
      <c r="BP3296" s="143"/>
      <c r="BT3296" s="143"/>
      <c r="BU3296" s="143"/>
      <c r="BV3296" s="143"/>
    </row>
    <row r="3297" spans="1:74" s="142" customFormat="1" x14ac:dyDescent="0.25">
      <c r="A3297" s="206"/>
      <c r="B3297" s="160"/>
      <c r="C3297" s="161"/>
      <c r="D3297" s="206"/>
      <c r="E3297" s="206"/>
      <c r="F3297" s="206"/>
      <c r="G3297" s="206"/>
      <c r="H3297" s="161"/>
      <c r="I3297" s="206"/>
      <c r="J3297" s="206"/>
      <c r="L3297" s="206"/>
      <c r="M3297" s="153"/>
      <c r="N3297" s="126"/>
      <c r="O3297" s="153"/>
      <c r="P3297" s="153"/>
      <c r="Q3297" s="153"/>
      <c r="R3297" s="153"/>
      <c r="AG3297" s="162"/>
      <c r="AH3297" s="162"/>
      <c r="AI3297" s="162"/>
      <c r="AM3297" s="143"/>
      <c r="AN3297" s="143"/>
      <c r="AO3297" s="143"/>
      <c r="AP3297" s="143"/>
      <c r="AQ3297" s="143"/>
      <c r="AR3297" s="143"/>
      <c r="AS3297" s="143"/>
      <c r="AT3297" s="143"/>
      <c r="AU3297" s="143"/>
      <c r="AV3297" s="143"/>
      <c r="AW3297" s="143"/>
      <c r="AX3297" s="143"/>
      <c r="AY3297" s="143"/>
      <c r="AZ3297" s="143"/>
      <c r="BA3297" s="143"/>
      <c r="BB3297" s="143"/>
      <c r="BC3297" s="143"/>
      <c r="BD3297" s="143"/>
      <c r="BE3297" s="143"/>
      <c r="BF3297" s="143"/>
      <c r="BG3297" s="143"/>
      <c r="BH3297" s="143"/>
      <c r="BI3297" s="143"/>
      <c r="BJ3297" s="143"/>
      <c r="BK3297" s="143"/>
      <c r="BL3297" s="143"/>
      <c r="BM3297" s="143"/>
      <c r="BN3297" s="143"/>
      <c r="BO3297" s="143"/>
      <c r="BP3297" s="143"/>
      <c r="BT3297" s="143"/>
      <c r="BU3297" s="143"/>
      <c r="BV3297" s="143"/>
    </row>
    <row r="3298" spans="1:74" s="142" customFormat="1" x14ac:dyDescent="0.25">
      <c r="A3298" s="206"/>
      <c r="B3298" s="160"/>
      <c r="C3298" s="161"/>
      <c r="D3298" s="206"/>
      <c r="E3298" s="206"/>
      <c r="F3298" s="206"/>
      <c r="G3298" s="206"/>
      <c r="H3298" s="161"/>
      <c r="I3298" s="206"/>
      <c r="J3298" s="206"/>
      <c r="L3298" s="206"/>
      <c r="M3298" s="153"/>
      <c r="N3298" s="126"/>
      <c r="O3298" s="153"/>
      <c r="P3298" s="153"/>
      <c r="Q3298" s="153"/>
      <c r="R3298" s="153"/>
      <c r="AG3298" s="162"/>
      <c r="AH3298" s="162"/>
      <c r="AI3298" s="162"/>
      <c r="AM3298" s="143"/>
      <c r="AN3298" s="143"/>
      <c r="AO3298" s="143"/>
      <c r="AP3298" s="143"/>
      <c r="AQ3298" s="143"/>
      <c r="AR3298" s="143"/>
      <c r="AS3298" s="143"/>
      <c r="AT3298" s="143"/>
      <c r="AU3298" s="143"/>
      <c r="AV3298" s="143"/>
      <c r="AW3298" s="143"/>
      <c r="AX3298" s="143"/>
      <c r="AY3298" s="143"/>
      <c r="AZ3298" s="143"/>
      <c r="BA3298" s="143"/>
      <c r="BB3298" s="143"/>
      <c r="BC3298" s="143"/>
      <c r="BD3298" s="143"/>
      <c r="BE3298" s="143"/>
      <c r="BF3298" s="143"/>
      <c r="BG3298" s="143"/>
      <c r="BH3298" s="143"/>
      <c r="BI3298" s="143"/>
      <c r="BJ3298" s="143"/>
      <c r="BK3298" s="143"/>
      <c r="BL3298" s="143"/>
      <c r="BM3298" s="143"/>
      <c r="BN3298" s="143"/>
      <c r="BO3298" s="143"/>
      <c r="BP3298" s="143"/>
      <c r="BT3298" s="143"/>
      <c r="BU3298" s="143"/>
      <c r="BV3298" s="143"/>
    </row>
    <row r="3299" spans="1:74" s="142" customFormat="1" x14ac:dyDescent="0.25">
      <c r="A3299" s="206"/>
      <c r="B3299" s="160"/>
      <c r="C3299" s="161"/>
      <c r="D3299" s="206"/>
      <c r="E3299" s="206"/>
      <c r="F3299" s="206"/>
      <c r="G3299" s="206"/>
      <c r="H3299" s="161"/>
      <c r="I3299" s="206"/>
      <c r="J3299" s="206"/>
      <c r="L3299" s="206"/>
      <c r="M3299" s="153"/>
      <c r="N3299" s="126"/>
      <c r="O3299" s="153"/>
      <c r="P3299" s="153"/>
      <c r="Q3299" s="153"/>
      <c r="R3299" s="153"/>
      <c r="AG3299" s="162"/>
      <c r="AH3299" s="162"/>
      <c r="AI3299" s="162"/>
      <c r="AM3299" s="143"/>
      <c r="AN3299" s="143"/>
      <c r="AO3299" s="143"/>
      <c r="AP3299" s="143"/>
      <c r="AQ3299" s="143"/>
      <c r="AR3299" s="143"/>
      <c r="AS3299" s="143"/>
      <c r="AT3299" s="143"/>
      <c r="AU3299" s="143"/>
      <c r="AV3299" s="143"/>
      <c r="AW3299" s="143"/>
      <c r="AX3299" s="143"/>
      <c r="AY3299" s="143"/>
      <c r="AZ3299" s="143"/>
      <c r="BA3299" s="143"/>
      <c r="BB3299" s="143"/>
      <c r="BC3299" s="143"/>
      <c r="BD3299" s="143"/>
      <c r="BE3299" s="143"/>
      <c r="BF3299" s="143"/>
      <c r="BG3299" s="143"/>
      <c r="BH3299" s="143"/>
      <c r="BI3299" s="143"/>
      <c r="BJ3299" s="143"/>
      <c r="BK3299" s="143"/>
      <c r="BL3299" s="143"/>
      <c r="BM3299" s="143"/>
      <c r="BN3299" s="143"/>
      <c r="BO3299" s="143"/>
      <c r="BP3299" s="143"/>
      <c r="BT3299" s="143"/>
      <c r="BU3299" s="143"/>
      <c r="BV3299" s="143"/>
    </row>
    <row r="3300" spans="1:74" s="142" customFormat="1" x14ac:dyDescent="0.25">
      <c r="A3300" s="206"/>
      <c r="B3300" s="160"/>
      <c r="C3300" s="161"/>
      <c r="D3300" s="206"/>
      <c r="E3300" s="206"/>
      <c r="F3300" s="206"/>
      <c r="G3300" s="206"/>
      <c r="H3300" s="161"/>
      <c r="I3300" s="206"/>
      <c r="J3300" s="206"/>
      <c r="L3300" s="206"/>
      <c r="M3300" s="153"/>
      <c r="N3300" s="126"/>
      <c r="O3300" s="153"/>
      <c r="P3300" s="153"/>
      <c r="Q3300" s="153"/>
      <c r="R3300" s="153"/>
      <c r="AG3300" s="162"/>
      <c r="AH3300" s="162"/>
      <c r="AI3300" s="162"/>
      <c r="AM3300" s="143"/>
      <c r="AN3300" s="143"/>
      <c r="AO3300" s="143"/>
      <c r="AP3300" s="143"/>
      <c r="AQ3300" s="143"/>
      <c r="AR3300" s="143"/>
      <c r="AS3300" s="143"/>
      <c r="AT3300" s="143"/>
      <c r="AU3300" s="143"/>
      <c r="AV3300" s="143"/>
      <c r="AW3300" s="143"/>
      <c r="AX3300" s="143"/>
      <c r="AY3300" s="143"/>
      <c r="AZ3300" s="143"/>
      <c r="BA3300" s="143"/>
      <c r="BB3300" s="143"/>
      <c r="BC3300" s="143"/>
      <c r="BD3300" s="143"/>
      <c r="BE3300" s="143"/>
      <c r="BF3300" s="143"/>
      <c r="BG3300" s="143"/>
      <c r="BH3300" s="143"/>
      <c r="BI3300" s="143"/>
      <c r="BJ3300" s="143"/>
      <c r="BK3300" s="143"/>
      <c r="BL3300" s="143"/>
      <c r="BM3300" s="143"/>
      <c r="BN3300" s="143"/>
      <c r="BO3300" s="143"/>
      <c r="BP3300" s="143"/>
      <c r="BT3300" s="143"/>
      <c r="BU3300" s="143"/>
      <c r="BV3300" s="143"/>
    </row>
    <row r="3301" spans="1:74" s="142" customFormat="1" x14ac:dyDescent="0.25">
      <c r="A3301" s="206"/>
      <c r="B3301" s="160"/>
      <c r="C3301" s="161"/>
      <c r="D3301" s="206"/>
      <c r="E3301" s="206"/>
      <c r="F3301" s="206"/>
      <c r="G3301" s="206"/>
      <c r="H3301" s="161"/>
      <c r="I3301" s="206"/>
      <c r="J3301" s="206"/>
      <c r="L3301" s="206"/>
      <c r="M3301" s="153"/>
      <c r="N3301" s="126"/>
      <c r="O3301" s="153"/>
      <c r="P3301" s="153"/>
      <c r="Q3301" s="153"/>
      <c r="R3301" s="153"/>
      <c r="AG3301" s="162"/>
      <c r="AH3301" s="162"/>
      <c r="AI3301" s="162"/>
      <c r="AM3301" s="143"/>
      <c r="AN3301" s="143"/>
      <c r="AO3301" s="143"/>
      <c r="AP3301" s="143"/>
      <c r="AQ3301" s="143"/>
      <c r="AR3301" s="143"/>
      <c r="AS3301" s="143"/>
      <c r="AT3301" s="143"/>
      <c r="AU3301" s="143"/>
      <c r="AV3301" s="143"/>
      <c r="AW3301" s="143"/>
      <c r="AX3301" s="143"/>
      <c r="AY3301" s="143"/>
      <c r="AZ3301" s="143"/>
      <c r="BA3301" s="143"/>
      <c r="BB3301" s="143"/>
      <c r="BC3301" s="143"/>
      <c r="BD3301" s="143"/>
      <c r="BE3301" s="143"/>
      <c r="BF3301" s="143"/>
      <c r="BG3301" s="143"/>
      <c r="BH3301" s="143"/>
      <c r="BI3301" s="143"/>
      <c r="BJ3301" s="143"/>
      <c r="BK3301" s="143"/>
      <c r="BL3301" s="143"/>
      <c r="BM3301" s="143"/>
      <c r="BN3301" s="143"/>
      <c r="BO3301" s="143"/>
      <c r="BP3301" s="143"/>
      <c r="BT3301" s="143"/>
      <c r="BU3301" s="143"/>
      <c r="BV3301" s="143"/>
    </row>
    <row r="3302" spans="1:74" s="142" customFormat="1" x14ac:dyDescent="0.25">
      <c r="A3302" s="206"/>
      <c r="B3302" s="160"/>
      <c r="C3302" s="161"/>
      <c r="D3302" s="206"/>
      <c r="E3302" s="206"/>
      <c r="F3302" s="206"/>
      <c r="G3302" s="206"/>
      <c r="H3302" s="161"/>
      <c r="I3302" s="206"/>
      <c r="J3302" s="206"/>
      <c r="L3302" s="206"/>
      <c r="M3302" s="153"/>
      <c r="N3302" s="126"/>
      <c r="O3302" s="153"/>
      <c r="P3302" s="153"/>
      <c r="Q3302" s="153"/>
      <c r="R3302" s="153"/>
      <c r="AG3302" s="162"/>
      <c r="AH3302" s="162"/>
      <c r="AI3302" s="162"/>
      <c r="AM3302" s="143"/>
      <c r="AN3302" s="143"/>
      <c r="AO3302" s="143"/>
      <c r="AP3302" s="143"/>
      <c r="AQ3302" s="143"/>
      <c r="AR3302" s="143"/>
      <c r="AS3302" s="143"/>
      <c r="AT3302" s="143"/>
      <c r="AU3302" s="143"/>
      <c r="AV3302" s="143"/>
      <c r="AW3302" s="143"/>
      <c r="AX3302" s="143"/>
      <c r="AY3302" s="143"/>
      <c r="AZ3302" s="143"/>
      <c r="BA3302" s="143"/>
      <c r="BB3302" s="143"/>
      <c r="BC3302" s="143"/>
      <c r="BD3302" s="143"/>
      <c r="BE3302" s="143"/>
      <c r="BF3302" s="143"/>
      <c r="BG3302" s="143"/>
      <c r="BH3302" s="143"/>
      <c r="BI3302" s="143"/>
      <c r="BJ3302" s="143"/>
      <c r="BK3302" s="143"/>
      <c r="BL3302" s="143"/>
      <c r="BM3302" s="143"/>
      <c r="BN3302" s="143"/>
      <c r="BO3302" s="143"/>
      <c r="BP3302" s="143"/>
      <c r="BT3302" s="143"/>
      <c r="BU3302" s="143"/>
      <c r="BV3302" s="143"/>
    </row>
    <row r="3303" spans="1:74" s="142" customFormat="1" x14ac:dyDescent="0.25">
      <c r="A3303" s="206"/>
      <c r="B3303" s="160"/>
      <c r="C3303" s="161"/>
      <c r="D3303" s="206"/>
      <c r="E3303" s="206"/>
      <c r="F3303" s="206"/>
      <c r="G3303" s="206"/>
      <c r="H3303" s="161"/>
      <c r="I3303" s="206"/>
      <c r="J3303" s="206"/>
      <c r="L3303" s="206"/>
      <c r="M3303" s="153"/>
      <c r="N3303" s="126"/>
      <c r="O3303" s="153"/>
      <c r="P3303" s="153"/>
      <c r="Q3303" s="153"/>
      <c r="R3303" s="153"/>
      <c r="AG3303" s="162"/>
      <c r="AH3303" s="162"/>
      <c r="AI3303" s="162"/>
      <c r="AM3303" s="143"/>
      <c r="AN3303" s="143"/>
      <c r="AO3303" s="143"/>
      <c r="AP3303" s="143"/>
      <c r="AQ3303" s="143"/>
      <c r="AR3303" s="143"/>
      <c r="AS3303" s="143"/>
      <c r="AT3303" s="143"/>
      <c r="AU3303" s="143"/>
      <c r="AV3303" s="143"/>
      <c r="AW3303" s="143"/>
      <c r="AX3303" s="143"/>
      <c r="AY3303" s="143"/>
      <c r="AZ3303" s="143"/>
      <c r="BA3303" s="143"/>
      <c r="BB3303" s="143"/>
      <c r="BC3303" s="143"/>
      <c r="BD3303" s="143"/>
      <c r="BE3303" s="143"/>
      <c r="BF3303" s="143"/>
      <c r="BG3303" s="143"/>
      <c r="BH3303" s="143"/>
      <c r="BI3303" s="143"/>
      <c r="BJ3303" s="143"/>
      <c r="BK3303" s="143"/>
      <c r="BL3303" s="143"/>
      <c r="BM3303" s="143"/>
      <c r="BN3303" s="143"/>
      <c r="BO3303" s="143"/>
      <c r="BP3303" s="143"/>
      <c r="BT3303" s="143"/>
      <c r="BU3303" s="143"/>
      <c r="BV3303" s="143"/>
    </row>
    <row r="3304" spans="1:74" s="142" customFormat="1" x14ac:dyDescent="0.25">
      <c r="A3304" s="206"/>
      <c r="B3304" s="160"/>
      <c r="C3304" s="161"/>
      <c r="D3304" s="206"/>
      <c r="E3304" s="206"/>
      <c r="F3304" s="206"/>
      <c r="G3304" s="206"/>
      <c r="H3304" s="161"/>
      <c r="I3304" s="206"/>
      <c r="J3304" s="206"/>
      <c r="L3304" s="206"/>
      <c r="M3304" s="153"/>
      <c r="N3304" s="126"/>
      <c r="O3304" s="153"/>
      <c r="P3304" s="153"/>
      <c r="Q3304" s="153"/>
      <c r="R3304" s="153"/>
      <c r="AG3304" s="162"/>
      <c r="AH3304" s="162"/>
      <c r="AI3304" s="162"/>
      <c r="AM3304" s="143"/>
      <c r="AN3304" s="143"/>
      <c r="AO3304" s="143"/>
      <c r="AP3304" s="143"/>
      <c r="AQ3304" s="143"/>
      <c r="AR3304" s="143"/>
      <c r="AS3304" s="143"/>
      <c r="AT3304" s="143"/>
      <c r="AU3304" s="143"/>
      <c r="AV3304" s="143"/>
      <c r="AW3304" s="143"/>
      <c r="AX3304" s="143"/>
      <c r="AY3304" s="143"/>
      <c r="AZ3304" s="143"/>
      <c r="BA3304" s="143"/>
      <c r="BB3304" s="143"/>
      <c r="BC3304" s="143"/>
      <c r="BD3304" s="143"/>
      <c r="BE3304" s="143"/>
      <c r="BF3304" s="143"/>
      <c r="BG3304" s="143"/>
      <c r="BH3304" s="143"/>
      <c r="BI3304" s="143"/>
      <c r="BJ3304" s="143"/>
      <c r="BK3304" s="143"/>
      <c r="BL3304" s="143"/>
      <c r="BM3304" s="143"/>
      <c r="BN3304" s="143"/>
      <c r="BO3304" s="143"/>
      <c r="BP3304" s="143"/>
      <c r="BT3304" s="143"/>
      <c r="BU3304" s="143"/>
      <c r="BV3304" s="143"/>
    </row>
    <row r="3305" spans="1:74" s="142" customFormat="1" x14ac:dyDescent="0.25">
      <c r="A3305" s="206"/>
      <c r="B3305" s="160"/>
      <c r="C3305" s="161"/>
      <c r="D3305" s="206"/>
      <c r="E3305" s="206"/>
      <c r="F3305" s="206"/>
      <c r="G3305" s="206"/>
      <c r="H3305" s="161"/>
      <c r="I3305" s="206"/>
      <c r="J3305" s="206"/>
      <c r="L3305" s="206"/>
      <c r="M3305" s="153"/>
      <c r="N3305" s="126"/>
      <c r="O3305" s="153"/>
      <c r="P3305" s="153"/>
      <c r="Q3305" s="153"/>
      <c r="R3305" s="153"/>
      <c r="AG3305" s="162"/>
      <c r="AH3305" s="162"/>
      <c r="AI3305" s="162"/>
      <c r="AM3305" s="143"/>
      <c r="AN3305" s="143"/>
      <c r="AO3305" s="143"/>
      <c r="AP3305" s="143"/>
      <c r="AQ3305" s="143"/>
      <c r="AR3305" s="143"/>
      <c r="AS3305" s="143"/>
      <c r="AT3305" s="143"/>
      <c r="AU3305" s="143"/>
      <c r="AV3305" s="143"/>
      <c r="AW3305" s="143"/>
      <c r="AX3305" s="143"/>
      <c r="AY3305" s="143"/>
      <c r="AZ3305" s="143"/>
      <c r="BA3305" s="143"/>
      <c r="BB3305" s="143"/>
      <c r="BC3305" s="143"/>
      <c r="BD3305" s="143"/>
      <c r="BE3305" s="143"/>
      <c r="BF3305" s="143"/>
      <c r="BG3305" s="143"/>
      <c r="BH3305" s="143"/>
      <c r="BI3305" s="143"/>
      <c r="BJ3305" s="143"/>
      <c r="BK3305" s="143"/>
      <c r="BL3305" s="143"/>
      <c r="BM3305" s="143"/>
      <c r="BN3305" s="143"/>
      <c r="BO3305" s="143"/>
      <c r="BP3305" s="143"/>
      <c r="BT3305" s="143"/>
      <c r="BU3305" s="143"/>
      <c r="BV3305" s="143"/>
    </row>
    <row r="3306" spans="1:74" s="142" customFormat="1" x14ac:dyDescent="0.25">
      <c r="A3306" s="206"/>
      <c r="B3306" s="160"/>
      <c r="C3306" s="161"/>
      <c r="D3306" s="206"/>
      <c r="E3306" s="206"/>
      <c r="F3306" s="206"/>
      <c r="G3306" s="206"/>
      <c r="H3306" s="161"/>
      <c r="I3306" s="206"/>
      <c r="J3306" s="206"/>
      <c r="L3306" s="206"/>
      <c r="M3306" s="153"/>
      <c r="N3306" s="126"/>
      <c r="O3306" s="153"/>
      <c r="P3306" s="153"/>
      <c r="Q3306" s="153"/>
      <c r="R3306" s="153"/>
      <c r="AG3306" s="162"/>
      <c r="AH3306" s="162"/>
      <c r="AI3306" s="162"/>
      <c r="AM3306" s="143"/>
      <c r="AN3306" s="143"/>
      <c r="AO3306" s="143"/>
      <c r="AP3306" s="143"/>
      <c r="AQ3306" s="143"/>
      <c r="AR3306" s="143"/>
      <c r="AS3306" s="143"/>
      <c r="AT3306" s="143"/>
      <c r="AU3306" s="143"/>
      <c r="AV3306" s="143"/>
      <c r="AW3306" s="143"/>
      <c r="AX3306" s="143"/>
      <c r="AY3306" s="143"/>
      <c r="AZ3306" s="143"/>
      <c r="BA3306" s="143"/>
      <c r="BB3306" s="143"/>
      <c r="BC3306" s="143"/>
      <c r="BD3306" s="143"/>
      <c r="BE3306" s="143"/>
      <c r="BF3306" s="143"/>
      <c r="BG3306" s="143"/>
      <c r="BH3306" s="143"/>
      <c r="BI3306" s="143"/>
      <c r="BJ3306" s="143"/>
      <c r="BK3306" s="143"/>
      <c r="BL3306" s="143"/>
      <c r="BM3306" s="143"/>
      <c r="BN3306" s="143"/>
      <c r="BO3306" s="143"/>
      <c r="BP3306" s="143"/>
      <c r="BT3306" s="143"/>
      <c r="BU3306" s="143"/>
      <c r="BV3306" s="143"/>
    </row>
    <row r="3307" spans="1:74" s="142" customFormat="1" x14ac:dyDescent="0.25">
      <c r="A3307" s="206"/>
      <c r="B3307" s="160"/>
      <c r="C3307" s="161"/>
      <c r="D3307" s="206"/>
      <c r="E3307" s="206"/>
      <c r="F3307" s="206"/>
      <c r="G3307" s="206"/>
      <c r="H3307" s="161"/>
      <c r="I3307" s="206"/>
      <c r="J3307" s="206"/>
      <c r="L3307" s="206"/>
      <c r="M3307" s="153"/>
      <c r="N3307" s="126"/>
      <c r="O3307" s="153"/>
      <c r="P3307" s="153"/>
      <c r="Q3307" s="153"/>
      <c r="R3307" s="153"/>
      <c r="AG3307" s="162"/>
      <c r="AH3307" s="162"/>
      <c r="AI3307" s="162"/>
      <c r="AM3307" s="143"/>
      <c r="AN3307" s="143"/>
      <c r="AO3307" s="143"/>
      <c r="AP3307" s="143"/>
      <c r="AQ3307" s="143"/>
      <c r="AR3307" s="143"/>
      <c r="AS3307" s="143"/>
      <c r="AT3307" s="143"/>
      <c r="AU3307" s="143"/>
      <c r="AV3307" s="143"/>
      <c r="AW3307" s="143"/>
      <c r="AX3307" s="143"/>
      <c r="AY3307" s="143"/>
      <c r="AZ3307" s="143"/>
      <c r="BA3307" s="143"/>
      <c r="BB3307" s="143"/>
      <c r="BC3307" s="143"/>
      <c r="BD3307" s="143"/>
      <c r="BE3307" s="143"/>
      <c r="BF3307" s="143"/>
      <c r="BG3307" s="143"/>
      <c r="BH3307" s="143"/>
      <c r="BI3307" s="143"/>
      <c r="BJ3307" s="143"/>
      <c r="BK3307" s="143"/>
      <c r="BL3307" s="143"/>
      <c r="BM3307" s="143"/>
      <c r="BN3307" s="143"/>
      <c r="BO3307" s="143"/>
      <c r="BP3307" s="143"/>
      <c r="BT3307" s="143"/>
      <c r="BU3307" s="143"/>
      <c r="BV3307" s="143"/>
    </row>
    <row r="3308" spans="1:74" s="142" customFormat="1" x14ac:dyDescent="0.25">
      <c r="A3308" s="206"/>
      <c r="B3308" s="160"/>
      <c r="C3308" s="161"/>
      <c r="D3308" s="206"/>
      <c r="E3308" s="206"/>
      <c r="F3308" s="206"/>
      <c r="G3308" s="206"/>
      <c r="H3308" s="161"/>
      <c r="I3308" s="206"/>
      <c r="J3308" s="206"/>
      <c r="L3308" s="206"/>
      <c r="M3308" s="153"/>
      <c r="N3308" s="126"/>
      <c r="O3308" s="153"/>
      <c r="P3308" s="153"/>
      <c r="Q3308" s="153"/>
      <c r="R3308" s="153"/>
      <c r="AG3308" s="162"/>
      <c r="AH3308" s="162"/>
      <c r="AI3308" s="162"/>
      <c r="AM3308" s="143"/>
      <c r="AN3308" s="143"/>
      <c r="AO3308" s="143"/>
      <c r="AP3308" s="143"/>
      <c r="AQ3308" s="143"/>
      <c r="AR3308" s="143"/>
      <c r="AS3308" s="143"/>
      <c r="AT3308" s="143"/>
      <c r="AU3308" s="143"/>
      <c r="AV3308" s="143"/>
      <c r="AW3308" s="143"/>
      <c r="AX3308" s="143"/>
      <c r="AY3308" s="143"/>
      <c r="AZ3308" s="143"/>
      <c r="BA3308" s="143"/>
      <c r="BB3308" s="143"/>
      <c r="BC3308" s="143"/>
      <c r="BD3308" s="143"/>
      <c r="BE3308" s="143"/>
      <c r="BF3308" s="143"/>
      <c r="BG3308" s="143"/>
      <c r="BH3308" s="143"/>
      <c r="BI3308" s="143"/>
      <c r="BJ3308" s="143"/>
      <c r="BK3308" s="143"/>
      <c r="BL3308" s="143"/>
      <c r="BM3308" s="143"/>
      <c r="BN3308" s="143"/>
      <c r="BO3308" s="143"/>
      <c r="BP3308" s="143"/>
      <c r="BT3308" s="143"/>
      <c r="BU3308" s="143"/>
      <c r="BV3308" s="143"/>
    </row>
    <row r="3309" spans="1:74" s="142" customFormat="1" x14ac:dyDescent="0.25">
      <c r="A3309" s="206"/>
      <c r="B3309" s="160"/>
      <c r="C3309" s="161"/>
      <c r="D3309" s="206"/>
      <c r="E3309" s="206"/>
      <c r="F3309" s="206"/>
      <c r="G3309" s="206"/>
      <c r="H3309" s="161"/>
      <c r="I3309" s="206"/>
      <c r="J3309" s="206"/>
      <c r="L3309" s="206"/>
      <c r="M3309" s="153"/>
      <c r="N3309" s="126"/>
      <c r="O3309" s="153"/>
      <c r="P3309" s="153"/>
      <c r="Q3309" s="153"/>
      <c r="R3309" s="153"/>
      <c r="AG3309" s="162"/>
      <c r="AH3309" s="162"/>
      <c r="AI3309" s="162"/>
      <c r="AM3309" s="143"/>
      <c r="AN3309" s="143"/>
      <c r="AO3309" s="143"/>
      <c r="AP3309" s="143"/>
      <c r="AQ3309" s="143"/>
      <c r="AR3309" s="143"/>
      <c r="AS3309" s="143"/>
      <c r="AT3309" s="143"/>
      <c r="AU3309" s="143"/>
      <c r="AV3309" s="143"/>
      <c r="AW3309" s="143"/>
      <c r="AX3309" s="143"/>
      <c r="AY3309" s="143"/>
      <c r="AZ3309" s="143"/>
      <c r="BA3309" s="143"/>
      <c r="BB3309" s="143"/>
      <c r="BC3309" s="143"/>
      <c r="BD3309" s="143"/>
      <c r="BE3309" s="143"/>
      <c r="BF3309" s="143"/>
      <c r="BG3309" s="143"/>
      <c r="BH3309" s="143"/>
      <c r="BI3309" s="143"/>
      <c r="BJ3309" s="143"/>
      <c r="BK3309" s="143"/>
      <c r="BL3309" s="143"/>
      <c r="BM3309" s="143"/>
      <c r="BN3309" s="143"/>
      <c r="BO3309" s="143"/>
      <c r="BP3309" s="143"/>
      <c r="BT3309" s="143"/>
      <c r="BU3309" s="143"/>
      <c r="BV3309" s="143"/>
    </row>
    <row r="3310" spans="1:74" s="142" customFormat="1" x14ac:dyDescent="0.25">
      <c r="A3310" s="206"/>
      <c r="B3310" s="160"/>
      <c r="C3310" s="161"/>
      <c r="D3310" s="206"/>
      <c r="E3310" s="206"/>
      <c r="F3310" s="206"/>
      <c r="G3310" s="206"/>
      <c r="H3310" s="161"/>
      <c r="I3310" s="206"/>
      <c r="J3310" s="206"/>
      <c r="L3310" s="206"/>
      <c r="M3310" s="153"/>
      <c r="N3310" s="126"/>
      <c r="O3310" s="153"/>
      <c r="P3310" s="153"/>
      <c r="Q3310" s="153"/>
      <c r="R3310" s="153"/>
      <c r="AG3310" s="162"/>
      <c r="AH3310" s="162"/>
      <c r="AI3310" s="162"/>
      <c r="AM3310" s="143"/>
      <c r="AN3310" s="143"/>
      <c r="AO3310" s="143"/>
      <c r="AP3310" s="143"/>
      <c r="AQ3310" s="143"/>
      <c r="AR3310" s="143"/>
      <c r="AS3310" s="143"/>
      <c r="AT3310" s="143"/>
      <c r="AU3310" s="143"/>
      <c r="AV3310" s="143"/>
      <c r="AW3310" s="143"/>
      <c r="AX3310" s="143"/>
      <c r="AY3310" s="143"/>
      <c r="AZ3310" s="143"/>
      <c r="BA3310" s="143"/>
      <c r="BB3310" s="143"/>
      <c r="BC3310" s="143"/>
      <c r="BD3310" s="143"/>
      <c r="BE3310" s="143"/>
      <c r="BF3310" s="143"/>
      <c r="BG3310" s="143"/>
      <c r="BH3310" s="143"/>
      <c r="BI3310" s="143"/>
      <c r="BJ3310" s="143"/>
      <c r="BK3310" s="143"/>
      <c r="BL3310" s="143"/>
      <c r="BM3310" s="143"/>
      <c r="BN3310" s="143"/>
      <c r="BO3310" s="143"/>
      <c r="BP3310" s="143"/>
      <c r="BT3310" s="143"/>
      <c r="BU3310" s="143"/>
      <c r="BV3310" s="143"/>
    </row>
    <row r="3311" spans="1:74" s="142" customFormat="1" x14ac:dyDescent="0.25">
      <c r="A3311" s="206"/>
      <c r="B3311" s="160"/>
      <c r="C3311" s="161"/>
      <c r="D3311" s="206"/>
      <c r="E3311" s="206"/>
      <c r="F3311" s="206"/>
      <c r="G3311" s="206"/>
      <c r="H3311" s="161"/>
      <c r="I3311" s="206"/>
      <c r="J3311" s="206"/>
      <c r="L3311" s="206"/>
      <c r="M3311" s="153"/>
      <c r="N3311" s="126"/>
      <c r="O3311" s="153"/>
      <c r="P3311" s="153"/>
      <c r="Q3311" s="153"/>
      <c r="R3311" s="153"/>
      <c r="AG3311" s="162"/>
      <c r="AH3311" s="162"/>
      <c r="AI3311" s="162"/>
      <c r="AM3311" s="143"/>
      <c r="AN3311" s="143"/>
      <c r="AO3311" s="143"/>
      <c r="AP3311" s="143"/>
      <c r="AQ3311" s="143"/>
      <c r="AR3311" s="143"/>
      <c r="AS3311" s="143"/>
      <c r="AT3311" s="143"/>
      <c r="AU3311" s="143"/>
      <c r="AV3311" s="143"/>
      <c r="AW3311" s="143"/>
      <c r="AX3311" s="143"/>
      <c r="AY3311" s="143"/>
      <c r="AZ3311" s="143"/>
      <c r="BA3311" s="143"/>
      <c r="BB3311" s="143"/>
      <c r="BC3311" s="143"/>
      <c r="BD3311" s="143"/>
      <c r="BE3311" s="143"/>
      <c r="BF3311" s="143"/>
      <c r="BG3311" s="143"/>
      <c r="BH3311" s="143"/>
      <c r="BI3311" s="143"/>
      <c r="BJ3311" s="143"/>
      <c r="BK3311" s="143"/>
      <c r="BL3311" s="143"/>
      <c r="BM3311" s="143"/>
      <c r="BN3311" s="143"/>
      <c r="BO3311" s="143"/>
      <c r="BP3311" s="143"/>
      <c r="BT3311" s="143"/>
      <c r="BU3311" s="143"/>
      <c r="BV3311" s="143"/>
    </row>
    <row r="3312" spans="1:74" s="142" customFormat="1" x14ac:dyDescent="0.25">
      <c r="A3312" s="206"/>
      <c r="B3312" s="160"/>
      <c r="C3312" s="161"/>
      <c r="D3312" s="206"/>
      <c r="E3312" s="206"/>
      <c r="F3312" s="206"/>
      <c r="G3312" s="206"/>
      <c r="H3312" s="161"/>
      <c r="I3312" s="206"/>
      <c r="J3312" s="206"/>
      <c r="L3312" s="206"/>
      <c r="M3312" s="153"/>
      <c r="N3312" s="126"/>
      <c r="O3312" s="153"/>
      <c r="P3312" s="153"/>
      <c r="Q3312" s="153"/>
      <c r="R3312" s="153"/>
      <c r="AG3312" s="162"/>
      <c r="AH3312" s="162"/>
      <c r="AI3312" s="162"/>
      <c r="AM3312" s="143"/>
      <c r="AN3312" s="143"/>
      <c r="AO3312" s="143"/>
      <c r="AP3312" s="143"/>
      <c r="AQ3312" s="143"/>
      <c r="AR3312" s="143"/>
      <c r="AS3312" s="143"/>
      <c r="AT3312" s="143"/>
      <c r="AU3312" s="143"/>
      <c r="AV3312" s="143"/>
      <c r="AW3312" s="143"/>
      <c r="AX3312" s="143"/>
      <c r="AY3312" s="143"/>
      <c r="AZ3312" s="143"/>
      <c r="BA3312" s="143"/>
      <c r="BB3312" s="143"/>
      <c r="BC3312" s="143"/>
      <c r="BD3312" s="143"/>
      <c r="BE3312" s="143"/>
      <c r="BF3312" s="143"/>
      <c r="BG3312" s="143"/>
      <c r="BH3312" s="143"/>
      <c r="BI3312" s="143"/>
      <c r="BJ3312" s="143"/>
      <c r="BK3312" s="143"/>
      <c r="BL3312" s="143"/>
      <c r="BM3312" s="143"/>
      <c r="BN3312" s="143"/>
      <c r="BO3312" s="143"/>
      <c r="BP3312" s="143"/>
      <c r="BT3312" s="143"/>
      <c r="BU3312" s="143"/>
      <c r="BV3312" s="143"/>
    </row>
    <row r="3313" spans="1:74" s="142" customFormat="1" x14ac:dyDescent="0.25">
      <c r="A3313" s="206"/>
      <c r="B3313" s="160"/>
      <c r="C3313" s="161"/>
      <c r="D3313" s="206"/>
      <c r="E3313" s="206"/>
      <c r="F3313" s="206"/>
      <c r="G3313" s="206"/>
      <c r="H3313" s="161"/>
      <c r="I3313" s="206"/>
      <c r="J3313" s="206"/>
      <c r="L3313" s="206"/>
      <c r="M3313" s="153"/>
      <c r="N3313" s="126"/>
      <c r="O3313" s="153"/>
      <c r="P3313" s="153"/>
      <c r="Q3313" s="153"/>
      <c r="R3313" s="153"/>
      <c r="AG3313" s="162"/>
      <c r="AH3313" s="162"/>
      <c r="AI3313" s="162"/>
      <c r="AM3313" s="143"/>
      <c r="AN3313" s="143"/>
      <c r="AO3313" s="143"/>
      <c r="AP3313" s="143"/>
      <c r="AQ3313" s="143"/>
      <c r="AR3313" s="143"/>
      <c r="AS3313" s="143"/>
      <c r="AT3313" s="143"/>
      <c r="AU3313" s="143"/>
      <c r="AV3313" s="143"/>
      <c r="AW3313" s="143"/>
      <c r="AX3313" s="143"/>
      <c r="AY3313" s="143"/>
      <c r="AZ3313" s="143"/>
      <c r="BA3313" s="143"/>
      <c r="BB3313" s="143"/>
      <c r="BC3313" s="143"/>
      <c r="BD3313" s="143"/>
      <c r="BE3313" s="143"/>
      <c r="BF3313" s="143"/>
      <c r="BG3313" s="143"/>
      <c r="BH3313" s="143"/>
      <c r="BI3313" s="143"/>
      <c r="BJ3313" s="143"/>
      <c r="BK3313" s="143"/>
      <c r="BL3313" s="143"/>
      <c r="BM3313" s="143"/>
      <c r="BN3313" s="143"/>
      <c r="BO3313" s="143"/>
      <c r="BP3313" s="143"/>
      <c r="BT3313" s="143"/>
      <c r="BU3313" s="143"/>
      <c r="BV3313" s="143"/>
    </row>
    <row r="3314" spans="1:74" s="142" customFormat="1" x14ac:dyDescent="0.25">
      <c r="A3314" s="206"/>
      <c r="B3314" s="160"/>
      <c r="C3314" s="161"/>
      <c r="D3314" s="206"/>
      <c r="E3314" s="206"/>
      <c r="F3314" s="206"/>
      <c r="G3314" s="206"/>
      <c r="H3314" s="161"/>
      <c r="I3314" s="206"/>
      <c r="J3314" s="206"/>
      <c r="L3314" s="206"/>
      <c r="M3314" s="153"/>
      <c r="N3314" s="126"/>
      <c r="O3314" s="153"/>
      <c r="P3314" s="153"/>
      <c r="Q3314" s="153"/>
      <c r="R3314" s="153"/>
      <c r="AG3314" s="162"/>
      <c r="AH3314" s="162"/>
      <c r="AI3314" s="162"/>
      <c r="AM3314" s="143"/>
      <c r="AN3314" s="143"/>
      <c r="AO3314" s="143"/>
      <c r="AP3314" s="143"/>
      <c r="AQ3314" s="143"/>
      <c r="AR3314" s="143"/>
      <c r="AS3314" s="143"/>
      <c r="AT3314" s="143"/>
      <c r="AU3314" s="143"/>
      <c r="AV3314" s="143"/>
      <c r="AW3314" s="143"/>
      <c r="AX3314" s="143"/>
      <c r="AY3314" s="143"/>
      <c r="AZ3314" s="143"/>
      <c r="BA3314" s="143"/>
      <c r="BB3314" s="143"/>
      <c r="BC3314" s="143"/>
      <c r="BD3314" s="143"/>
      <c r="BE3314" s="143"/>
      <c r="BF3314" s="143"/>
      <c r="BG3314" s="143"/>
      <c r="BH3314" s="143"/>
      <c r="BI3314" s="143"/>
      <c r="BJ3314" s="143"/>
      <c r="BK3314" s="143"/>
      <c r="BL3314" s="143"/>
      <c r="BM3314" s="143"/>
      <c r="BN3314" s="143"/>
      <c r="BO3314" s="143"/>
      <c r="BP3314" s="143"/>
      <c r="BT3314" s="143"/>
      <c r="BU3314" s="143"/>
      <c r="BV3314" s="143"/>
    </row>
    <row r="3315" spans="1:74" s="142" customFormat="1" x14ac:dyDescent="0.25">
      <c r="A3315" s="206"/>
      <c r="B3315" s="160"/>
      <c r="C3315" s="161"/>
      <c r="D3315" s="206"/>
      <c r="E3315" s="206"/>
      <c r="F3315" s="206"/>
      <c r="G3315" s="206"/>
      <c r="H3315" s="161"/>
      <c r="I3315" s="206"/>
      <c r="J3315" s="206"/>
      <c r="L3315" s="206"/>
      <c r="M3315" s="153"/>
      <c r="N3315" s="126"/>
      <c r="O3315" s="153"/>
      <c r="P3315" s="153"/>
      <c r="Q3315" s="153"/>
      <c r="R3315" s="153"/>
      <c r="AG3315" s="162"/>
      <c r="AH3315" s="162"/>
      <c r="AI3315" s="162"/>
      <c r="AM3315" s="143"/>
      <c r="AN3315" s="143"/>
      <c r="AO3315" s="143"/>
      <c r="AP3315" s="143"/>
      <c r="AQ3315" s="143"/>
      <c r="AR3315" s="143"/>
      <c r="AS3315" s="143"/>
      <c r="AT3315" s="143"/>
      <c r="AU3315" s="143"/>
      <c r="AV3315" s="143"/>
      <c r="AW3315" s="143"/>
      <c r="AX3315" s="143"/>
      <c r="AY3315" s="143"/>
      <c r="AZ3315" s="143"/>
      <c r="BA3315" s="143"/>
      <c r="BB3315" s="143"/>
      <c r="BC3315" s="143"/>
      <c r="BD3315" s="143"/>
      <c r="BE3315" s="143"/>
      <c r="BF3315" s="143"/>
      <c r="BG3315" s="143"/>
      <c r="BH3315" s="143"/>
      <c r="BI3315" s="143"/>
      <c r="BJ3315" s="143"/>
      <c r="BK3315" s="143"/>
      <c r="BL3315" s="143"/>
      <c r="BM3315" s="143"/>
      <c r="BN3315" s="143"/>
      <c r="BO3315" s="143"/>
      <c r="BP3315" s="143"/>
      <c r="BT3315" s="143"/>
      <c r="BU3315" s="143"/>
      <c r="BV3315" s="143"/>
    </row>
    <row r="3316" spans="1:74" s="142" customFormat="1" x14ac:dyDescent="0.25">
      <c r="A3316" s="206"/>
      <c r="B3316" s="160"/>
      <c r="C3316" s="161"/>
      <c r="D3316" s="206"/>
      <c r="E3316" s="206"/>
      <c r="F3316" s="206"/>
      <c r="G3316" s="206"/>
      <c r="H3316" s="161"/>
      <c r="I3316" s="206"/>
      <c r="J3316" s="206"/>
      <c r="L3316" s="206"/>
      <c r="M3316" s="153"/>
      <c r="N3316" s="126"/>
      <c r="O3316" s="153"/>
      <c r="P3316" s="153"/>
      <c r="Q3316" s="153"/>
      <c r="R3316" s="153"/>
      <c r="AG3316" s="162"/>
      <c r="AH3316" s="162"/>
      <c r="AI3316" s="162"/>
      <c r="AM3316" s="143"/>
      <c r="AN3316" s="143"/>
      <c r="AO3316" s="143"/>
      <c r="AP3316" s="143"/>
      <c r="AQ3316" s="143"/>
      <c r="AR3316" s="143"/>
      <c r="AS3316" s="143"/>
      <c r="AT3316" s="143"/>
      <c r="AU3316" s="143"/>
      <c r="AV3316" s="143"/>
      <c r="AW3316" s="143"/>
      <c r="AX3316" s="143"/>
      <c r="AY3316" s="143"/>
      <c r="AZ3316" s="143"/>
      <c r="BA3316" s="143"/>
      <c r="BB3316" s="143"/>
      <c r="BC3316" s="143"/>
      <c r="BD3316" s="143"/>
      <c r="BE3316" s="143"/>
      <c r="BF3316" s="143"/>
      <c r="BG3316" s="143"/>
      <c r="BH3316" s="143"/>
      <c r="BI3316" s="143"/>
      <c r="BJ3316" s="143"/>
      <c r="BK3316" s="143"/>
      <c r="BL3316" s="143"/>
      <c r="BM3316" s="143"/>
      <c r="BN3316" s="143"/>
      <c r="BO3316" s="143"/>
      <c r="BP3316" s="143"/>
      <c r="BT3316" s="143"/>
      <c r="BU3316" s="143"/>
      <c r="BV3316" s="143"/>
    </row>
    <row r="3317" spans="1:74" s="142" customFormat="1" x14ac:dyDescent="0.25">
      <c r="A3317" s="206"/>
      <c r="B3317" s="160"/>
      <c r="C3317" s="161"/>
      <c r="D3317" s="206"/>
      <c r="E3317" s="206"/>
      <c r="F3317" s="206"/>
      <c r="G3317" s="206"/>
      <c r="H3317" s="161"/>
      <c r="I3317" s="206"/>
      <c r="J3317" s="206"/>
      <c r="L3317" s="206"/>
      <c r="M3317" s="153"/>
      <c r="N3317" s="126"/>
      <c r="O3317" s="153"/>
      <c r="P3317" s="153"/>
      <c r="Q3317" s="153"/>
      <c r="R3317" s="153"/>
      <c r="AG3317" s="162"/>
      <c r="AH3317" s="162"/>
      <c r="AI3317" s="162"/>
      <c r="AM3317" s="143"/>
      <c r="AN3317" s="143"/>
      <c r="AO3317" s="143"/>
      <c r="AP3317" s="143"/>
      <c r="AQ3317" s="143"/>
      <c r="AR3317" s="143"/>
      <c r="AS3317" s="143"/>
      <c r="AT3317" s="143"/>
      <c r="AU3317" s="143"/>
      <c r="AV3317" s="143"/>
      <c r="AW3317" s="143"/>
      <c r="AX3317" s="143"/>
      <c r="AY3317" s="143"/>
      <c r="AZ3317" s="143"/>
      <c r="BA3317" s="143"/>
      <c r="BB3317" s="143"/>
      <c r="BC3317" s="143"/>
      <c r="BD3317" s="143"/>
      <c r="BE3317" s="143"/>
      <c r="BF3317" s="143"/>
      <c r="BG3317" s="143"/>
      <c r="BH3317" s="143"/>
      <c r="BI3317" s="143"/>
      <c r="BJ3317" s="143"/>
      <c r="BK3317" s="143"/>
      <c r="BL3317" s="143"/>
      <c r="BM3317" s="143"/>
      <c r="BN3317" s="143"/>
      <c r="BO3317" s="143"/>
      <c r="BP3317" s="143"/>
      <c r="BT3317" s="143"/>
      <c r="BU3317" s="143"/>
      <c r="BV3317" s="143"/>
    </row>
    <row r="3318" spans="1:74" s="142" customFormat="1" x14ac:dyDescent="0.25">
      <c r="A3318" s="206"/>
      <c r="B3318" s="160"/>
      <c r="C3318" s="161"/>
      <c r="D3318" s="206"/>
      <c r="E3318" s="206"/>
      <c r="F3318" s="206"/>
      <c r="G3318" s="206"/>
      <c r="H3318" s="161"/>
      <c r="I3318" s="206"/>
      <c r="J3318" s="206"/>
      <c r="L3318" s="206"/>
      <c r="M3318" s="153"/>
      <c r="N3318" s="126"/>
      <c r="O3318" s="153"/>
      <c r="P3318" s="153"/>
      <c r="Q3318" s="153"/>
      <c r="R3318" s="153"/>
      <c r="AG3318" s="162"/>
      <c r="AH3318" s="162"/>
      <c r="AI3318" s="162"/>
      <c r="AM3318" s="143"/>
      <c r="AN3318" s="143"/>
      <c r="AO3318" s="143"/>
      <c r="AP3318" s="143"/>
      <c r="AQ3318" s="143"/>
      <c r="AR3318" s="143"/>
      <c r="AS3318" s="143"/>
      <c r="AT3318" s="143"/>
      <c r="AU3318" s="143"/>
      <c r="AV3318" s="143"/>
      <c r="AW3318" s="143"/>
      <c r="AX3318" s="143"/>
      <c r="AY3318" s="143"/>
      <c r="AZ3318" s="143"/>
      <c r="BA3318" s="143"/>
      <c r="BB3318" s="143"/>
      <c r="BC3318" s="143"/>
      <c r="BD3318" s="143"/>
      <c r="BE3318" s="143"/>
      <c r="BF3318" s="143"/>
      <c r="BG3318" s="143"/>
      <c r="BH3318" s="143"/>
      <c r="BI3318" s="143"/>
      <c r="BJ3318" s="143"/>
      <c r="BK3318" s="143"/>
      <c r="BL3318" s="143"/>
      <c r="BM3318" s="143"/>
      <c r="BN3318" s="143"/>
      <c r="BO3318" s="143"/>
      <c r="BP3318" s="143"/>
      <c r="BT3318" s="143"/>
      <c r="BU3318" s="143"/>
      <c r="BV3318" s="143"/>
    </row>
    <row r="3319" spans="1:74" s="142" customFormat="1" x14ac:dyDescent="0.25">
      <c r="A3319" s="206"/>
      <c r="B3319" s="160"/>
      <c r="C3319" s="161"/>
      <c r="D3319" s="206"/>
      <c r="E3319" s="206"/>
      <c r="F3319" s="206"/>
      <c r="G3319" s="206"/>
      <c r="H3319" s="161"/>
      <c r="I3319" s="206"/>
      <c r="J3319" s="206"/>
      <c r="L3319" s="206"/>
      <c r="M3319" s="153"/>
      <c r="N3319" s="126"/>
      <c r="O3319" s="153"/>
      <c r="P3319" s="153"/>
      <c r="Q3319" s="153"/>
      <c r="R3319" s="153"/>
      <c r="AG3319" s="162"/>
      <c r="AH3319" s="162"/>
      <c r="AI3319" s="162"/>
      <c r="AM3319" s="143"/>
      <c r="AN3319" s="143"/>
      <c r="AO3319" s="143"/>
      <c r="AP3319" s="143"/>
      <c r="AQ3319" s="143"/>
      <c r="AR3319" s="143"/>
      <c r="AS3319" s="143"/>
      <c r="AT3319" s="143"/>
      <c r="AU3319" s="143"/>
      <c r="AV3319" s="143"/>
      <c r="AW3319" s="143"/>
      <c r="AX3319" s="143"/>
      <c r="AY3319" s="143"/>
      <c r="AZ3319" s="143"/>
      <c r="BA3319" s="143"/>
      <c r="BB3319" s="143"/>
      <c r="BC3319" s="143"/>
      <c r="BD3319" s="143"/>
      <c r="BE3319" s="143"/>
      <c r="BF3319" s="143"/>
      <c r="BG3319" s="143"/>
      <c r="BH3319" s="143"/>
      <c r="BI3319" s="143"/>
      <c r="BJ3319" s="143"/>
      <c r="BK3319" s="143"/>
      <c r="BL3319" s="143"/>
      <c r="BM3319" s="143"/>
      <c r="BN3319" s="143"/>
      <c r="BO3319" s="143"/>
      <c r="BP3319" s="143"/>
      <c r="BT3319" s="143"/>
      <c r="BU3319" s="143"/>
      <c r="BV3319" s="143"/>
    </row>
    <row r="3320" spans="1:74" s="142" customFormat="1" x14ac:dyDescent="0.25">
      <c r="A3320" s="206"/>
      <c r="B3320" s="160"/>
      <c r="C3320" s="161"/>
      <c r="D3320" s="206"/>
      <c r="E3320" s="206"/>
      <c r="F3320" s="206"/>
      <c r="G3320" s="206"/>
      <c r="H3320" s="161"/>
      <c r="I3320" s="206"/>
      <c r="J3320" s="206"/>
      <c r="L3320" s="206"/>
      <c r="M3320" s="153"/>
      <c r="N3320" s="126"/>
      <c r="O3320" s="153"/>
      <c r="P3320" s="153"/>
      <c r="Q3320" s="153"/>
      <c r="R3320" s="153"/>
      <c r="AG3320" s="162"/>
      <c r="AH3320" s="162"/>
      <c r="AI3320" s="162"/>
      <c r="AM3320" s="143"/>
      <c r="AN3320" s="143"/>
      <c r="AO3320" s="143"/>
      <c r="AP3320" s="143"/>
      <c r="AQ3320" s="143"/>
      <c r="AR3320" s="143"/>
      <c r="AS3320" s="143"/>
      <c r="AT3320" s="143"/>
      <c r="AU3320" s="143"/>
      <c r="AV3320" s="143"/>
      <c r="AW3320" s="143"/>
      <c r="AX3320" s="143"/>
      <c r="AY3320" s="143"/>
      <c r="AZ3320" s="143"/>
      <c r="BA3320" s="143"/>
      <c r="BB3320" s="143"/>
      <c r="BC3320" s="143"/>
      <c r="BD3320" s="143"/>
      <c r="BE3320" s="143"/>
      <c r="BF3320" s="143"/>
      <c r="BG3320" s="143"/>
      <c r="BH3320" s="143"/>
      <c r="BI3320" s="143"/>
      <c r="BJ3320" s="143"/>
      <c r="BK3320" s="143"/>
      <c r="BL3320" s="143"/>
      <c r="BM3320" s="143"/>
      <c r="BN3320" s="143"/>
      <c r="BO3320" s="143"/>
      <c r="BP3320" s="143"/>
      <c r="BT3320" s="143"/>
      <c r="BU3320" s="143"/>
      <c r="BV3320" s="143"/>
    </row>
    <row r="3321" spans="1:74" s="142" customFormat="1" x14ac:dyDescent="0.25">
      <c r="A3321" s="206"/>
      <c r="B3321" s="160"/>
      <c r="C3321" s="161"/>
      <c r="D3321" s="206"/>
      <c r="E3321" s="206"/>
      <c r="F3321" s="206"/>
      <c r="G3321" s="206"/>
      <c r="H3321" s="161"/>
      <c r="I3321" s="206"/>
      <c r="J3321" s="206"/>
      <c r="L3321" s="206"/>
      <c r="M3321" s="153"/>
      <c r="N3321" s="126"/>
      <c r="O3321" s="153"/>
      <c r="P3321" s="153"/>
      <c r="Q3321" s="153"/>
      <c r="R3321" s="153"/>
      <c r="AG3321" s="162"/>
      <c r="AH3321" s="162"/>
      <c r="AI3321" s="162"/>
      <c r="AM3321" s="143"/>
      <c r="AN3321" s="143"/>
      <c r="AO3321" s="143"/>
      <c r="AP3321" s="143"/>
      <c r="AQ3321" s="143"/>
      <c r="AR3321" s="143"/>
      <c r="AS3321" s="143"/>
      <c r="AT3321" s="143"/>
      <c r="AU3321" s="143"/>
      <c r="AV3321" s="143"/>
      <c r="AW3321" s="143"/>
      <c r="AX3321" s="143"/>
      <c r="AY3321" s="143"/>
      <c r="AZ3321" s="143"/>
      <c r="BA3321" s="143"/>
      <c r="BB3321" s="143"/>
      <c r="BC3321" s="143"/>
      <c r="BD3321" s="143"/>
      <c r="BE3321" s="143"/>
      <c r="BF3321" s="143"/>
      <c r="BG3321" s="143"/>
      <c r="BH3321" s="143"/>
      <c r="BI3321" s="143"/>
      <c r="BJ3321" s="143"/>
      <c r="BK3321" s="143"/>
      <c r="BL3321" s="143"/>
      <c r="BM3321" s="143"/>
      <c r="BN3321" s="143"/>
      <c r="BO3321" s="143"/>
      <c r="BP3321" s="143"/>
      <c r="BT3321" s="143"/>
      <c r="BU3321" s="143"/>
      <c r="BV3321" s="143"/>
    </row>
    <row r="3322" spans="1:74" s="142" customFormat="1" x14ac:dyDescent="0.25">
      <c r="A3322" s="206"/>
      <c r="B3322" s="160"/>
      <c r="C3322" s="161"/>
      <c r="D3322" s="206"/>
      <c r="E3322" s="206"/>
      <c r="F3322" s="206"/>
      <c r="G3322" s="206"/>
      <c r="H3322" s="161"/>
      <c r="I3322" s="206"/>
      <c r="J3322" s="206"/>
      <c r="L3322" s="206"/>
      <c r="M3322" s="153"/>
      <c r="N3322" s="126"/>
      <c r="O3322" s="153"/>
      <c r="P3322" s="153"/>
      <c r="Q3322" s="153"/>
      <c r="R3322" s="153"/>
      <c r="AG3322" s="162"/>
      <c r="AH3322" s="162"/>
      <c r="AI3322" s="162"/>
      <c r="AM3322" s="143"/>
      <c r="AN3322" s="143"/>
      <c r="AO3322" s="143"/>
      <c r="AP3322" s="143"/>
      <c r="AQ3322" s="143"/>
      <c r="AR3322" s="143"/>
      <c r="AS3322" s="143"/>
      <c r="AT3322" s="143"/>
      <c r="AU3322" s="143"/>
      <c r="AV3322" s="143"/>
      <c r="AW3322" s="143"/>
      <c r="AX3322" s="143"/>
      <c r="AY3322" s="143"/>
      <c r="AZ3322" s="143"/>
      <c r="BA3322" s="143"/>
      <c r="BB3322" s="143"/>
      <c r="BC3322" s="143"/>
      <c r="BD3322" s="143"/>
      <c r="BE3322" s="143"/>
      <c r="BF3322" s="143"/>
      <c r="BG3322" s="143"/>
      <c r="BH3322" s="143"/>
      <c r="BI3322" s="143"/>
      <c r="BJ3322" s="143"/>
      <c r="BK3322" s="143"/>
      <c r="BL3322" s="143"/>
      <c r="BM3322" s="143"/>
      <c r="BN3322" s="143"/>
      <c r="BO3322" s="143"/>
      <c r="BP3322" s="143"/>
      <c r="BT3322" s="143"/>
      <c r="BU3322" s="143"/>
      <c r="BV3322" s="143"/>
    </row>
    <row r="3323" spans="1:74" s="142" customFormat="1" x14ac:dyDescent="0.25">
      <c r="A3323" s="206"/>
      <c r="B3323" s="160"/>
      <c r="C3323" s="161"/>
      <c r="D3323" s="206"/>
      <c r="E3323" s="206"/>
      <c r="F3323" s="206"/>
      <c r="G3323" s="206"/>
      <c r="H3323" s="161"/>
      <c r="I3323" s="206"/>
      <c r="J3323" s="206"/>
      <c r="L3323" s="206"/>
      <c r="M3323" s="153"/>
      <c r="N3323" s="126"/>
      <c r="O3323" s="153"/>
      <c r="P3323" s="153"/>
      <c r="Q3323" s="153"/>
      <c r="R3323" s="153"/>
      <c r="AG3323" s="162"/>
      <c r="AH3323" s="162"/>
      <c r="AI3323" s="162"/>
      <c r="AM3323" s="143"/>
      <c r="AN3323" s="143"/>
      <c r="AO3323" s="143"/>
      <c r="AP3323" s="143"/>
      <c r="AQ3323" s="143"/>
      <c r="AR3323" s="143"/>
      <c r="AS3323" s="143"/>
      <c r="AT3323" s="143"/>
      <c r="AU3323" s="143"/>
      <c r="AV3323" s="143"/>
      <c r="AW3323" s="143"/>
      <c r="AX3323" s="143"/>
      <c r="AY3323" s="143"/>
      <c r="AZ3323" s="143"/>
      <c r="BA3323" s="143"/>
      <c r="BB3323" s="143"/>
      <c r="BC3323" s="143"/>
      <c r="BD3323" s="143"/>
      <c r="BE3323" s="143"/>
      <c r="BF3323" s="143"/>
      <c r="BG3323" s="143"/>
      <c r="BH3323" s="143"/>
      <c r="BI3323" s="143"/>
      <c r="BJ3323" s="143"/>
      <c r="BK3323" s="143"/>
      <c r="BL3323" s="143"/>
      <c r="BM3323" s="143"/>
      <c r="BN3323" s="143"/>
      <c r="BO3323" s="143"/>
      <c r="BP3323" s="143"/>
      <c r="BT3323" s="143"/>
      <c r="BU3323" s="143"/>
      <c r="BV3323" s="143"/>
    </row>
    <row r="3324" spans="1:74" s="142" customFormat="1" x14ac:dyDescent="0.25">
      <c r="A3324" s="206"/>
      <c r="B3324" s="160"/>
      <c r="C3324" s="161"/>
      <c r="D3324" s="206"/>
      <c r="E3324" s="206"/>
      <c r="F3324" s="206"/>
      <c r="G3324" s="206"/>
      <c r="H3324" s="161"/>
      <c r="I3324" s="206"/>
      <c r="J3324" s="206"/>
      <c r="L3324" s="206"/>
      <c r="M3324" s="153"/>
      <c r="N3324" s="126"/>
      <c r="O3324" s="153"/>
      <c r="P3324" s="153"/>
      <c r="Q3324" s="153"/>
      <c r="R3324" s="153"/>
      <c r="AG3324" s="162"/>
      <c r="AH3324" s="162"/>
      <c r="AI3324" s="162"/>
      <c r="AM3324" s="143"/>
      <c r="AN3324" s="143"/>
      <c r="AO3324" s="143"/>
      <c r="AP3324" s="143"/>
      <c r="AQ3324" s="143"/>
      <c r="AR3324" s="143"/>
      <c r="AS3324" s="143"/>
      <c r="AT3324" s="143"/>
      <c r="AU3324" s="143"/>
      <c r="AV3324" s="143"/>
      <c r="AW3324" s="143"/>
      <c r="AX3324" s="143"/>
      <c r="AY3324" s="143"/>
      <c r="AZ3324" s="143"/>
      <c r="BA3324" s="143"/>
      <c r="BB3324" s="143"/>
      <c r="BC3324" s="143"/>
      <c r="BD3324" s="143"/>
      <c r="BE3324" s="143"/>
      <c r="BF3324" s="143"/>
      <c r="BG3324" s="143"/>
      <c r="BH3324" s="143"/>
      <c r="BI3324" s="143"/>
      <c r="BJ3324" s="143"/>
      <c r="BK3324" s="143"/>
      <c r="BL3324" s="143"/>
      <c r="BM3324" s="143"/>
      <c r="BN3324" s="143"/>
      <c r="BO3324" s="143"/>
      <c r="BP3324" s="143"/>
      <c r="BT3324" s="143"/>
      <c r="BU3324" s="143"/>
      <c r="BV3324" s="143"/>
    </row>
    <row r="3325" spans="1:74" s="142" customFormat="1" x14ac:dyDescent="0.25">
      <c r="A3325" s="206"/>
      <c r="B3325" s="160"/>
      <c r="C3325" s="161"/>
      <c r="D3325" s="206"/>
      <c r="E3325" s="206"/>
      <c r="F3325" s="206"/>
      <c r="G3325" s="206"/>
      <c r="H3325" s="161"/>
      <c r="I3325" s="206"/>
      <c r="J3325" s="206"/>
      <c r="L3325" s="206"/>
      <c r="M3325" s="153"/>
      <c r="N3325" s="126"/>
      <c r="O3325" s="153"/>
      <c r="P3325" s="153"/>
      <c r="Q3325" s="153"/>
      <c r="R3325" s="153"/>
      <c r="AG3325" s="162"/>
      <c r="AH3325" s="162"/>
      <c r="AI3325" s="162"/>
      <c r="AM3325" s="143"/>
      <c r="AN3325" s="143"/>
      <c r="AO3325" s="143"/>
      <c r="AP3325" s="143"/>
      <c r="AQ3325" s="143"/>
      <c r="AR3325" s="143"/>
      <c r="AS3325" s="143"/>
      <c r="AT3325" s="143"/>
      <c r="AU3325" s="143"/>
      <c r="AV3325" s="143"/>
      <c r="AW3325" s="143"/>
      <c r="AX3325" s="143"/>
      <c r="AY3325" s="143"/>
      <c r="AZ3325" s="143"/>
      <c r="BA3325" s="143"/>
      <c r="BB3325" s="143"/>
      <c r="BC3325" s="143"/>
      <c r="BD3325" s="143"/>
      <c r="BE3325" s="143"/>
      <c r="BF3325" s="143"/>
      <c r="BG3325" s="143"/>
      <c r="BH3325" s="143"/>
      <c r="BI3325" s="143"/>
      <c r="BJ3325" s="143"/>
      <c r="BK3325" s="143"/>
      <c r="BL3325" s="143"/>
      <c r="BM3325" s="143"/>
      <c r="BN3325" s="143"/>
      <c r="BO3325" s="143"/>
      <c r="BP3325" s="143"/>
      <c r="BT3325" s="143"/>
      <c r="BU3325" s="143"/>
      <c r="BV3325" s="143"/>
    </row>
    <row r="3326" spans="1:74" s="142" customFormat="1" x14ac:dyDescent="0.25">
      <c r="A3326" s="206"/>
      <c r="B3326" s="160"/>
      <c r="C3326" s="161"/>
      <c r="D3326" s="206"/>
      <c r="E3326" s="206"/>
      <c r="F3326" s="206"/>
      <c r="G3326" s="206"/>
      <c r="H3326" s="161"/>
      <c r="I3326" s="206"/>
      <c r="J3326" s="206"/>
      <c r="L3326" s="206"/>
      <c r="M3326" s="153"/>
      <c r="N3326" s="126"/>
      <c r="O3326" s="153"/>
      <c r="P3326" s="153"/>
      <c r="Q3326" s="153"/>
      <c r="R3326" s="153"/>
      <c r="AG3326" s="162"/>
      <c r="AH3326" s="162"/>
      <c r="AI3326" s="162"/>
      <c r="AM3326" s="143"/>
      <c r="AN3326" s="143"/>
      <c r="AO3326" s="143"/>
      <c r="AP3326" s="143"/>
      <c r="AQ3326" s="143"/>
      <c r="AR3326" s="143"/>
      <c r="AS3326" s="143"/>
      <c r="AT3326" s="143"/>
      <c r="AU3326" s="143"/>
      <c r="AV3326" s="143"/>
      <c r="AW3326" s="143"/>
      <c r="AX3326" s="143"/>
      <c r="AY3326" s="143"/>
      <c r="AZ3326" s="143"/>
      <c r="BA3326" s="143"/>
      <c r="BB3326" s="143"/>
      <c r="BC3326" s="143"/>
      <c r="BD3326" s="143"/>
      <c r="BE3326" s="143"/>
      <c r="BF3326" s="143"/>
      <c r="BG3326" s="143"/>
      <c r="BH3326" s="143"/>
      <c r="BI3326" s="143"/>
      <c r="BJ3326" s="143"/>
      <c r="BK3326" s="143"/>
      <c r="BL3326" s="143"/>
      <c r="BM3326" s="143"/>
      <c r="BN3326" s="143"/>
      <c r="BO3326" s="143"/>
      <c r="BP3326" s="143"/>
      <c r="BT3326" s="143"/>
      <c r="BU3326" s="143"/>
      <c r="BV3326" s="143"/>
    </row>
    <row r="3327" spans="1:74" s="142" customFormat="1" x14ac:dyDescent="0.25">
      <c r="A3327" s="206"/>
      <c r="B3327" s="160"/>
      <c r="C3327" s="161"/>
      <c r="D3327" s="206"/>
      <c r="E3327" s="206"/>
      <c r="F3327" s="206"/>
      <c r="G3327" s="206"/>
      <c r="H3327" s="161"/>
      <c r="I3327" s="206"/>
      <c r="J3327" s="206"/>
      <c r="L3327" s="206"/>
      <c r="M3327" s="153"/>
      <c r="N3327" s="126"/>
      <c r="O3327" s="153"/>
      <c r="P3327" s="153"/>
      <c r="Q3327" s="153"/>
      <c r="R3327" s="153"/>
      <c r="AG3327" s="162"/>
      <c r="AH3327" s="162"/>
      <c r="AI3327" s="162"/>
      <c r="AM3327" s="143"/>
      <c r="AN3327" s="143"/>
      <c r="AO3327" s="143"/>
      <c r="AP3327" s="143"/>
      <c r="AQ3327" s="143"/>
      <c r="AR3327" s="143"/>
      <c r="AS3327" s="143"/>
      <c r="AT3327" s="143"/>
      <c r="AU3327" s="143"/>
      <c r="AV3327" s="143"/>
      <c r="AW3327" s="143"/>
      <c r="AX3327" s="143"/>
      <c r="AY3327" s="143"/>
      <c r="AZ3327" s="143"/>
      <c r="BA3327" s="143"/>
      <c r="BB3327" s="143"/>
      <c r="BC3327" s="143"/>
      <c r="BD3327" s="143"/>
      <c r="BE3327" s="143"/>
      <c r="BF3327" s="143"/>
      <c r="BG3327" s="143"/>
      <c r="BH3327" s="143"/>
      <c r="BI3327" s="143"/>
      <c r="BJ3327" s="143"/>
      <c r="BK3327" s="143"/>
      <c r="BL3327" s="143"/>
      <c r="BM3327" s="143"/>
      <c r="BN3327" s="143"/>
      <c r="BO3327" s="143"/>
      <c r="BP3327" s="143"/>
      <c r="BT3327" s="143"/>
      <c r="BU3327" s="143"/>
      <c r="BV3327" s="143"/>
    </row>
    <row r="3328" spans="1:74" s="142" customFormat="1" x14ac:dyDescent="0.25">
      <c r="A3328" s="206"/>
      <c r="B3328" s="160"/>
      <c r="C3328" s="161"/>
      <c r="D3328" s="206"/>
      <c r="E3328" s="206"/>
      <c r="F3328" s="206"/>
      <c r="G3328" s="206"/>
      <c r="H3328" s="161"/>
      <c r="I3328" s="206"/>
      <c r="J3328" s="206"/>
      <c r="L3328" s="206"/>
      <c r="M3328" s="153"/>
      <c r="N3328" s="126"/>
      <c r="O3328" s="153"/>
      <c r="P3328" s="153"/>
      <c r="Q3328" s="153"/>
      <c r="R3328" s="153"/>
      <c r="AG3328" s="162"/>
      <c r="AH3328" s="162"/>
      <c r="AI3328" s="162"/>
      <c r="AM3328" s="143"/>
      <c r="AN3328" s="143"/>
      <c r="AO3328" s="143"/>
      <c r="AP3328" s="143"/>
      <c r="AQ3328" s="143"/>
      <c r="AR3328" s="143"/>
      <c r="AS3328" s="143"/>
      <c r="AT3328" s="143"/>
      <c r="AU3328" s="143"/>
      <c r="AV3328" s="143"/>
      <c r="AW3328" s="143"/>
      <c r="AX3328" s="143"/>
      <c r="AY3328" s="143"/>
      <c r="AZ3328" s="143"/>
      <c r="BA3328" s="143"/>
      <c r="BB3328" s="143"/>
      <c r="BC3328" s="143"/>
      <c r="BD3328" s="143"/>
      <c r="BE3328" s="143"/>
      <c r="BF3328" s="143"/>
      <c r="BG3328" s="143"/>
      <c r="BH3328" s="143"/>
      <c r="BI3328" s="143"/>
      <c r="BJ3328" s="143"/>
      <c r="BK3328" s="143"/>
      <c r="BL3328" s="143"/>
      <c r="BM3328" s="143"/>
      <c r="BN3328" s="143"/>
      <c r="BO3328" s="143"/>
      <c r="BP3328" s="143"/>
      <c r="BT3328" s="143"/>
      <c r="BU3328" s="143"/>
      <c r="BV3328" s="143"/>
    </row>
    <row r="3329" spans="1:74" s="142" customFormat="1" x14ac:dyDescent="0.25">
      <c r="A3329" s="206"/>
      <c r="B3329" s="160"/>
      <c r="C3329" s="161"/>
      <c r="D3329" s="206"/>
      <c r="E3329" s="206"/>
      <c r="F3329" s="206"/>
      <c r="G3329" s="206"/>
      <c r="H3329" s="161"/>
      <c r="I3329" s="206"/>
      <c r="J3329" s="206"/>
      <c r="L3329" s="206"/>
      <c r="M3329" s="153"/>
      <c r="N3329" s="126"/>
      <c r="O3329" s="153"/>
      <c r="P3329" s="153"/>
      <c r="Q3329" s="153"/>
      <c r="R3329" s="153"/>
      <c r="AG3329" s="162"/>
      <c r="AH3329" s="162"/>
      <c r="AI3329" s="162"/>
      <c r="AM3329" s="143"/>
      <c r="AN3329" s="143"/>
      <c r="AO3329" s="143"/>
      <c r="AP3329" s="143"/>
      <c r="AQ3329" s="143"/>
      <c r="AR3329" s="143"/>
      <c r="AS3329" s="143"/>
      <c r="AT3329" s="143"/>
      <c r="AU3329" s="143"/>
      <c r="AV3329" s="143"/>
      <c r="AW3329" s="143"/>
      <c r="AX3329" s="143"/>
      <c r="AY3329" s="143"/>
      <c r="AZ3329" s="143"/>
      <c r="BA3329" s="143"/>
      <c r="BB3329" s="143"/>
      <c r="BC3329" s="143"/>
      <c r="BD3329" s="143"/>
      <c r="BE3329" s="143"/>
      <c r="BF3329" s="143"/>
      <c r="BG3329" s="143"/>
      <c r="BH3329" s="143"/>
      <c r="BI3329" s="143"/>
      <c r="BJ3329" s="143"/>
      <c r="BK3329" s="143"/>
      <c r="BL3329" s="143"/>
      <c r="BM3329" s="143"/>
      <c r="BN3329" s="143"/>
      <c r="BO3329" s="143"/>
      <c r="BP3329" s="143"/>
      <c r="BT3329" s="143"/>
      <c r="BU3329" s="143"/>
      <c r="BV3329" s="143"/>
    </row>
    <row r="3330" spans="1:74" s="142" customFormat="1" x14ac:dyDescent="0.25">
      <c r="A3330" s="206"/>
      <c r="B3330" s="160"/>
      <c r="C3330" s="161"/>
      <c r="D3330" s="206"/>
      <c r="E3330" s="206"/>
      <c r="F3330" s="206"/>
      <c r="G3330" s="206"/>
      <c r="H3330" s="161"/>
      <c r="I3330" s="206"/>
      <c r="J3330" s="206"/>
      <c r="L3330" s="206"/>
      <c r="M3330" s="153"/>
      <c r="N3330" s="126"/>
      <c r="O3330" s="153"/>
      <c r="P3330" s="153"/>
      <c r="Q3330" s="153"/>
      <c r="R3330" s="153"/>
      <c r="AG3330" s="162"/>
      <c r="AH3330" s="162"/>
      <c r="AI3330" s="162"/>
      <c r="AM3330" s="143"/>
      <c r="AN3330" s="143"/>
      <c r="AO3330" s="143"/>
      <c r="AP3330" s="143"/>
      <c r="AQ3330" s="143"/>
      <c r="AR3330" s="143"/>
      <c r="AS3330" s="143"/>
      <c r="AT3330" s="143"/>
      <c r="AU3330" s="143"/>
      <c r="AV3330" s="143"/>
      <c r="AW3330" s="143"/>
      <c r="AX3330" s="143"/>
      <c r="AY3330" s="143"/>
      <c r="AZ3330" s="143"/>
      <c r="BA3330" s="143"/>
      <c r="BB3330" s="143"/>
      <c r="BC3330" s="143"/>
      <c r="BD3330" s="143"/>
      <c r="BE3330" s="143"/>
      <c r="BF3330" s="143"/>
      <c r="BG3330" s="143"/>
      <c r="BH3330" s="143"/>
      <c r="BI3330" s="143"/>
      <c r="BJ3330" s="143"/>
      <c r="BK3330" s="143"/>
      <c r="BL3330" s="143"/>
      <c r="BM3330" s="143"/>
      <c r="BN3330" s="143"/>
      <c r="BO3330" s="143"/>
      <c r="BP3330" s="143"/>
      <c r="BT3330" s="143"/>
      <c r="BU3330" s="143"/>
      <c r="BV3330" s="143"/>
    </row>
    <row r="3331" spans="1:74" s="142" customFormat="1" x14ac:dyDescent="0.25">
      <c r="A3331" s="206"/>
      <c r="B3331" s="160"/>
      <c r="C3331" s="161"/>
      <c r="D3331" s="206"/>
      <c r="E3331" s="206"/>
      <c r="F3331" s="206"/>
      <c r="G3331" s="206"/>
      <c r="H3331" s="161"/>
      <c r="I3331" s="206"/>
      <c r="J3331" s="206"/>
      <c r="L3331" s="206"/>
      <c r="M3331" s="153"/>
      <c r="N3331" s="126"/>
      <c r="O3331" s="153"/>
      <c r="P3331" s="153"/>
      <c r="Q3331" s="153"/>
      <c r="R3331" s="153"/>
      <c r="AG3331" s="162"/>
      <c r="AH3331" s="162"/>
      <c r="AI3331" s="162"/>
      <c r="AM3331" s="143"/>
      <c r="AN3331" s="143"/>
      <c r="AO3331" s="143"/>
      <c r="AP3331" s="143"/>
      <c r="AQ3331" s="143"/>
      <c r="AR3331" s="143"/>
      <c r="AS3331" s="143"/>
      <c r="AT3331" s="143"/>
      <c r="AU3331" s="143"/>
      <c r="AV3331" s="143"/>
      <c r="AW3331" s="143"/>
      <c r="AX3331" s="143"/>
      <c r="AY3331" s="143"/>
      <c r="AZ3331" s="143"/>
      <c r="BA3331" s="143"/>
      <c r="BB3331" s="143"/>
      <c r="BC3331" s="143"/>
      <c r="BD3331" s="143"/>
      <c r="BE3331" s="143"/>
      <c r="BF3331" s="143"/>
      <c r="BG3331" s="143"/>
      <c r="BH3331" s="143"/>
      <c r="BI3331" s="143"/>
      <c r="BJ3331" s="143"/>
      <c r="BK3331" s="143"/>
      <c r="BL3331" s="143"/>
      <c r="BM3331" s="143"/>
      <c r="BN3331" s="143"/>
      <c r="BO3331" s="143"/>
      <c r="BP3331" s="143"/>
      <c r="BT3331" s="143"/>
      <c r="BU3331" s="143"/>
      <c r="BV3331" s="143"/>
    </row>
    <row r="3332" spans="1:74" s="142" customFormat="1" x14ac:dyDescent="0.25">
      <c r="A3332" s="206"/>
      <c r="B3332" s="160"/>
      <c r="C3332" s="161"/>
      <c r="D3332" s="206"/>
      <c r="E3332" s="206"/>
      <c r="F3332" s="206"/>
      <c r="G3332" s="206"/>
      <c r="H3332" s="161"/>
      <c r="I3332" s="206"/>
      <c r="J3332" s="206"/>
      <c r="L3332" s="206"/>
      <c r="M3332" s="153"/>
      <c r="N3332" s="126"/>
      <c r="O3332" s="153"/>
      <c r="P3332" s="153"/>
      <c r="Q3332" s="153"/>
      <c r="R3332" s="153"/>
      <c r="AG3332" s="162"/>
      <c r="AH3332" s="162"/>
      <c r="AI3332" s="162"/>
      <c r="AM3332" s="143"/>
      <c r="AN3332" s="143"/>
      <c r="AO3332" s="143"/>
      <c r="AP3332" s="143"/>
      <c r="AQ3332" s="143"/>
      <c r="AR3332" s="143"/>
      <c r="AS3332" s="143"/>
      <c r="AT3332" s="143"/>
      <c r="AU3332" s="143"/>
      <c r="AV3332" s="143"/>
      <c r="AW3332" s="143"/>
      <c r="AX3332" s="143"/>
      <c r="AY3332" s="143"/>
      <c r="AZ3332" s="143"/>
      <c r="BA3332" s="143"/>
      <c r="BB3332" s="143"/>
      <c r="BC3332" s="143"/>
      <c r="BD3332" s="143"/>
      <c r="BE3332" s="143"/>
      <c r="BF3332" s="143"/>
      <c r="BG3332" s="143"/>
      <c r="BH3332" s="143"/>
      <c r="BI3332" s="143"/>
      <c r="BJ3332" s="143"/>
      <c r="BK3332" s="143"/>
      <c r="BL3332" s="143"/>
      <c r="BM3332" s="143"/>
      <c r="BN3332" s="143"/>
      <c r="BO3332" s="143"/>
      <c r="BP3332" s="143"/>
      <c r="BT3332" s="143"/>
      <c r="BU3332" s="143"/>
      <c r="BV3332" s="143"/>
    </row>
    <row r="3333" spans="1:74" s="142" customFormat="1" x14ac:dyDescent="0.25">
      <c r="A3333" s="206"/>
      <c r="B3333" s="160"/>
      <c r="C3333" s="161"/>
      <c r="D3333" s="206"/>
      <c r="E3333" s="206"/>
      <c r="F3333" s="206"/>
      <c r="G3333" s="206"/>
      <c r="H3333" s="161"/>
      <c r="I3333" s="206"/>
      <c r="J3333" s="206"/>
      <c r="L3333" s="206"/>
      <c r="M3333" s="153"/>
      <c r="N3333" s="126"/>
      <c r="O3333" s="153"/>
      <c r="P3333" s="153"/>
      <c r="Q3333" s="153"/>
      <c r="R3333" s="153"/>
      <c r="AG3333" s="162"/>
      <c r="AH3333" s="162"/>
      <c r="AI3333" s="162"/>
      <c r="AM3333" s="143"/>
      <c r="AN3333" s="143"/>
      <c r="AO3333" s="143"/>
      <c r="AP3333" s="143"/>
      <c r="AQ3333" s="143"/>
      <c r="AR3333" s="143"/>
      <c r="AS3333" s="143"/>
      <c r="AT3333" s="143"/>
      <c r="AU3333" s="143"/>
      <c r="AV3333" s="143"/>
      <c r="AW3333" s="143"/>
      <c r="AX3333" s="143"/>
      <c r="AY3333" s="143"/>
      <c r="AZ3333" s="143"/>
      <c r="BA3333" s="143"/>
      <c r="BB3333" s="143"/>
      <c r="BC3333" s="143"/>
      <c r="BD3333" s="143"/>
      <c r="BE3333" s="143"/>
      <c r="BF3333" s="143"/>
      <c r="BG3333" s="143"/>
      <c r="BH3333" s="143"/>
      <c r="BI3333" s="143"/>
      <c r="BJ3333" s="143"/>
      <c r="BK3333" s="143"/>
      <c r="BL3333" s="143"/>
      <c r="BM3333" s="143"/>
      <c r="BN3333" s="143"/>
      <c r="BO3333" s="143"/>
      <c r="BP3333" s="143"/>
      <c r="BT3333" s="143"/>
      <c r="BU3333" s="143"/>
      <c r="BV3333" s="143"/>
    </row>
    <row r="3334" spans="1:74" s="142" customFormat="1" x14ac:dyDescent="0.25">
      <c r="A3334" s="206"/>
      <c r="B3334" s="160"/>
      <c r="C3334" s="161"/>
      <c r="D3334" s="206"/>
      <c r="E3334" s="206"/>
      <c r="F3334" s="206"/>
      <c r="G3334" s="206"/>
      <c r="H3334" s="161"/>
      <c r="I3334" s="206"/>
      <c r="J3334" s="206"/>
      <c r="L3334" s="206"/>
      <c r="M3334" s="153"/>
      <c r="N3334" s="126"/>
      <c r="O3334" s="153"/>
      <c r="P3334" s="153"/>
      <c r="Q3334" s="153"/>
      <c r="R3334" s="153"/>
      <c r="AG3334" s="162"/>
      <c r="AH3334" s="162"/>
      <c r="AI3334" s="162"/>
      <c r="AM3334" s="143"/>
      <c r="AN3334" s="143"/>
      <c r="AO3334" s="143"/>
      <c r="AP3334" s="143"/>
      <c r="AQ3334" s="143"/>
      <c r="AR3334" s="143"/>
      <c r="AS3334" s="143"/>
      <c r="AT3334" s="143"/>
      <c r="AU3334" s="143"/>
      <c r="AV3334" s="143"/>
      <c r="AW3334" s="143"/>
      <c r="AX3334" s="143"/>
      <c r="AY3334" s="143"/>
      <c r="AZ3334" s="143"/>
      <c r="BA3334" s="143"/>
      <c r="BB3334" s="143"/>
      <c r="BC3334" s="143"/>
      <c r="BD3334" s="143"/>
      <c r="BE3334" s="143"/>
      <c r="BF3334" s="143"/>
      <c r="BG3334" s="143"/>
      <c r="BH3334" s="143"/>
      <c r="BI3334" s="143"/>
      <c r="BJ3334" s="143"/>
      <c r="BK3334" s="143"/>
      <c r="BL3334" s="143"/>
      <c r="BM3334" s="143"/>
      <c r="BN3334" s="143"/>
      <c r="BO3334" s="143"/>
      <c r="BP3334" s="143"/>
      <c r="BT3334" s="143"/>
      <c r="BU3334" s="143"/>
      <c r="BV3334" s="143"/>
    </row>
    <row r="3335" spans="1:74" s="142" customFormat="1" x14ac:dyDescent="0.25">
      <c r="A3335" s="206"/>
      <c r="B3335" s="160"/>
      <c r="C3335" s="161"/>
      <c r="D3335" s="206"/>
      <c r="E3335" s="206"/>
      <c r="F3335" s="206"/>
      <c r="G3335" s="206"/>
      <c r="H3335" s="161"/>
      <c r="I3335" s="206"/>
      <c r="J3335" s="206"/>
      <c r="L3335" s="206"/>
      <c r="M3335" s="153"/>
      <c r="N3335" s="126"/>
      <c r="O3335" s="153"/>
      <c r="P3335" s="153"/>
      <c r="Q3335" s="153"/>
      <c r="R3335" s="153"/>
      <c r="AG3335" s="162"/>
      <c r="AH3335" s="162"/>
      <c r="AI3335" s="162"/>
      <c r="AM3335" s="143"/>
      <c r="AN3335" s="143"/>
      <c r="AO3335" s="143"/>
      <c r="AP3335" s="143"/>
      <c r="AQ3335" s="143"/>
      <c r="AR3335" s="143"/>
      <c r="AS3335" s="143"/>
      <c r="AT3335" s="143"/>
      <c r="AU3335" s="143"/>
      <c r="AV3335" s="143"/>
      <c r="AW3335" s="143"/>
      <c r="AX3335" s="143"/>
      <c r="AY3335" s="143"/>
      <c r="AZ3335" s="143"/>
      <c r="BA3335" s="143"/>
      <c r="BB3335" s="143"/>
      <c r="BC3335" s="143"/>
      <c r="BD3335" s="143"/>
      <c r="BE3335" s="143"/>
      <c r="BF3335" s="143"/>
      <c r="BG3335" s="143"/>
      <c r="BH3335" s="143"/>
      <c r="BI3335" s="143"/>
      <c r="BJ3335" s="143"/>
      <c r="BK3335" s="143"/>
      <c r="BL3335" s="143"/>
      <c r="BM3335" s="143"/>
      <c r="BN3335" s="143"/>
      <c r="BO3335" s="143"/>
      <c r="BP3335" s="143"/>
      <c r="BT3335" s="143"/>
      <c r="BU3335" s="143"/>
      <c r="BV3335" s="143"/>
    </row>
    <row r="3336" spans="1:74" s="142" customFormat="1" x14ac:dyDescent="0.25">
      <c r="A3336" s="206"/>
      <c r="B3336" s="160"/>
      <c r="C3336" s="161"/>
      <c r="D3336" s="206"/>
      <c r="E3336" s="206"/>
      <c r="F3336" s="206"/>
      <c r="G3336" s="206"/>
      <c r="H3336" s="161"/>
      <c r="I3336" s="206"/>
      <c r="J3336" s="206"/>
      <c r="L3336" s="206"/>
      <c r="M3336" s="153"/>
      <c r="N3336" s="126"/>
      <c r="O3336" s="153"/>
      <c r="P3336" s="153"/>
      <c r="Q3336" s="153"/>
      <c r="R3336" s="153"/>
      <c r="AG3336" s="162"/>
      <c r="AH3336" s="162"/>
      <c r="AI3336" s="162"/>
      <c r="AM3336" s="143"/>
      <c r="AN3336" s="143"/>
      <c r="AO3336" s="143"/>
      <c r="AP3336" s="143"/>
      <c r="AQ3336" s="143"/>
      <c r="AR3336" s="143"/>
      <c r="AS3336" s="143"/>
      <c r="AT3336" s="143"/>
      <c r="AU3336" s="143"/>
      <c r="AV3336" s="143"/>
      <c r="AW3336" s="143"/>
      <c r="AX3336" s="143"/>
      <c r="AY3336" s="143"/>
      <c r="AZ3336" s="143"/>
      <c r="BA3336" s="143"/>
      <c r="BB3336" s="143"/>
      <c r="BC3336" s="143"/>
      <c r="BD3336" s="143"/>
      <c r="BE3336" s="143"/>
      <c r="BF3336" s="143"/>
      <c r="BG3336" s="143"/>
      <c r="BH3336" s="143"/>
      <c r="BI3336" s="143"/>
      <c r="BJ3336" s="143"/>
      <c r="BK3336" s="143"/>
      <c r="BL3336" s="143"/>
      <c r="BM3336" s="143"/>
      <c r="BN3336" s="143"/>
      <c r="BO3336" s="143"/>
      <c r="BP3336" s="143"/>
      <c r="BT3336" s="143"/>
      <c r="BU3336" s="143"/>
      <c r="BV3336" s="143"/>
    </row>
    <row r="3337" spans="1:74" s="142" customFormat="1" x14ac:dyDescent="0.25">
      <c r="A3337" s="206"/>
      <c r="B3337" s="160"/>
      <c r="C3337" s="161"/>
      <c r="D3337" s="206"/>
      <c r="E3337" s="206"/>
      <c r="F3337" s="206"/>
      <c r="G3337" s="206"/>
      <c r="H3337" s="161"/>
      <c r="I3337" s="206"/>
      <c r="J3337" s="206"/>
      <c r="L3337" s="206"/>
      <c r="M3337" s="153"/>
      <c r="N3337" s="126"/>
      <c r="O3337" s="153"/>
      <c r="P3337" s="153"/>
      <c r="Q3337" s="153"/>
      <c r="R3337" s="153"/>
      <c r="AG3337" s="162"/>
      <c r="AH3337" s="162"/>
      <c r="AI3337" s="162"/>
      <c r="AM3337" s="143"/>
      <c r="AN3337" s="143"/>
      <c r="AO3337" s="143"/>
      <c r="AP3337" s="143"/>
      <c r="AQ3337" s="143"/>
      <c r="AR3337" s="143"/>
      <c r="AS3337" s="143"/>
      <c r="AT3337" s="143"/>
      <c r="AU3337" s="143"/>
      <c r="AV3337" s="143"/>
      <c r="AW3337" s="143"/>
      <c r="AX3337" s="143"/>
      <c r="AY3337" s="143"/>
      <c r="AZ3337" s="143"/>
      <c r="BA3337" s="143"/>
      <c r="BB3337" s="143"/>
      <c r="BC3337" s="143"/>
      <c r="BD3337" s="143"/>
      <c r="BE3337" s="143"/>
      <c r="BF3337" s="143"/>
      <c r="BG3337" s="143"/>
      <c r="BH3337" s="143"/>
      <c r="BI3337" s="143"/>
      <c r="BJ3337" s="143"/>
      <c r="BK3337" s="143"/>
      <c r="BL3337" s="143"/>
      <c r="BM3337" s="143"/>
      <c r="BN3337" s="143"/>
      <c r="BO3337" s="143"/>
      <c r="BP3337" s="143"/>
      <c r="BT3337" s="143"/>
      <c r="BU3337" s="143"/>
      <c r="BV3337" s="143"/>
    </row>
    <row r="3338" spans="1:74" s="142" customFormat="1" x14ac:dyDescent="0.25">
      <c r="A3338" s="206"/>
      <c r="B3338" s="160"/>
      <c r="C3338" s="161"/>
      <c r="D3338" s="206"/>
      <c r="E3338" s="206"/>
      <c r="F3338" s="206"/>
      <c r="G3338" s="206"/>
      <c r="H3338" s="161"/>
      <c r="I3338" s="206"/>
      <c r="J3338" s="206"/>
      <c r="L3338" s="206"/>
      <c r="M3338" s="153"/>
      <c r="N3338" s="126"/>
      <c r="O3338" s="153"/>
      <c r="P3338" s="153"/>
      <c r="Q3338" s="153"/>
      <c r="R3338" s="153"/>
      <c r="AG3338" s="162"/>
      <c r="AH3338" s="162"/>
      <c r="AI3338" s="162"/>
      <c r="AM3338" s="143"/>
      <c r="AN3338" s="143"/>
      <c r="AO3338" s="143"/>
      <c r="AP3338" s="143"/>
      <c r="AQ3338" s="143"/>
      <c r="AR3338" s="143"/>
      <c r="AS3338" s="143"/>
      <c r="AT3338" s="143"/>
      <c r="AU3338" s="143"/>
      <c r="AV3338" s="143"/>
      <c r="AW3338" s="143"/>
      <c r="AX3338" s="143"/>
      <c r="AY3338" s="143"/>
      <c r="AZ3338" s="143"/>
      <c r="BA3338" s="143"/>
      <c r="BB3338" s="143"/>
      <c r="BC3338" s="143"/>
      <c r="BD3338" s="143"/>
      <c r="BE3338" s="143"/>
      <c r="BF3338" s="143"/>
      <c r="BG3338" s="143"/>
      <c r="BH3338" s="143"/>
      <c r="BI3338" s="143"/>
      <c r="BJ3338" s="143"/>
      <c r="BK3338" s="143"/>
      <c r="BL3338" s="143"/>
      <c r="BM3338" s="143"/>
      <c r="BN3338" s="143"/>
      <c r="BO3338" s="143"/>
      <c r="BP3338" s="143"/>
      <c r="BT3338" s="143"/>
      <c r="BU3338" s="143"/>
      <c r="BV3338" s="143"/>
    </row>
    <row r="3339" spans="1:74" s="142" customFormat="1" x14ac:dyDescent="0.25">
      <c r="A3339" s="206"/>
      <c r="B3339" s="160"/>
      <c r="C3339" s="161"/>
      <c r="D3339" s="206"/>
      <c r="E3339" s="206"/>
      <c r="F3339" s="206"/>
      <c r="G3339" s="206"/>
      <c r="H3339" s="161"/>
      <c r="I3339" s="206"/>
      <c r="J3339" s="206"/>
      <c r="L3339" s="206"/>
      <c r="M3339" s="153"/>
      <c r="N3339" s="126"/>
      <c r="O3339" s="153"/>
      <c r="P3339" s="153"/>
      <c r="Q3339" s="153"/>
      <c r="R3339" s="153"/>
      <c r="AG3339" s="162"/>
      <c r="AH3339" s="162"/>
      <c r="AI3339" s="162"/>
      <c r="AM3339" s="143"/>
      <c r="AN3339" s="143"/>
      <c r="AO3339" s="143"/>
      <c r="AP3339" s="143"/>
      <c r="AQ3339" s="143"/>
      <c r="AR3339" s="143"/>
      <c r="AS3339" s="143"/>
      <c r="AT3339" s="143"/>
      <c r="AU3339" s="143"/>
      <c r="AV3339" s="143"/>
      <c r="AW3339" s="143"/>
      <c r="AX3339" s="143"/>
      <c r="AY3339" s="143"/>
      <c r="AZ3339" s="143"/>
      <c r="BA3339" s="143"/>
      <c r="BB3339" s="143"/>
      <c r="BC3339" s="143"/>
      <c r="BD3339" s="143"/>
      <c r="BE3339" s="143"/>
      <c r="BF3339" s="143"/>
      <c r="BG3339" s="143"/>
      <c r="BH3339" s="143"/>
      <c r="BI3339" s="143"/>
      <c r="BJ3339" s="143"/>
      <c r="BK3339" s="143"/>
      <c r="BL3339" s="143"/>
      <c r="BM3339" s="143"/>
      <c r="BN3339" s="143"/>
      <c r="BO3339" s="143"/>
      <c r="BP3339" s="143"/>
      <c r="BT3339" s="143"/>
      <c r="BU3339" s="143"/>
      <c r="BV3339" s="143"/>
    </row>
    <row r="3340" spans="1:74" s="142" customFormat="1" x14ac:dyDescent="0.25">
      <c r="A3340" s="206"/>
      <c r="B3340" s="160"/>
      <c r="C3340" s="161"/>
      <c r="D3340" s="206"/>
      <c r="E3340" s="206"/>
      <c r="F3340" s="206"/>
      <c r="G3340" s="206"/>
      <c r="H3340" s="161"/>
      <c r="I3340" s="206"/>
      <c r="J3340" s="206"/>
      <c r="L3340" s="206"/>
      <c r="M3340" s="153"/>
      <c r="N3340" s="126"/>
      <c r="O3340" s="153"/>
      <c r="P3340" s="153"/>
      <c r="Q3340" s="153"/>
      <c r="R3340" s="153"/>
      <c r="AG3340" s="162"/>
      <c r="AH3340" s="162"/>
      <c r="AI3340" s="162"/>
      <c r="AM3340" s="143"/>
      <c r="AN3340" s="143"/>
      <c r="AO3340" s="143"/>
      <c r="AP3340" s="143"/>
      <c r="AQ3340" s="143"/>
      <c r="AR3340" s="143"/>
      <c r="AS3340" s="143"/>
      <c r="AT3340" s="143"/>
      <c r="AU3340" s="143"/>
      <c r="AV3340" s="143"/>
      <c r="AW3340" s="143"/>
      <c r="AX3340" s="143"/>
      <c r="AY3340" s="143"/>
      <c r="AZ3340" s="143"/>
      <c r="BA3340" s="143"/>
      <c r="BB3340" s="143"/>
      <c r="BC3340" s="143"/>
      <c r="BD3340" s="143"/>
      <c r="BE3340" s="143"/>
      <c r="BF3340" s="143"/>
      <c r="BG3340" s="143"/>
      <c r="BH3340" s="143"/>
      <c r="BI3340" s="143"/>
      <c r="BJ3340" s="143"/>
      <c r="BK3340" s="143"/>
      <c r="BL3340" s="143"/>
      <c r="BM3340" s="143"/>
      <c r="BN3340" s="143"/>
      <c r="BO3340" s="143"/>
      <c r="BP3340" s="143"/>
      <c r="BT3340" s="143"/>
      <c r="BU3340" s="143"/>
      <c r="BV3340" s="143"/>
    </row>
    <row r="3341" spans="1:74" s="142" customFormat="1" x14ac:dyDescent="0.25">
      <c r="A3341" s="206"/>
      <c r="B3341" s="160"/>
      <c r="C3341" s="161"/>
      <c r="D3341" s="206"/>
      <c r="E3341" s="206"/>
      <c r="F3341" s="206"/>
      <c r="G3341" s="206"/>
      <c r="H3341" s="161"/>
      <c r="I3341" s="206"/>
      <c r="J3341" s="206"/>
      <c r="L3341" s="206"/>
      <c r="M3341" s="153"/>
      <c r="N3341" s="126"/>
      <c r="O3341" s="153"/>
      <c r="P3341" s="153"/>
      <c r="Q3341" s="153"/>
      <c r="R3341" s="153"/>
      <c r="AG3341" s="162"/>
      <c r="AH3341" s="162"/>
      <c r="AI3341" s="162"/>
      <c r="AM3341" s="143"/>
      <c r="AN3341" s="143"/>
      <c r="AO3341" s="143"/>
      <c r="AP3341" s="143"/>
      <c r="AQ3341" s="143"/>
      <c r="AR3341" s="143"/>
      <c r="AS3341" s="143"/>
      <c r="AT3341" s="143"/>
      <c r="AU3341" s="143"/>
      <c r="AV3341" s="143"/>
      <c r="AW3341" s="143"/>
      <c r="AX3341" s="143"/>
      <c r="AY3341" s="143"/>
      <c r="AZ3341" s="143"/>
      <c r="BA3341" s="143"/>
      <c r="BB3341" s="143"/>
      <c r="BC3341" s="143"/>
      <c r="BD3341" s="143"/>
      <c r="BE3341" s="143"/>
      <c r="BF3341" s="143"/>
      <c r="BG3341" s="143"/>
      <c r="BH3341" s="143"/>
      <c r="BI3341" s="143"/>
      <c r="BJ3341" s="143"/>
      <c r="BK3341" s="143"/>
      <c r="BL3341" s="143"/>
      <c r="BM3341" s="143"/>
      <c r="BN3341" s="143"/>
      <c r="BO3341" s="143"/>
      <c r="BP3341" s="143"/>
      <c r="BT3341" s="143"/>
      <c r="BU3341" s="143"/>
      <c r="BV3341" s="143"/>
    </row>
    <row r="3342" spans="1:74" s="142" customFormat="1" x14ac:dyDescent="0.25">
      <c r="A3342" s="206"/>
      <c r="B3342" s="160"/>
      <c r="C3342" s="161"/>
      <c r="D3342" s="206"/>
      <c r="E3342" s="206"/>
      <c r="F3342" s="206"/>
      <c r="G3342" s="206"/>
      <c r="H3342" s="161"/>
      <c r="I3342" s="206"/>
      <c r="J3342" s="206"/>
      <c r="L3342" s="206"/>
      <c r="M3342" s="153"/>
      <c r="N3342" s="126"/>
      <c r="O3342" s="153"/>
      <c r="P3342" s="153"/>
      <c r="Q3342" s="153"/>
      <c r="R3342" s="153"/>
      <c r="AG3342" s="162"/>
      <c r="AH3342" s="162"/>
      <c r="AI3342" s="162"/>
      <c r="AM3342" s="143"/>
      <c r="AN3342" s="143"/>
      <c r="AO3342" s="143"/>
      <c r="AP3342" s="143"/>
      <c r="AQ3342" s="143"/>
      <c r="AR3342" s="143"/>
      <c r="AS3342" s="143"/>
      <c r="AT3342" s="143"/>
      <c r="AU3342" s="143"/>
      <c r="AV3342" s="143"/>
      <c r="AW3342" s="143"/>
      <c r="AX3342" s="143"/>
      <c r="AY3342" s="143"/>
      <c r="AZ3342" s="143"/>
      <c r="BA3342" s="143"/>
      <c r="BB3342" s="143"/>
      <c r="BC3342" s="143"/>
      <c r="BD3342" s="143"/>
      <c r="BE3342" s="143"/>
      <c r="BF3342" s="143"/>
      <c r="BG3342" s="143"/>
      <c r="BH3342" s="143"/>
      <c r="BI3342" s="143"/>
      <c r="BJ3342" s="143"/>
      <c r="BK3342" s="143"/>
      <c r="BL3342" s="143"/>
      <c r="BM3342" s="143"/>
      <c r="BN3342" s="143"/>
      <c r="BO3342" s="143"/>
      <c r="BP3342" s="143"/>
      <c r="BT3342" s="143"/>
      <c r="BU3342" s="143"/>
      <c r="BV3342" s="143"/>
    </row>
    <row r="3343" spans="1:74" s="142" customFormat="1" x14ac:dyDescent="0.25">
      <c r="A3343" s="206"/>
      <c r="B3343" s="160"/>
      <c r="C3343" s="161"/>
      <c r="D3343" s="206"/>
      <c r="E3343" s="206"/>
      <c r="F3343" s="206"/>
      <c r="G3343" s="206"/>
      <c r="H3343" s="161"/>
      <c r="I3343" s="206"/>
      <c r="J3343" s="206"/>
      <c r="L3343" s="206"/>
      <c r="M3343" s="153"/>
      <c r="N3343" s="126"/>
      <c r="O3343" s="153"/>
      <c r="P3343" s="153"/>
      <c r="Q3343" s="153"/>
      <c r="R3343" s="153"/>
      <c r="AG3343" s="162"/>
      <c r="AH3343" s="162"/>
      <c r="AI3343" s="162"/>
      <c r="AM3343" s="143"/>
      <c r="AN3343" s="143"/>
      <c r="AO3343" s="143"/>
      <c r="AP3343" s="143"/>
      <c r="AQ3343" s="143"/>
      <c r="AR3343" s="143"/>
      <c r="AS3343" s="143"/>
      <c r="AT3343" s="143"/>
      <c r="AU3343" s="143"/>
      <c r="AV3343" s="143"/>
      <c r="AW3343" s="143"/>
      <c r="AX3343" s="143"/>
      <c r="AY3343" s="143"/>
      <c r="AZ3343" s="143"/>
      <c r="BA3343" s="143"/>
      <c r="BB3343" s="143"/>
      <c r="BC3343" s="143"/>
      <c r="BD3343" s="143"/>
      <c r="BE3343" s="143"/>
      <c r="BF3343" s="143"/>
      <c r="BG3343" s="143"/>
      <c r="BH3343" s="143"/>
      <c r="BI3343" s="143"/>
      <c r="BJ3343" s="143"/>
      <c r="BK3343" s="143"/>
      <c r="BL3343" s="143"/>
      <c r="BM3343" s="143"/>
      <c r="BN3343" s="143"/>
      <c r="BO3343" s="143"/>
      <c r="BP3343" s="143"/>
      <c r="BT3343" s="143"/>
      <c r="BU3343" s="143"/>
      <c r="BV3343" s="143"/>
    </row>
    <row r="3344" spans="1:74" s="142" customFormat="1" x14ac:dyDescent="0.25">
      <c r="A3344" s="206"/>
      <c r="B3344" s="160"/>
      <c r="C3344" s="161"/>
      <c r="D3344" s="206"/>
      <c r="E3344" s="206"/>
      <c r="F3344" s="206"/>
      <c r="G3344" s="206"/>
      <c r="H3344" s="161"/>
      <c r="I3344" s="206"/>
      <c r="J3344" s="206"/>
      <c r="L3344" s="206"/>
      <c r="M3344" s="153"/>
      <c r="N3344" s="126"/>
      <c r="O3344" s="153"/>
      <c r="P3344" s="153"/>
      <c r="Q3344" s="153"/>
      <c r="R3344" s="153"/>
      <c r="AG3344" s="162"/>
      <c r="AH3344" s="162"/>
      <c r="AI3344" s="162"/>
      <c r="AM3344" s="143"/>
      <c r="AN3344" s="143"/>
      <c r="AO3344" s="143"/>
      <c r="AP3344" s="143"/>
      <c r="AQ3344" s="143"/>
      <c r="AR3344" s="143"/>
      <c r="AS3344" s="143"/>
      <c r="AT3344" s="143"/>
      <c r="AU3344" s="143"/>
      <c r="AV3344" s="143"/>
      <c r="AW3344" s="143"/>
      <c r="AX3344" s="143"/>
      <c r="AY3344" s="143"/>
      <c r="AZ3344" s="143"/>
      <c r="BA3344" s="143"/>
      <c r="BB3344" s="143"/>
      <c r="BC3344" s="143"/>
      <c r="BD3344" s="143"/>
      <c r="BE3344" s="143"/>
      <c r="BF3344" s="143"/>
      <c r="BG3344" s="143"/>
      <c r="BH3344" s="143"/>
      <c r="BI3344" s="143"/>
      <c r="BJ3344" s="143"/>
      <c r="BK3344" s="143"/>
      <c r="BL3344" s="143"/>
      <c r="BM3344" s="143"/>
      <c r="BN3344" s="143"/>
      <c r="BO3344" s="143"/>
      <c r="BP3344" s="143"/>
      <c r="BT3344" s="143"/>
      <c r="BU3344" s="143"/>
      <c r="BV3344" s="143"/>
    </row>
    <row r="3345" spans="1:74" s="142" customFormat="1" x14ac:dyDescent="0.25">
      <c r="A3345" s="206"/>
      <c r="B3345" s="160"/>
      <c r="C3345" s="161"/>
      <c r="D3345" s="206"/>
      <c r="E3345" s="206"/>
      <c r="F3345" s="206"/>
      <c r="G3345" s="206"/>
      <c r="H3345" s="161"/>
      <c r="I3345" s="206"/>
      <c r="J3345" s="206"/>
      <c r="L3345" s="206"/>
      <c r="M3345" s="153"/>
      <c r="N3345" s="126"/>
      <c r="O3345" s="153"/>
      <c r="P3345" s="153"/>
      <c r="Q3345" s="153"/>
      <c r="R3345" s="153"/>
      <c r="AG3345" s="162"/>
      <c r="AH3345" s="162"/>
      <c r="AI3345" s="162"/>
      <c r="AM3345" s="143"/>
      <c r="AN3345" s="143"/>
      <c r="AO3345" s="143"/>
      <c r="AP3345" s="143"/>
      <c r="AQ3345" s="143"/>
      <c r="AR3345" s="143"/>
      <c r="AS3345" s="143"/>
      <c r="AT3345" s="143"/>
      <c r="AU3345" s="143"/>
      <c r="AV3345" s="143"/>
      <c r="AW3345" s="143"/>
      <c r="AX3345" s="143"/>
      <c r="AY3345" s="143"/>
      <c r="AZ3345" s="143"/>
      <c r="BA3345" s="143"/>
      <c r="BB3345" s="143"/>
      <c r="BC3345" s="143"/>
      <c r="BD3345" s="143"/>
      <c r="BE3345" s="143"/>
      <c r="BF3345" s="143"/>
      <c r="BG3345" s="143"/>
      <c r="BH3345" s="143"/>
      <c r="BI3345" s="143"/>
      <c r="BJ3345" s="143"/>
      <c r="BK3345" s="143"/>
      <c r="BL3345" s="143"/>
      <c r="BM3345" s="143"/>
      <c r="BN3345" s="143"/>
      <c r="BO3345" s="143"/>
      <c r="BP3345" s="143"/>
      <c r="BT3345" s="143"/>
      <c r="BU3345" s="143"/>
      <c r="BV3345" s="143"/>
    </row>
    <row r="3346" spans="1:74" s="142" customFormat="1" x14ac:dyDescent="0.25">
      <c r="A3346" s="206"/>
      <c r="B3346" s="160"/>
      <c r="C3346" s="161"/>
      <c r="D3346" s="206"/>
      <c r="E3346" s="206"/>
      <c r="F3346" s="206"/>
      <c r="G3346" s="206"/>
      <c r="H3346" s="161"/>
      <c r="I3346" s="206"/>
      <c r="J3346" s="206"/>
      <c r="L3346" s="206"/>
      <c r="M3346" s="153"/>
      <c r="N3346" s="126"/>
      <c r="O3346" s="153"/>
      <c r="P3346" s="153"/>
      <c r="Q3346" s="153"/>
      <c r="R3346" s="153"/>
      <c r="AG3346" s="162"/>
      <c r="AH3346" s="162"/>
      <c r="AI3346" s="162"/>
      <c r="AM3346" s="143"/>
      <c r="AN3346" s="143"/>
      <c r="AO3346" s="143"/>
      <c r="AP3346" s="143"/>
      <c r="AQ3346" s="143"/>
      <c r="AR3346" s="143"/>
      <c r="AS3346" s="143"/>
      <c r="AT3346" s="143"/>
      <c r="AU3346" s="143"/>
      <c r="AV3346" s="143"/>
      <c r="AW3346" s="143"/>
      <c r="AX3346" s="143"/>
      <c r="AY3346" s="143"/>
      <c r="AZ3346" s="143"/>
      <c r="BA3346" s="143"/>
      <c r="BB3346" s="143"/>
      <c r="BC3346" s="143"/>
      <c r="BD3346" s="143"/>
      <c r="BE3346" s="143"/>
      <c r="BF3346" s="143"/>
      <c r="BG3346" s="143"/>
      <c r="BH3346" s="143"/>
      <c r="BI3346" s="143"/>
      <c r="BJ3346" s="143"/>
      <c r="BK3346" s="143"/>
      <c r="BL3346" s="143"/>
      <c r="BM3346" s="143"/>
      <c r="BN3346" s="143"/>
      <c r="BO3346" s="143"/>
      <c r="BP3346" s="143"/>
      <c r="BT3346" s="143"/>
      <c r="BU3346" s="143"/>
      <c r="BV3346" s="143"/>
    </row>
    <row r="3347" spans="1:74" s="142" customFormat="1" x14ac:dyDescent="0.25">
      <c r="A3347" s="206"/>
      <c r="B3347" s="160"/>
      <c r="C3347" s="161"/>
      <c r="D3347" s="206"/>
      <c r="E3347" s="206"/>
      <c r="F3347" s="206"/>
      <c r="G3347" s="206"/>
      <c r="H3347" s="161"/>
      <c r="I3347" s="206"/>
      <c r="J3347" s="206"/>
      <c r="L3347" s="206"/>
      <c r="M3347" s="153"/>
      <c r="N3347" s="126"/>
      <c r="O3347" s="153"/>
      <c r="P3347" s="153"/>
      <c r="Q3347" s="153"/>
      <c r="R3347" s="153"/>
      <c r="AG3347" s="162"/>
      <c r="AH3347" s="162"/>
      <c r="AI3347" s="162"/>
      <c r="AM3347" s="143"/>
      <c r="AN3347" s="143"/>
      <c r="AO3347" s="143"/>
      <c r="AP3347" s="143"/>
      <c r="AQ3347" s="143"/>
      <c r="AR3347" s="143"/>
      <c r="AS3347" s="143"/>
      <c r="AT3347" s="143"/>
      <c r="AU3347" s="143"/>
      <c r="AV3347" s="143"/>
      <c r="AW3347" s="143"/>
      <c r="AX3347" s="143"/>
      <c r="AY3347" s="143"/>
      <c r="AZ3347" s="143"/>
      <c r="BA3347" s="143"/>
      <c r="BB3347" s="143"/>
      <c r="BC3347" s="143"/>
      <c r="BD3347" s="143"/>
      <c r="BE3347" s="143"/>
      <c r="BF3347" s="143"/>
      <c r="BG3347" s="143"/>
      <c r="BH3347" s="143"/>
      <c r="BI3347" s="143"/>
      <c r="BJ3347" s="143"/>
      <c r="BK3347" s="143"/>
      <c r="BL3347" s="143"/>
      <c r="BM3347" s="143"/>
      <c r="BN3347" s="143"/>
      <c r="BO3347" s="143"/>
      <c r="BP3347" s="143"/>
      <c r="BT3347" s="143"/>
      <c r="BU3347" s="143"/>
      <c r="BV3347" s="143"/>
    </row>
    <row r="3348" spans="1:74" s="142" customFormat="1" x14ac:dyDescent="0.25">
      <c r="A3348" s="206"/>
      <c r="B3348" s="160"/>
      <c r="C3348" s="161"/>
      <c r="D3348" s="206"/>
      <c r="E3348" s="206"/>
      <c r="F3348" s="206"/>
      <c r="G3348" s="206"/>
      <c r="H3348" s="161"/>
      <c r="I3348" s="206"/>
      <c r="J3348" s="206"/>
      <c r="L3348" s="206"/>
      <c r="M3348" s="153"/>
      <c r="N3348" s="126"/>
      <c r="O3348" s="153"/>
      <c r="P3348" s="153"/>
      <c r="Q3348" s="153"/>
      <c r="R3348" s="153"/>
      <c r="AG3348" s="162"/>
      <c r="AH3348" s="162"/>
      <c r="AI3348" s="162"/>
      <c r="AM3348" s="143"/>
      <c r="AN3348" s="143"/>
      <c r="AO3348" s="143"/>
      <c r="AP3348" s="143"/>
      <c r="AQ3348" s="143"/>
      <c r="AR3348" s="143"/>
      <c r="AS3348" s="143"/>
      <c r="AT3348" s="143"/>
      <c r="AU3348" s="143"/>
      <c r="AV3348" s="143"/>
      <c r="AW3348" s="143"/>
      <c r="AX3348" s="143"/>
      <c r="AY3348" s="143"/>
      <c r="AZ3348" s="143"/>
      <c r="BA3348" s="143"/>
      <c r="BB3348" s="143"/>
      <c r="BC3348" s="143"/>
      <c r="BD3348" s="143"/>
      <c r="BE3348" s="143"/>
      <c r="BF3348" s="143"/>
      <c r="BG3348" s="143"/>
      <c r="BH3348" s="143"/>
      <c r="BI3348" s="143"/>
      <c r="BJ3348" s="143"/>
      <c r="BK3348" s="143"/>
      <c r="BL3348" s="143"/>
      <c r="BM3348" s="143"/>
      <c r="BN3348" s="143"/>
      <c r="BO3348" s="143"/>
      <c r="BP3348" s="143"/>
      <c r="BT3348" s="143"/>
      <c r="BU3348" s="143"/>
      <c r="BV3348" s="143"/>
    </row>
    <row r="3349" spans="1:74" s="142" customFormat="1" x14ac:dyDescent="0.25">
      <c r="A3349" s="206"/>
      <c r="B3349" s="160"/>
      <c r="C3349" s="161"/>
      <c r="D3349" s="206"/>
      <c r="E3349" s="206"/>
      <c r="F3349" s="206"/>
      <c r="G3349" s="206"/>
      <c r="H3349" s="161"/>
      <c r="I3349" s="206"/>
      <c r="J3349" s="206"/>
      <c r="L3349" s="206"/>
      <c r="M3349" s="153"/>
      <c r="N3349" s="126"/>
      <c r="O3349" s="153"/>
      <c r="P3349" s="153"/>
      <c r="Q3349" s="153"/>
      <c r="R3349" s="153"/>
      <c r="AG3349" s="162"/>
      <c r="AH3349" s="162"/>
      <c r="AI3349" s="162"/>
      <c r="AM3349" s="143"/>
      <c r="AN3349" s="143"/>
      <c r="AO3349" s="143"/>
      <c r="AP3349" s="143"/>
      <c r="AQ3349" s="143"/>
      <c r="AR3349" s="143"/>
      <c r="AS3349" s="143"/>
      <c r="AT3349" s="143"/>
      <c r="AU3349" s="143"/>
      <c r="AV3349" s="143"/>
      <c r="AW3349" s="143"/>
      <c r="AX3349" s="143"/>
      <c r="AY3349" s="143"/>
      <c r="AZ3349" s="143"/>
      <c r="BA3349" s="143"/>
      <c r="BB3349" s="143"/>
      <c r="BC3349" s="143"/>
      <c r="BD3349" s="143"/>
      <c r="BE3349" s="143"/>
      <c r="BF3349" s="143"/>
      <c r="BG3349" s="143"/>
      <c r="BH3349" s="143"/>
      <c r="BI3349" s="143"/>
      <c r="BJ3349" s="143"/>
      <c r="BK3349" s="143"/>
      <c r="BL3349" s="143"/>
      <c r="BM3349" s="143"/>
      <c r="BN3349" s="143"/>
      <c r="BO3349" s="143"/>
      <c r="BP3349" s="143"/>
      <c r="BT3349" s="143"/>
      <c r="BU3349" s="143"/>
      <c r="BV3349" s="143"/>
    </row>
    <row r="3350" spans="1:74" s="142" customFormat="1" x14ac:dyDescent="0.25">
      <c r="A3350" s="206"/>
      <c r="B3350" s="160"/>
      <c r="C3350" s="161"/>
      <c r="D3350" s="206"/>
      <c r="E3350" s="206"/>
      <c r="F3350" s="206"/>
      <c r="G3350" s="206"/>
      <c r="H3350" s="161"/>
      <c r="I3350" s="206"/>
      <c r="J3350" s="206"/>
      <c r="L3350" s="206"/>
      <c r="M3350" s="153"/>
      <c r="N3350" s="126"/>
      <c r="O3350" s="153"/>
      <c r="P3350" s="153"/>
      <c r="Q3350" s="153"/>
      <c r="R3350" s="153"/>
      <c r="AG3350" s="162"/>
      <c r="AH3350" s="162"/>
      <c r="AI3350" s="162"/>
      <c r="AM3350" s="143"/>
      <c r="AN3350" s="143"/>
      <c r="AO3350" s="143"/>
      <c r="AP3350" s="143"/>
      <c r="AQ3350" s="143"/>
      <c r="AR3350" s="143"/>
      <c r="AS3350" s="143"/>
      <c r="AT3350" s="143"/>
      <c r="AU3350" s="143"/>
      <c r="AV3350" s="143"/>
      <c r="AW3350" s="143"/>
      <c r="AX3350" s="143"/>
      <c r="AY3350" s="143"/>
      <c r="AZ3350" s="143"/>
      <c r="BA3350" s="143"/>
      <c r="BB3350" s="143"/>
      <c r="BC3350" s="143"/>
      <c r="BD3350" s="143"/>
      <c r="BE3350" s="143"/>
      <c r="BF3350" s="143"/>
      <c r="BG3350" s="143"/>
      <c r="BH3350" s="143"/>
      <c r="BI3350" s="143"/>
      <c r="BJ3350" s="143"/>
      <c r="BK3350" s="143"/>
      <c r="BL3350" s="143"/>
      <c r="BM3350" s="143"/>
      <c r="BN3350" s="143"/>
      <c r="BO3350" s="143"/>
      <c r="BP3350" s="143"/>
      <c r="BT3350" s="143"/>
      <c r="BU3350" s="143"/>
      <c r="BV3350" s="143"/>
    </row>
    <row r="3351" spans="1:74" s="142" customFormat="1" x14ac:dyDescent="0.25">
      <c r="A3351" s="206"/>
      <c r="B3351" s="160"/>
      <c r="C3351" s="161"/>
      <c r="D3351" s="206"/>
      <c r="E3351" s="206"/>
      <c r="F3351" s="206"/>
      <c r="G3351" s="206"/>
      <c r="H3351" s="161"/>
      <c r="I3351" s="206"/>
      <c r="J3351" s="206"/>
      <c r="L3351" s="206"/>
      <c r="M3351" s="153"/>
      <c r="N3351" s="126"/>
      <c r="O3351" s="153"/>
      <c r="P3351" s="153"/>
      <c r="Q3351" s="153"/>
      <c r="R3351" s="153"/>
      <c r="AG3351" s="162"/>
      <c r="AH3351" s="162"/>
      <c r="AI3351" s="162"/>
      <c r="AM3351" s="143"/>
      <c r="AN3351" s="143"/>
      <c r="AO3351" s="143"/>
      <c r="AP3351" s="143"/>
      <c r="AQ3351" s="143"/>
      <c r="AR3351" s="143"/>
      <c r="AS3351" s="143"/>
      <c r="AT3351" s="143"/>
      <c r="AU3351" s="143"/>
      <c r="AV3351" s="143"/>
      <c r="AW3351" s="143"/>
      <c r="AX3351" s="143"/>
      <c r="AY3351" s="143"/>
      <c r="AZ3351" s="143"/>
      <c r="BA3351" s="143"/>
      <c r="BB3351" s="143"/>
      <c r="BC3351" s="143"/>
      <c r="BD3351" s="143"/>
      <c r="BE3351" s="143"/>
      <c r="BF3351" s="143"/>
      <c r="BG3351" s="143"/>
      <c r="BH3351" s="143"/>
      <c r="BI3351" s="143"/>
      <c r="BJ3351" s="143"/>
      <c r="BK3351" s="143"/>
      <c r="BL3351" s="143"/>
      <c r="BM3351" s="143"/>
      <c r="BN3351" s="143"/>
      <c r="BO3351" s="143"/>
      <c r="BP3351" s="143"/>
      <c r="BT3351" s="143"/>
      <c r="BU3351" s="143"/>
      <c r="BV3351" s="143"/>
    </row>
    <row r="3352" spans="1:74" s="142" customFormat="1" x14ac:dyDescent="0.25">
      <c r="A3352" s="206"/>
      <c r="B3352" s="160"/>
      <c r="C3352" s="161"/>
      <c r="D3352" s="206"/>
      <c r="E3352" s="206"/>
      <c r="F3352" s="206"/>
      <c r="G3352" s="206"/>
      <c r="H3352" s="161"/>
      <c r="I3352" s="206"/>
      <c r="J3352" s="206"/>
      <c r="L3352" s="206"/>
      <c r="M3352" s="153"/>
      <c r="N3352" s="126"/>
      <c r="O3352" s="153"/>
      <c r="P3352" s="153"/>
      <c r="Q3352" s="153"/>
      <c r="R3352" s="153"/>
      <c r="AG3352" s="162"/>
      <c r="AH3352" s="162"/>
      <c r="AI3352" s="162"/>
      <c r="AM3352" s="143"/>
      <c r="AN3352" s="143"/>
      <c r="AO3352" s="143"/>
      <c r="AP3352" s="143"/>
      <c r="AQ3352" s="143"/>
      <c r="AR3352" s="143"/>
      <c r="AS3352" s="143"/>
      <c r="AT3352" s="143"/>
      <c r="AU3352" s="143"/>
      <c r="AV3352" s="143"/>
      <c r="AW3352" s="143"/>
      <c r="AX3352" s="143"/>
      <c r="AY3352" s="143"/>
      <c r="AZ3352" s="143"/>
      <c r="BA3352" s="143"/>
      <c r="BB3352" s="143"/>
      <c r="BC3352" s="143"/>
      <c r="BD3352" s="143"/>
      <c r="BE3352" s="143"/>
      <c r="BF3352" s="143"/>
      <c r="BG3352" s="143"/>
      <c r="BH3352" s="143"/>
      <c r="BI3352" s="143"/>
      <c r="BJ3352" s="143"/>
      <c r="BK3352" s="143"/>
      <c r="BL3352" s="143"/>
      <c r="BM3352" s="143"/>
      <c r="BN3352" s="143"/>
      <c r="BO3352" s="143"/>
      <c r="BP3352" s="143"/>
      <c r="BT3352" s="143"/>
      <c r="BU3352" s="143"/>
      <c r="BV3352" s="143"/>
    </row>
    <row r="3353" spans="1:74" s="142" customFormat="1" x14ac:dyDescent="0.25">
      <c r="A3353" s="206"/>
      <c r="B3353" s="160"/>
      <c r="C3353" s="161"/>
      <c r="D3353" s="206"/>
      <c r="E3353" s="206"/>
      <c r="F3353" s="206"/>
      <c r="G3353" s="206"/>
      <c r="H3353" s="161"/>
      <c r="I3353" s="206"/>
      <c r="J3353" s="206"/>
      <c r="L3353" s="206"/>
      <c r="M3353" s="153"/>
      <c r="N3353" s="126"/>
      <c r="O3353" s="153"/>
      <c r="P3353" s="153"/>
      <c r="Q3353" s="153"/>
      <c r="R3353" s="153"/>
      <c r="AG3353" s="162"/>
      <c r="AH3353" s="162"/>
      <c r="AI3353" s="162"/>
      <c r="AM3353" s="143"/>
      <c r="AN3353" s="143"/>
      <c r="AO3353" s="143"/>
      <c r="AP3353" s="143"/>
      <c r="AQ3353" s="143"/>
      <c r="AR3353" s="143"/>
      <c r="AS3353" s="143"/>
      <c r="AT3353" s="143"/>
      <c r="AU3353" s="143"/>
      <c r="AV3353" s="143"/>
      <c r="AW3353" s="143"/>
      <c r="AX3353" s="143"/>
      <c r="AY3353" s="143"/>
      <c r="AZ3353" s="143"/>
      <c r="BA3353" s="143"/>
      <c r="BB3353" s="143"/>
      <c r="BC3353" s="143"/>
      <c r="BD3353" s="143"/>
      <c r="BE3353" s="143"/>
      <c r="BF3353" s="143"/>
      <c r="BG3353" s="143"/>
      <c r="BH3353" s="143"/>
      <c r="BI3353" s="143"/>
      <c r="BJ3353" s="143"/>
      <c r="BK3353" s="143"/>
      <c r="BL3353" s="143"/>
      <c r="BM3353" s="143"/>
      <c r="BN3353" s="143"/>
      <c r="BO3353" s="143"/>
      <c r="BP3353" s="143"/>
      <c r="BT3353" s="143"/>
      <c r="BU3353" s="143"/>
      <c r="BV3353" s="143"/>
    </row>
    <row r="3354" spans="1:74" s="142" customFormat="1" x14ac:dyDescent="0.25">
      <c r="A3354" s="206"/>
      <c r="B3354" s="160"/>
      <c r="C3354" s="161"/>
      <c r="D3354" s="206"/>
      <c r="E3354" s="206"/>
      <c r="F3354" s="206"/>
      <c r="G3354" s="206"/>
      <c r="H3354" s="161"/>
      <c r="I3354" s="206"/>
      <c r="J3354" s="206"/>
      <c r="L3354" s="206"/>
      <c r="M3354" s="153"/>
      <c r="N3354" s="126"/>
      <c r="O3354" s="153"/>
      <c r="P3354" s="153"/>
      <c r="Q3354" s="153"/>
      <c r="R3354" s="153"/>
      <c r="AG3354" s="162"/>
      <c r="AH3354" s="162"/>
      <c r="AI3354" s="162"/>
      <c r="AM3354" s="143"/>
      <c r="AN3354" s="143"/>
      <c r="AO3354" s="143"/>
      <c r="AP3354" s="143"/>
      <c r="AQ3354" s="143"/>
      <c r="AR3354" s="143"/>
      <c r="AS3354" s="143"/>
      <c r="AT3354" s="143"/>
      <c r="AU3354" s="143"/>
      <c r="AV3354" s="143"/>
      <c r="AW3354" s="143"/>
      <c r="AX3354" s="143"/>
      <c r="AY3354" s="143"/>
      <c r="AZ3354" s="143"/>
      <c r="BA3354" s="143"/>
      <c r="BB3354" s="143"/>
      <c r="BC3354" s="143"/>
      <c r="BD3354" s="143"/>
      <c r="BE3354" s="143"/>
      <c r="BF3354" s="143"/>
      <c r="BG3354" s="143"/>
      <c r="BH3354" s="143"/>
      <c r="BI3354" s="143"/>
      <c r="BJ3354" s="143"/>
      <c r="BK3354" s="143"/>
      <c r="BL3354" s="143"/>
      <c r="BM3354" s="143"/>
      <c r="BN3354" s="143"/>
      <c r="BO3354" s="143"/>
      <c r="BP3354" s="143"/>
      <c r="BT3354" s="143"/>
      <c r="BU3354" s="143"/>
      <c r="BV3354" s="143"/>
    </row>
    <row r="3355" spans="1:74" s="142" customFormat="1" x14ac:dyDescent="0.25">
      <c r="A3355" s="206"/>
      <c r="B3355" s="160"/>
      <c r="C3355" s="161"/>
      <c r="D3355" s="206"/>
      <c r="E3355" s="206"/>
      <c r="F3355" s="206"/>
      <c r="G3355" s="206"/>
      <c r="H3355" s="161"/>
      <c r="I3355" s="206"/>
      <c r="J3355" s="206"/>
      <c r="L3355" s="206"/>
      <c r="M3355" s="153"/>
      <c r="N3355" s="126"/>
      <c r="O3355" s="153"/>
      <c r="P3355" s="153"/>
      <c r="Q3355" s="153"/>
      <c r="R3355" s="153"/>
      <c r="AG3355" s="162"/>
      <c r="AH3355" s="162"/>
      <c r="AI3355" s="162"/>
      <c r="AM3355" s="143"/>
      <c r="AN3355" s="143"/>
      <c r="AO3355" s="143"/>
      <c r="AP3355" s="143"/>
      <c r="AQ3355" s="143"/>
      <c r="AR3355" s="143"/>
      <c r="AS3355" s="143"/>
      <c r="AT3355" s="143"/>
      <c r="AU3355" s="143"/>
      <c r="AV3355" s="143"/>
      <c r="AW3355" s="143"/>
      <c r="AX3355" s="143"/>
      <c r="AY3355" s="143"/>
      <c r="AZ3355" s="143"/>
      <c r="BA3355" s="143"/>
      <c r="BB3355" s="143"/>
      <c r="BC3355" s="143"/>
      <c r="BD3355" s="143"/>
      <c r="BE3355" s="143"/>
      <c r="BF3355" s="143"/>
      <c r="BG3355" s="143"/>
      <c r="BH3355" s="143"/>
      <c r="BI3355" s="143"/>
      <c r="BJ3355" s="143"/>
      <c r="BK3355" s="143"/>
      <c r="BL3355" s="143"/>
      <c r="BM3355" s="143"/>
      <c r="BN3355" s="143"/>
      <c r="BO3355" s="143"/>
      <c r="BP3355" s="143"/>
      <c r="BT3355" s="143"/>
      <c r="BU3355" s="143"/>
      <c r="BV3355" s="143"/>
    </row>
    <row r="3356" spans="1:74" s="142" customFormat="1" x14ac:dyDescent="0.25">
      <c r="A3356" s="206"/>
      <c r="B3356" s="160"/>
      <c r="C3356" s="161"/>
      <c r="D3356" s="206"/>
      <c r="E3356" s="206"/>
      <c r="F3356" s="206"/>
      <c r="G3356" s="206"/>
      <c r="H3356" s="161"/>
      <c r="I3356" s="206"/>
      <c r="J3356" s="206"/>
      <c r="L3356" s="206"/>
      <c r="M3356" s="153"/>
      <c r="N3356" s="126"/>
      <c r="O3356" s="153"/>
      <c r="P3356" s="153"/>
      <c r="Q3356" s="153"/>
      <c r="R3356" s="153"/>
      <c r="AG3356" s="162"/>
      <c r="AH3356" s="162"/>
      <c r="AI3356" s="162"/>
      <c r="AM3356" s="143"/>
      <c r="AN3356" s="143"/>
      <c r="AO3356" s="143"/>
      <c r="AP3356" s="143"/>
      <c r="AQ3356" s="143"/>
      <c r="AR3356" s="143"/>
      <c r="AS3356" s="143"/>
      <c r="AT3356" s="143"/>
      <c r="AU3356" s="143"/>
      <c r="AV3356" s="143"/>
      <c r="AW3356" s="143"/>
      <c r="AX3356" s="143"/>
      <c r="AY3356" s="143"/>
      <c r="AZ3356" s="143"/>
      <c r="BA3356" s="143"/>
      <c r="BB3356" s="143"/>
      <c r="BC3356" s="143"/>
      <c r="BD3356" s="143"/>
      <c r="BE3356" s="143"/>
      <c r="BF3356" s="143"/>
      <c r="BG3356" s="143"/>
      <c r="BH3356" s="143"/>
      <c r="BI3356" s="143"/>
      <c r="BJ3356" s="143"/>
      <c r="BK3356" s="143"/>
      <c r="BL3356" s="143"/>
      <c r="BM3356" s="143"/>
      <c r="BN3356" s="143"/>
      <c r="BO3356" s="143"/>
      <c r="BP3356" s="143"/>
      <c r="BT3356" s="143"/>
      <c r="BU3356" s="143"/>
      <c r="BV3356" s="143"/>
    </row>
    <row r="3357" spans="1:74" s="142" customFormat="1" x14ac:dyDescent="0.25">
      <c r="A3357" s="206"/>
      <c r="B3357" s="160"/>
      <c r="C3357" s="161"/>
      <c r="D3357" s="206"/>
      <c r="E3357" s="206"/>
      <c r="F3357" s="206"/>
      <c r="G3357" s="206"/>
      <c r="H3357" s="161"/>
      <c r="I3357" s="206"/>
      <c r="J3357" s="206"/>
      <c r="L3357" s="206"/>
      <c r="M3357" s="153"/>
      <c r="N3357" s="126"/>
      <c r="O3357" s="153"/>
      <c r="P3357" s="153"/>
      <c r="Q3357" s="153"/>
      <c r="R3357" s="153"/>
      <c r="AG3357" s="162"/>
      <c r="AH3357" s="162"/>
      <c r="AI3357" s="162"/>
      <c r="AM3357" s="143"/>
      <c r="AN3357" s="143"/>
      <c r="AO3357" s="143"/>
      <c r="AP3357" s="143"/>
      <c r="AQ3357" s="143"/>
      <c r="AR3357" s="143"/>
      <c r="AS3357" s="143"/>
      <c r="AT3357" s="143"/>
      <c r="AU3357" s="143"/>
      <c r="AV3357" s="143"/>
      <c r="AW3357" s="143"/>
      <c r="AX3357" s="143"/>
      <c r="AY3357" s="143"/>
      <c r="AZ3357" s="143"/>
      <c r="BA3357" s="143"/>
      <c r="BB3357" s="143"/>
      <c r="BC3357" s="143"/>
      <c r="BD3357" s="143"/>
      <c r="BE3357" s="143"/>
      <c r="BF3357" s="143"/>
      <c r="BG3357" s="143"/>
      <c r="BH3357" s="143"/>
      <c r="BI3357" s="143"/>
      <c r="BJ3357" s="143"/>
      <c r="BK3357" s="143"/>
      <c r="BL3357" s="143"/>
      <c r="BM3357" s="143"/>
      <c r="BN3357" s="143"/>
      <c r="BO3357" s="143"/>
      <c r="BP3357" s="143"/>
      <c r="BT3357" s="143"/>
      <c r="BU3357" s="143"/>
      <c r="BV3357" s="143"/>
    </row>
    <row r="3358" spans="1:74" s="142" customFormat="1" x14ac:dyDescent="0.25">
      <c r="A3358" s="206"/>
      <c r="B3358" s="160"/>
      <c r="C3358" s="161"/>
      <c r="D3358" s="206"/>
      <c r="E3358" s="206"/>
      <c r="F3358" s="206"/>
      <c r="G3358" s="206"/>
      <c r="H3358" s="161"/>
      <c r="I3358" s="206"/>
      <c r="J3358" s="206"/>
      <c r="L3358" s="206"/>
      <c r="M3358" s="153"/>
      <c r="N3358" s="126"/>
      <c r="O3358" s="153"/>
      <c r="P3358" s="153"/>
      <c r="Q3358" s="153"/>
      <c r="R3358" s="153"/>
      <c r="AG3358" s="162"/>
      <c r="AH3358" s="162"/>
      <c r="AI3358" s="162"/>
      <c r="AM3358" s="143"/>
      <c r="AN3358" s="143"/>
      <c r="AO3358" s="143"/>
      <c r="AP3358" s="143"/>
      <c r="AQ3358" s="143"/>
      <c r="AR3358" s="143"/>
      <c r="AS3358" s="143"/>
      <c r="AT3358" s="143"/>
      <c r="AU3358" s="143"/>
      <c r="AV3358" s="143"/>
      <c r="AW3358" s="143"/>
      <c r="AX3358" s="143"/>
      <c r="AY3358" s="143"/>
      <c r="AZ3358" s="143"/>
      <c r="BA3358" s="143"/>
      <c r="BB3358" s="143"/>
      <c r="BC3358" s="143"/>
      <c r="BD3358" s="143"/>
      <c r="BE3358" s="143"/>
      <c r="BF3358" s="143"/>
      <c r="BG3358" s="143"/>
      <c r="BH3358" s="143"/>
      <c r="BI3358" s="143"/>
      <c r="BJ3358" s="143"/>
      <c r="BK3358" s="143"/>
      <c r="BL3358" s="143"/>
      <c r="BM3358" s="143"/>
      <c r="BN3358" s="143"/>
      <c r="BO3358" s="143"/>
      <c r="BP3358" s="143"/>
      <c r="BT3358" s="143"/>
      <c r="BU3358" s="143"/>
      <c r="BV3358" s="143"/>
    </row>
    <row r="3359" spans="1:74" s="142" customFormat="1" x14ac:dyDescent="0.25">
      <c r="A3359" s="206"/>
      <c r="B3359" s="160"/>
      <c r="C3359" s="161"/>
      <c r="D3359" s="206"/>
      <c r="E3359" s="206"/>
      <c r="F3359" s="206"/>
      <c r="G3359" s="206"/>
      <c r="H3359" s="161"/>
      <c r="I3359" s="206"/>
      <c r="J3359" s="206"/>
      <c r="L3359" s="206"/>
      <c r="M3359" s="153"/>
      <c r="N3359" s="126"/>
      <c r="O3359" s="153"/>
      <c r="P3359" s="153"/>
      <c r="Q3359" s="153"/>
      <c r="R3359" s="153"/>
      <c r="AG3359" s="162"/>
      <c r="AH3359" s="162"/>
      <c r="AI3359" s="162"/>
      <c r="AM3359" s="143"/>
      <c r="AN3359" s="143"/>
      <c r="AO3359" s="143"/>
      <c r="AP3359" s="143"/>
      <c r="AQ3359" s="143"/>
      <c r="AR3359" s="143"/>
      <c r="AS3359" s="143"/>
      <c r="AT3359" s="143"/>
      <c r="AU3359" s="143"/>
      <c r="AV3359" s="143"/>
      <c r="AW3359" s="143"/>
      <c r="AX3359" s="143"/>
      <c r="AY3359" s="143"/>
      <c r="AZ3359" s="143"/>
      <c r="BA3359" s="143"/>
      <c r="BB3359" s="143"/>
      <c r="BC3359" s="143"/>
      <c r="BD3359" s="143"/>
      <c r="BE3359" s="143"/>
      <c r="BF3359" s="143"/>
      <c r="BG3359" s="143"/>
      <c r="BH3359" s="143"/>
      <c r="BI3359" s="143"/>
      <c r="BJ3359" s="143"/>
      <c r="BK3359" s="143"/>
      <c r="BL3359" s="143"/>
      <c r="BM3359" s="143"/>
      <c r="BN3359" s="143"/>
      <c r="BO3359" s="143"/>
      <c r="BP3359" s="143"/>
      <c r="BT3359" s="143"/>
      <c r="BU3359" s="143"/>
      <c r="BV3359" s="143"/>
    </row>
    <row r="3360" spans="1:74" s="142" customFormat="1" x14ac:dyDescent="0.25">
      <c r="A3360" s="206"/>
      <c r="B3360" s="160"/>
      <c r="C3360" s="161"/>
      <c r="D3360" s="206"/>
      <c r="E3360" s="206"/>
      <c r="F3360" s="206"/>
      <c r="G3360" s="206"/>
      <c r="H3360" s="161"/>
      <c r="I3360" s="206"/>
      <c r="J3360" s="206"/>
      <c r="L3360" s="206"/>
      <c r="M3360" s="153"/>
      <c r="N3360" s="126"/>
      <c r="O3360" s="153"/>
      <c r="P3360" s="153"/>
      <c r="Q3360" s="153"/>
      <c r="R3360" s="153"/>
      <c r="AG3360" s="162"/>
      <c r="AH3360" s="162"/>
      <c r="AI3360" s="162"/>
      <c r="AM3360" s="143"/>
      <c r="AN3360" s="143"/>
      <c r="AO3360" s="143"/>
      <c r="AP3360" s="143"/>
      <c r="AQ3360" s="143"/>
      <c r="AR3360" s="143"/>
      <c r="AS3360" s="143"/>
      <c r="AT3360" s="143"/>
      <c r="AU3360" s="143"/>
      <c r="AV3360" s="143"/>
      <c r="AW3360" s="143"/>
      <c r="AX3360" s="143"/>
      <c r="AY3360" s="143"/>
      <c r="AZ3360" s="143"/>
      <c r="BA3360" s="143"/>
      <c r="BB3360" s="143"/>
      <c r="BC3360" s="143"/>
      <c r="BD3360" s="143"/>
      <c r="BE3360" s="143"/>
      <c r="BF3360" s="143"/>
      <c r="BG3360" s="143"/>
      <c r="BH3360" s="143"/>
      <c r="BI3360" s="143"/>
      <c r="BJ3360" s="143"/>
      <c r="BK3360" s="143"/>
      <c r="BL3360" s="143"/>
      <c r="BM3360" s="143"/>
      <c r="BN3360" s="143"/>
      <c r="BO3360" s="143"/>
      <c r="BP3360" s="143"/>
      <c r="BT3360" s="143"/>
      <c r="BU3360" s="143"/>
      <c r="BV3360" s="143"/>
    </row>
    <row r="3361" spans="1:74" s="142" customFormat="1" x14ac:dyDescent="0.25">
      <c r="A3361" s="206"/>
      <c r="B3361" s="160"/>
      <c r="C3361" s="161"/>
      <c r="D3361" s="206"/>
      <c r="E3361" s="206"/>
      <c r="F3361" s="206"/>
      <c r="G3361" s="206"/>
      <c r="H3361" s="161"/>
      <c r="I3361" s="206"/>
      <c r="J3361" s="206"/>
      <c r="L3361" s="206"/>
      <c r="M3361" s="153"/>
      <c r="N3361" s="126"/>
      <c r="O3361" s="153"/>
      <c r="P3361" s="153"/>
      <c r="Q3361" s="153"/>
      <c r="R3361" s="153"/>
      <c r="AG3361" s="162"/>
      <c r="AH3361" s="162"/>
      <c r="AI3361" s="162"/>
      <c r="AM3361" s="143"/>
      <c r="AN3361" s="143"/>
      <c r="AO3361" s="143"/>
      <c r="AP3361" s="143"/>
      <c r="AQ3361" s="143"/>
      <c r="AR3361" s="143"/>
      <c r="AS3361" s="143"/>
      <c r="AT3361" s="143"/>
      <c r="AU3361" s="143"/>
      <c r="AV3361" s="143"/>
      <c r="AW3361" s="143"/>
      <c r="AX3361" s="143"/>
      <c r="AY3361" s="143"/>
      <c r="AZ3361" s="143"/>
      <c r="BA3361" s="143"/>
      <c r="BB3361" s="143"/>
      <c r="BC3361" s="143"/>
      <c r="BD3361" s="143"/>
      <c r="BE3361" s="143"/>
      <c r="BF3361" s="143"/>
      <c r="BG3361" s="143"/>
      <c r="BH3361" s="143"/>
      <c r="BI3361" s="143"/>
      <c r="BJ3361" s="143"/>
      <c r="BK3361" s="143"/>
      <c r="BL3361" s="143"/>
      <c r="BM3361" s="143"/>
      <c r="BN3361" s="143"/>
      <c r="BO3361" s="143"/>
      <c r="BP3361" s="143"/>
      <c r="BT3361" s="143"/>
      <c r="BU3361" s="143"/>
      <c r="BV3361" s="143"/>
    </row>
    <row r="3362" spans="1:74" s="142" customFormat="1" x14ac:dyDescent="0.25">
      <c r="A3362" s="206"/>
      <c r="B3362" s="160"/>
      <c r="C3362" s="161"/>
      <c r="D3362" s="206"/>
      <c r="E3362" s="206"/>
      <c r="F3362" s="206"/>
      <c r="G3362" s="206"/>
      <c r="H3362" s="161"/>
      <c r="I3362" s="206"/>
      <c r="J3362" s="206"/>
      <c r="L3362" s="206"/>
      <c r="M3362" s="153"/>
      <c r="N3362" s="126"/>
      <c r="O3362" s="153"/>
      <c r="P3362" s="153"/>
      <c r="Q3362" s="153"/>
      <c r="R3362" s="153"/>
      <c r="AG3362" s="162"/>
      <c r="AH3362" s="162"/>
      <c r="AI3362" s="162"/>
      <c r="AM3362" s="143"/>
      <c r="AN3362" s="143"/>
      <c r="AO3362" s="143"/>
      <c r="AP3362" s="143"/>
      <c r="AQ3362" s="143"/>
      <c r="AR3362" s="143"/>
      <c r="AS3362" s="143"/>
      <c r="AT3362" s="143"/>
      <c r="AU3362" s="143"/>
      <c r="AV3362" s="143"/>
      <c r="AW3362" s="143"/>
      <c r="AX3362" s="143"/>
      <c r="AY3362" s="143"/>
      <c r="AZ3362" s="143"/>
      <c r="BA3362" s="143"/>
      <c r="BB3362" s="143"/>
      <c r="BC3362" s="143"/>
      <c r="BD3362" s="143"/>
      <c r="BE3362" s="143"/>
      <c r="BF3362" s="143"/>
      <c r="BG3362" s="143"/>
      <c r="BH3362" s="143"/>
      <c r="BI3362" s="143"/>
      <c r="BJ3362" s="143"/>
      <c r="BK3362" s="143"/>
      <c r="BL3362" s="143"/>
      <c r="BM3362" s="143"/>
      <c r="BN3362" s="143"/>
      <c r="BO3362" s="143"/>
      <c r="BP3362" s="143"/>
      <c r="BT3362" s="143"/>
      <c r="BU3362" s="143"/>
      <c r="BV3362" s="143"/>
    </row>
    <row r="3363" spans="1:74" s="142" customFormat="1" x14ac:dyDescent="0.25">
      <c r="A3363" s="206"/>
      <c r="B3363" s="160"/>
      <c r="C3363" s="161"/>
      <c r="D3363" s="206"/>
      <c r="E3363" s="206"/>
      <c r="F3363" s="206"/>
      <c r="G3363" s="206"/>
      <c r="H3363" s="161"/>
      <c r="I3363" s="206"/>
      <c r="J3363" s="206"/>
      <c r="L3363" s="206"/>
      <c r="M3363" s="153"/>
      <c r="N3363" s="126"/>
      <c r="O3363" s="153"/>
      <c r="P3363" s="153"/>
      <c r="Q3363" s="153"/>
      <c r="R3363" s="153"/>
      <c r="AG3363" s="162"/>
      <c r="AH3363" s="162"/>
      <c r="AI3363" s="162"/>
      <c r="AM3363" s="143"/>
      <c r="AN3363" s="143"/>
      <c r="AO3363" s="143"/>
      <c r="AP3363" s="143"/>
      <c r="AQ3363" s="143"/>
      <c r="AR3363" s="143"/>
      <c r="AS3363" s="143"/>
      <c r="AT3363" s="143"/>
      <c r="AU3363" s="143"/>
      <c r="AV3363" s="143"/>
      <c r="AW3363" s="143"/>
      <c r="AX3363" s="143"/>
      <c r="AY3363" s="143"/>
      <c r="AZ3363" s="143"/>
      <c r="BA3363" s="143"/>
      <c r="BB3363" s="143"/>
      <c r="BC3363" s="143"/>
      <c r="BD3363" s="143"/>
      <c r="BE3363" s="143"/>
      <c r="BF3363" s="143"/>
      <c r="BG3363" s="143"/>
      <c r="BH3363" s="143"/>
      <c r="BI3363" s="143"/>
      <c r="BJ3363" s="143"/>
      <c r="BK3363" s="143"/>
      <c r="BL3363" s="143"/>
      <c r="BM3363" s="143"/>
      <c r="BN3363" s="143"/>
      <c r="BO3363" s="143"/>
      <c r="BP3363" s="143"/>
      <c r="BT3363" s="143"/>
      <c r="BU3363" s="143"/>
      <c r="BV3363" s="143"/>
    </row>
    <row r="3364" spans="1:74" s="142" customFormat="1" x14ac:dyDescent="0.25">
      <c r="A3364" s="206"/>
      <c r="B3364" s="160"/>
      <c r="C3364" s="161"/>
      <c r="D3364" s="206"/>
      <c r="E3364" s="206"/>
      <c r="F3364" s="206"/>
      <c r="G3364" s="206"/>
      <c r="H3364" s="161"/>
      <c r="I3364" s="206"/>
      <c r="J3364" s="206"/>
      <c r="L3364" s="206"/>
      <c r="M3364" s="153"/>
      <c r="N3364" s="126"/>
      <c r="O3364" s="153"/>
      <c r="P3364" s="153"/>
      <c r="Q3364" s="153"/>
      <c r="R3364" s="153"/>
      <c r="AG3364" s="162"/>
      <c r="AH3364" s="162"/>
      <c r="AI3364" s="162"/>
      <c r="AM3364" s="143"/>
      <c r="AN3364" s="143"/>
      <c r="AO3364" s="143"/>
      <c r="AP3364" s="143"/>
      <c r="AQ3364" s="143"/>
      <c r="AR3364" s="143"/>
      <c r="AS3364" s="143"/>
      <c r="AT3364" s="143"/>
      <c r="AU3364" s="143"/>
      <c r="AV3364" s="143"/>
      <c r="AW3364" s="143"/>
      <c r="AX3364" s="143"/>
      <c r="AY3364" s="143"/>
      <c r="AZ3364" s="143"/>
      <c r="BA3364" s="143"/>
      <c r="BB3364" s="143"/>
      <c r="BC3364" s="143"/>
      <c r="BD3364" s="143"/>
      <c r="BE3364" s="143"/>
      <c r="BF3364" s="143"/>
      <c r="BG3364" s="143"/>
      <c r="BH3364" s="143"/>
      <c r="BI3364" s="143"/>
      <c r="BJ3364" s="143"/>
      <c r="BK3364" s="143"/>
      <c r="BL3364" s="143"/>
      <c r="BM3364" s="143"/>
      <c r="BN3364" s="143"/>
      <c r="BO3364" s="143"/>
      <c r="BP3364" s="143"/>
      <c r="BT3364" s="143"/>
      <c r="BU3364" s="143"/>
      <c r="BV3364" s="143"/>
    </row>
    <row r="3365" spans="1:74" s="142" customFormat="1" x14ac:dyDescent="0.25">
      <c r="A3365" s="206"/>
      <c r="B3365" s="160"/>
      <c r="C3365" s="161"/>
      <c r="D3365" s="206"/>
      <c r="E3365" s="206"/>
      <c r="F3365" s="206"/>
      <c r="G3365" s="206"/>
      <c r="H3365" s="161"/>
      <c r="I3365" s="206"/>
      <c r="J3365" s="206"/>
      <c r="L3365" s="206"/>
      <c r="M3365" s="153"/>
      <c r="N3365" s="126"/>
      <c r="O3365" s="153"/>
      <c r="P3365" s="153"/>
      <c r="Q3365" s="153"/>
      <c r="R3365" s="153"/>
      <c r="AG3365" s="162"/>
      <c r="AH3365" s="162"/>
      <c r="AI3365" s="162"/>
      <c r="AM3365" s="143"/>
      <c r="AN3365" s="143"/>
      <c r="AO3365" s="143"/>
      <c r="AP3365" s="143"/>
      <c r="AQ3365" s="143"/>
      <c r="AR3365" s="143"/>
      <c r="AS3365" s="143"/>
      <c r="AT3365" s="143"/>
      <c r="AU3365" s="143"/>
      <c r="AV3365" s="143"/>
      <c r="AW3365" s="143"/>
      <c r="AX3365" s="143"/>
      <c r="AY3365" s="143"/>
      <c r="AZ3365" s="143"/>
      <c r="BA3365" s="143"/>
      <c r="BB3365" s="143"/>
      <c r="BC3365" s="143"/>
      <c r="BD3365" s="143"/>
      <c r="BE3365" s="143"/>
      <c r="BF3365" s="143"/>
      <c r="BG3365" s="143"/>
      <c r="BH3365" s="143"/>
      <c r="BI3365" s="143"/>
      <c r="BJ3365" s="143"/>
      <c r="BK3365" s="143"/>
      <c r="BL3365" s="143"/>
      <c r="BM3365" s="143"/>
      <c r="BN3365" s="143"/>
      <c r="BO3365" s="143"/>
      <c r="BP3365" s="143"/>
      <c r="BT3365" s="143"/>
      <c r="BU3365" s="143"/>
      <c r="BV3365" s="143"/>
    </row>
    <row r="3366" spans="1:74" s="142" customFormat="1" x14ac:dyDescent="0.25">
      <c r="A3366" s="206"/>
      <c r="B3366" s="160"/>
      <c r="C3366" s="161"/>
      <c r="D3366" s="206"/>
      <c r="E3366" s="206"/>
      <c r="F3366" s="206"/>
      <c r="G3366" s="206"/>
      <c r="H3366" s="161"/>
      <c r="I3366" s="206"/>
      <c r="J3366" s="206"/>
      <c r="L3366" s="206"/>
      <c r="M3366" s="153"/>
      <c r="N3366" s="126"/>
      <c r="O3366" s="153"/>
      <c r="P3366" s="153"/>
      <c r="Q3366" s="153"/>
      <c r="R3366" s="153"/>
      <c r="AG3366" s="162"/>
      <c r="AH3366" s="162"/>
      <c r="AI3366" s="162"/>
      <c r="AM3366" s="143"/>
      <c r="AN3366" s="143"/>
      <c r="AO3366" s="143"/>
      <c r="AP3366" s="143"/>
      <c r="AQ3366" s="143"/>
      <c r="AR3366" s="143"/>
      <c r="AS3366" s="143"/>
      <c r="AT3366" s="143"/>
      <c r="AU3366" s="143"/>
      <c r="AV3366" s="143"/>
      <c r="AW3366" s="143"/>
      <c r="AX3366" s="143"/>
      <c r="AY3366" s="143"/>
      <c r="AZ3366" s="143"/>
      <c r="BA3366" s="143"/>
      <c r="BB3366" s="143"/>
      <c r="BC3366" s="143"/>
      <c r="BD3366" s="143"/>
      <c r="BE3366" s="143"/>
      <c r="BF3366" s="143"/>
      <c r="BG3366" s="143"/>
      <c r="BH3366" s="143"/>
      <c r="BI3366" s="143"/>
      <c r="BJ3366" s="143"/>
      <c r="BK3366" s="143"/>
      <c r="BL3366" s="143"/>
      <c r="BM3366" s="143"/>
      <c r="BN3366" s="143"/>
      <c r="BO3366" s="143"/>
      <c r="BP3366" s="143"/>
      <c r="BT3366" s="143"/>
      <c r="BU3366" s="143"/>
      <c r="BV3366" s="143"/>
    </row>
    <row r="3367" spans="1:74" s="142" customFormat="1" x14ac:dyDescent="0.25">
      <c r="A3367" s="206"/>
      <c r="B3367" s="160"/>
      <c r="C3367" s="161"/>
      <c r="D3367" s="206"/>
      <c r="E3367" s="206"/>
      <c r="F3367" s="206"/>
      <c r="G3367" s="206"/>
      <c r="H3367" s="161"/>
      <c r="I3367" s="206"/>
      <c r="J3367" s="206"/>
      <c r="L3367" s="206"/>
      <c r="M3367" s="153"/>
      <c r="N3367" s="126"/>
      <c r="O3367" s="153"/>
      <c r="P3367" s="153"/>
      <c r="Q3367" s="153"/>
      <c r="R3367" s="153"/>
      <c r="AG3367" s="162"/>
      <c r="AH3367" s="162"/>
      <c r="AI3367" s="162"/>
      <c r="AM3367" s="143"/>
      <c r="AN3367" s="143"/>
      <c r="AO3367" s="143"/>
      <c r="AP3367" s="143"/>
      <c r="AQ3367" s="143"/>
      <c r="AR3367" s="143"/>
      <c r="AS3367" s="143"/>
      <c r="AT3367" s="143"/>
      <c r="AU3367" s="143"/>
      <c r="AV3367" s="143"/>
      <c r="AW3367" s="143"/>
      <c r="AX3367" s="143"/>
      <c r="AY3367" s="143"/>
      <c r="AZ3367" s="143"/>
      <c r="BA3367" s="143"/>
      <c r="BB3367" s="143"/>
      <c r="BC3367" s="143"/>
      <c r="BD3367" s="143"/>
      <c r="BE3367" s="143"/>
      <c r="BF3367" s="143"/>
      <c r="BG3367" s="143"/>
      <c r="BH3367" s="143"/>
      <c r="BI3367" s="143"/>
      <c r="BJ3367" s="143"/>
      <c r="BK3367" s="143"/>
      <c r="BL3367" s="143"/>
      <c r="BM3367" s="143"/>
      <c r="BN3367" s="143"/>
      <c r="BO3367" s="143"/>
      <c r="BP3367" s="143"/>
      <c r="BT3367" s="143"/>
      <c r="BU3367" s="143"/>
      <c r="BV3367" s="143"/>
    </row>
    <row r="3368" spans="1:74" s="142" customFormat="1" x14ac:dyDescent="0.25">
      <c r="A3368" s="206"/>
      <c r="B3368" s="160"/>
      <c r="C3368" s="161"/>
      <c r="D3368" s="206"/>
      <c r="E3368" s="206"/>
      <c r="F3368" s="206"/>
      <c r="G3368" s="206"/>
      <c r="H3368" s="161"/>
      <c r="I3368" s="206"/>
      <c r="J3368" s="206"/>
      <c r="L3368" s="206"/>
      <c r="M3368" s="153"/>
      <c r="N3368" s="126"/>
      <c r="O3368" s="153"/>
      <c r="P3368" s="153"/>
      <c r="Q3368" s="153"/>
      <c r="R3368" s="153"/>
      <c r="AG3368" s="162"/>
      <c r="AH3368" s="162"/>
      <c r="AI3368" s="162"/>
      <c r="AM3368" s="143"/>
      <c r="AN3368" s="143"/>
      <c r="AO3368" s="143"/>
      <c r="AP3368" s="143"/>
      <c r="AQ3368" s="143"/>
      <c r="AR3368" s="143"/>
      <c r="AS3368" s="143"/>
      <c r="AT3368" s="143"/>
      <c r="AU3368" s="143"/>
      <c r="AV3368" s="143"/>
      <c r="AW3368" s="143"/>
      <c r="AX3368" s="143"/>
      <c r="AY3368" s="143"/>
      <c r="AZ3368" s="143"/>
      <c r="BA3368" s="143"/>
      <c r="BB3368" s="143"/>
      <c r="BC3368" s="143"/>
      <c r="BD3368" s="143"/>
      <c r="BE3368" s="143"/>
      <c r="BF3368" s="143"/>
      <c r="BG3368" s="143"/>
      <c r="BH3368" s="143"/>
      <c r="BI3368" s="143"/>
      <c r="BJ3368" s="143"/>
      <c r="BK3368" s="143"/>
      <c r="BL3368" s="143"/>
      <c r="BM3368" s="143"/>
      <c r="BN3368" s="143"/>
      <c r="BO3368" s="143"/>
      <c r="BP3368" s="143"/>
      <c r="BT3368" s="143"/>
      <c r="BU3368" s="143"/>
      <c r="BV3368" s="143"/>
    </row>
    <row r="3369" spans="1:74" s="142" customFormat="1" x14ac:dyDescent="0.25">
      <c r="A3369" s="206"/>
      <c r="B3369" s="160"/>
      <c r="C3369" s="161"/>
      <c r="D3369" s="206"/>
      <c r="E3369" s="206"/>
      <c r="F3369" s="206"/>
      <c r="G3369" s="206"/>
      <c r="H3369" s="161"/>
      <c r="I3369" s="206"/>
      <c r="J3369" s="206"/>
      <c r="L3369" s="206"/>
      <c r="M3369" s="153"/>
      <c r="N3369" s="126"/>
      <c r="O3369" s="153"/>
      <c r="P3369" s="153"/>
      <c r="Q3369" s="153"/>
      <c r="R3369" s="153"/>
      <c r="AG3369" s="162"/>
      <c r="AH3369" s="162"/>
      <c r="AI3369" s="162"/>
      <c r="AM3369" s="143"/>
      <c r="AN3369" s="143"/>
      <c r="AO3369" s="143"/>
      <c r="AP3369" s="143"/>
      <c r="AQ3369" s="143"/>
      <c r="AR3369" s="143"/>
      <c r="AS3369" s="143"/>
      <c r="AT3369" s="143"/>
      <c r="AU3369" s="143"/>
      <c r="AV3369" s="143"/>
      <c r="AW3369" s="143"/>
      <c r="AX3369" s="143"/>
      <c r="AY3369" s="143"/>
      <c r="AZ3369" s="143"/>
      <c r="BA3369" s="143"/>
      <c r="BB3369" s="143"/>
      <c r="BC3369" s="143"/>
      <c r="BD3369" s="143"/>
      <c r="BE3369" s="143"/>
      <c r="BF3369" s="143"/>
      <c r="BG3369" s="143"/>
      <c r="BH3369" s="143"/>
      <c r="BI3369" s="143"/>
      <c r="BJ3369" s="143"/>
      <c r="BK3369" s="143"/>
      <c r="BL3369" s="143"/>
      <c r="BM3369" s="143"/>
      <c r="BN3369" s="143"/>
      <c r="BO3369" s="143"/>
      <c r="BP3369" s="143"/>
      <c r="BT3369" s="143"/>
      <c r="BU3369" s="143"/>
      <c r="BV3369" s="143"/>
    </row>
    <row r="3370" spans="1:74" s="142" customFormat="1" x14ac:dyDescent="0.25">
      <c r="A3370" s="206"/>
      <c r="B3370" s="160"/>
      <c r="C3370" s="161"/>
      <c r="D3370" s="206"/>
      <c r="E3370" s="206"/>
      <c r="F3370" s="206"/>
      <c r="G3370" s="206"/>
      <c r="H3370" s="161"/>
      <c r="I3370" s="206"/>
      <c r="J3370" s="206"/>
      <c r="L3370" s="206"/>
      <c r="M3370" s="153"/>
      <c r="N3370" s="126"/>
      <c r="O3370" s="153"/>
      <c r="P3370" s="153"/>
      <c r="Q3370" s="153"/>
      <c r="R3370" s="153"/>
      <c r="AG3370" s="162"/>
      <c r="AH3370" s="162"/>
      <c r="AI3370" s="162"/>
      <c r="AM3370" s="143"/>
      <c r="AN3370" s="143"/>
      <c r="AO3370" s="143"/>
      <c r="AP3370" s="143"/>
      <c r="AQ3370" s="143"/>
      <c r="AR3370" s="143"/>
      <c r="AS3370" s="143"/>
      <c r="AT3370" s="143"/>
      <c r="AU3370" s="143"/>
      <c r="AV3370" s="143"/>
      <c r="AW3370" s="143"/>
      <c r="AX3370" s="143"/>
      <c r="AY3370" s="143"/>
      <c r="AZ3370" s="143"/>
      <c r="BA3370" s="143"/>
      <c r="BB3370" s="143"/>
      <c r="BC3370" s="143"/>
      <c r="BD3370" s="143"/>
      <c r="BE3370" s="143"/>
      <c r="BF3370" s="143"/>
      <c r="BG3370" s="143"/>
      <c r="BH3370" s="143"/>
      <c r="BI3370" s="143"/>
      <c r="BJ3370" s="143"/>
      <c r="BK3370" s="143"/>
      <c r="BL3370" s="143"/>
      <c r="BM3370" s="143"/>
      <c r="BN3370" s="143"/>
      <c r="BO3370" s="143"/>
      <c r="BP3370" s="143"/>
      <c r="BT3370" s="143"/>
      <c r="BU3370" s="143"/>
      <c r="BV3370" s="143"/>
    </row>
    <row r="3371" spans="1:74" s="142" customFormat="1" x14ac:dyDescent="0.25">
      <c r="A3371" s="206"/>
      <c r="B3371" s="160"/>
      <c r="C3371" s="161"/>
      <c r="D3371" s="206"/>
      <c r="E3371" s="206"/>
      <c r="F3371" s="206"/>
      <c r="G3371" s="206"/>
      <c r="H3371" s="161"/>
      <c r="I3371" s="206"/>
      <c r="J3371" s="206"/>
      <c r="L3371" s="206"/>
      <c r="M3371" s="153"/>
      <c r="N3371" s="126"/>
      <c r="O3371" s="153"/>
      <c r="P3371" s="153"/>
      <c r="Q3371" s="153"/>
      <c r="R3371" s="153"/>
      <c r="AG3371" s="162"/>
      <c r="AH3371" s="162"/>
      <c r="AI3371" s="162"/>
      <c r="AM3371" s="143"/>
      <c r="AN3371" s="143"/>
      <c r="AO3371" s="143"/>
      <c r="AP3371" s="143"/>
      <c r="AQ3371" s="143"/>
      <c r="AR3371" s="143"/>
      <c r="AS3371" s="143"/>
      <c r="AT3371" s="143"/>
      <c r="AU3371" s="143"/>
      <c r="AV3371" s="143"/>
      <c r="AW3371" s="143"/>
      <c r="AX3371" s="143"/>
      <c r="AY3371" s="143"/>
      <c r="AZ3371" s="143"/>
      <c r="BA3371" s="143"/>
      <c r="BB3371" s="143"/>
      <c r="BC3371" s="143"/>
      <c r="BD3371" s="143"/>
      <c r="BE3371" s="143"/>
      <c r="BF3371" s="143"/>
      <c r="BG3371" s="143"/>
      <c r="BH3371" s="143"/>
      <c r="BI3371" s="143"/>
      <c r="BJ3371" s="143"/>
      <c r="BK3371" s="143"/>
      <c r="BL3371" s="143"/>
      <c r="BM3371" s="143"/>
      <c r="BN3371" s="143"/>
      <c r="BO3371" s="143"/>
      <c r="BP3371" s="143"/>
      <c r="BT3371" s="143"/>
      <c r="BU3371" s="143"/>
      <c r="BV3371" s="143"/>
    </row>
    <row r="3372" spans="1:74" s="142" customFormat="1" x14ac:dyDescent="0.25">
      <c r="A3372" s="206"/>
      <c r="B3372" s="160"/>
      <c r="C3372" s="161"/>
      <c r="D3372" s="206"/>
      <c r="E3372" s="206"/>
      <c r="F3372" s="206"/>
      <c r="G3372" s="206"/>
      <c r="H3372" s="161"/>
      <c r="I3372" s="206"/>
      <c r="J3372" s="206"/>
      <c r="L3372" s="206"/>
      <c r="M3372" s="153"/>
      <c r="N3372" s="126"/>
      <c r="O3372" s="153"/>
      <c r="P3372" s="153"/>
      <c r="Q3372" s="153"/>
      <c r="R3372" s="153"/>
      <c r="AG3372" s="162"/>
      <c r="AH3372" s="162"/>
      <c r="AI3372" s="162"/>
      <c r="AM3372" s="143"/>
      <c r="AN3372" s="143"/>
      <c r="AO3372" s="143"/>
      <c r="AP3372" s="143"/>
      <c r="AQ3372" s="143"/>
      <c r="AR3372" s="143"/>
      <c r="AS3372" s="143"/>
      <c r="AT3372" s="143"/>
      <c r="AU3372" s="143"/>
      <c r="AV3372" s="143"/>
      <c r="AW3372" s="143"/>
      <c r="AX3372" s="143"/>
      <c r="AY3372" s="143"/>
      <c r="AZ3372" s="143"/>
      <c r="BA3372" s="143"/>
      <c r="BB3372" s="143"/>
      <c r="BC3372" s="143"/>
      <c r="BD3372" s="143"/>
      <c r="BE3372" s="143"/>
      <c r="BF3372" s="143"/>
      <c r="BG3372" s="143"/>
      <c r="BH3372" s="143"/>
      <c r="BI3372" s="143"/>
      <c r="BJ3372" s="143"/>
      <c r="BK3372" s="143"/>
      <c r="BL3372" s="143"/>
      <c r="BM3372" s="143"/>
      <c r="BN3372" s="143"/>
      <c r="BO3372" s="143"/>
      <c r="BP3372" s="143"/>
      <c r="BT3372" s="143"/>
      <c r="BU3372" s="143"/>
      <c r="BV3372" s="143"/>
    </row>
    <row r="3373" spans="1:74" s="142" customFormat="1" x14ac:dyDescent="0.25">
      <c r="A3373" s="206"/>
      <c r="B3373" s="160"/>
      <c r="C3373" s="161"/>
      <c r="D3373" s="206"/>
      <c r="E3373" s="206"/>
      <c r="F3373" s="206"/>
      <c r="G3373" s="206"/>
      <c r="H3373" s="161"/>
      <c r="I3373" s="206"/>
      <c r="J3373" s="206"/>
      <c r="L3373" s="206"/>
      <c r="M3373" s="153"/>
      <c r="N3373" s="126"/>
      <c r="O3373" s="153"/>
      <c r="P3373" s="153"/>
      <c r="Q3373" s="153"/>
      <c r="R3373" s="153"/>
      <c r="AG3373" s="162"/>
      <c r="AH3373" s="162"/>
      <c r="AI3373" s="162"/>
      <c r="AM3373" s="143"/>
      <c r="AN3373" s="143"/>
      <c r="AO3373" s="143"/>
      <c r="AP3373" s="143"/>
      <c r="AQ3373" s="143"/>
      <c r="AR3373" s="143"/>
      <c r="AS3373" s="143"/>
      <c r="AT3373" s="143"/>
      <c r="AU3373" s="143"/>
      <c r="AV3373" s="143"/>
      <c r="AW3373" s="143"/>
      <c r="AX3373" s="143"/>
      <c r="AY3373" s="143"/>
      <c r="AZ3373" s="143"/>
      <c r="BA3373" s="143"/>
      <c r="BB3373" s="143"/>
      <c r="BC3373" s="143"/>
      <c r="BD3373" s="143"/>
      <c r="BE3373" s="143"/>
      <c r="BF3373" s="143"/>
      <c r="BG3373" s="143"/>
      <c r="BH3373" s="143"/>
      <c r="BI3373" s="143"/>
      <c r="BJ3373" s="143"/>
      <c r="BK3373" s="143"/>
      <c r="BL3373" s="143"/>
      <c r="BM3373" s="143"/>
      <c r="BN3373" s="143"/>
      <c r="BO3373" s="143"/>
      <c r="BP3373" s="143"/>
      <c r="BT3373" s="143"/>
      <c r="BU3373" s="143"/>
      <c r="BV3373" s="143"/>
    </row>
    <row r="3374" spans="1:74" s="142" customFormat="1" x14ac:dyDescent="0.25">
      <c r="A3374" s="206"/>
      <c r="B3374" s="160"/>
      <c r="C3374" s="161"/>
      <c r="D3374" s="206"/>
      <c r="E3374" s="206"/>
      <c r="F3374" s="206"/>
      <c r="G3374" s="206"/>
      <c r="H3374" s="161"/>
      <c r="I3374" s="206"/>
      <c r="J3374" s="206"/>
      <c r="L3374" s="206"/>
      <c r="M3374" s="153"/>
      <c r="N3374" s="126"/>
      <c r="O3374" s="153"/>
      <c r="P3374" s="153"/>
      <c r="Q3374" s="153"/>
      <c r="R3374" s="153"/>
      <c r="AG3374" s="162"/>
      <c r="AH3374" s="162"/>
      <c r="AI3374" s="162"/>
      <c r="AM3374" s="143"/>
      <c r="AN3374" s="143"/>
      <c r="AO3374" s="143"/>
      <c r="AP3374" s="143"/>
      <c r="AQ3374" s="143"/>
      <c r="AR3374" s="143"/>
      <c r="AS3374" s="143"/>
      <c r="AT3374" s="143"/>
      <c r="AU3374" s="143"/>
      <c r="AV3374" s="143"/>
      <c r="AW3374" s="143"/>
      <c r="AX3374" s="143"/>
      <c r="AY3374" s="143"/>
      <c r="AZ3374" s="143"/>
      <c r="BA3374" s="143"/>
      <c r="BB3374" s="143"/>
      <c r="BC3374" s="143"/>
      <c r="BD3374" s="143"/>
      <c r="BE3374" s="143"/>
      <c r="BF3374" s="143"/>
      <c r="BG3374" s="143"/>
      <c r="BH3374" s="143"/>
      <c r="BI3374" s="143"/>
      <c r="BJ3374" s="143"/>
      <c r="BK3374" s="143"/>
      <c r="BL3374" s="143"/>
      <c r="BM3374" s="143"/>
      <c r="BN3374" s="143"/>
      <c r="BO3374" s="143"/>
      <c r="BP3374" s="143"/>
      <c r="BT3374" s="143"/>
      <c r="BU3374" s="143"/>
      <c r="BV3374" s="143"/>
    </row>
    <row r="3375" spans="1:74" s="142" customFormat="1" x14ac:dyDescent="0.25">
      <c r="A3375" s="206"/>
      <c r="B3375" s="160"/>
      <c r="C3375" s="161"/>
      <c r="D3375" s="206"/>
      <c r="E3375" s="206"/>
      <c r="F3375" s="206"/>
      <c r="G3375" s="206"/>
      <c r="H3375" s="161"/>
      <c r="I3375" s="206"/>
      <c r="J3375" s="206"/>
      <c r="L3375" s="206"/>
      <c r="M3375" s="153"/>
      <c r="N3375" s="126"/>
      <c r="O3375" s="153"/>
      <c r="P3375" s="153"/>
      <c r="Q3375" s="153"/>
      <c r="R3375" s="153"/>
      <c r="AG3375" s="162"/>
      <c r="AH3375" s="162"/>
      <c r="AI3375" s="162"/>
      <c r="AM3375" s="143"/>
      <c r="AN3375" s="143"/>
      <c r="AO3375" s="143"/>
      <c r="AP3375" s="143"/>
      <c r="AQ3375" s="143"/>
      <c r="AR3375" s="143"/>
      <c r="AS3375" s="143"/>
      <c r="AT3375" s="143"/>
      <c r="AU3375" s="143"/>
      <c r="AV3375" s="143"/>
      <c r="AW3375" s="143"/>
      <c r="AX3375" s="143"/>
      <c r="AY3375" s="143"/>
      <c r="AZ3375" s="143"/>
      <c r="BA3375" s="143"/>
      <c r="BB3375" s="143"/>
      <c r="BC3375" s="143"/>
      <c r="BD3375" s="143"/>
      <c r="BE3375" s="143"/>
      <c r="BF3375" s="143"/>
      <c r="BG3375" s="143"/>
      <c r="BH3375" s="143"/>
      <c r="BI3375" s="143"/>
      <c r="BJ3375" s="143"/>
      <c r="BK3375" s="143"/>
      <c r="BL3375" s="143"/>
      <c r="BM3375" s="143"/>
      <c r="BN3375" s="143"/>
      <c r="BO3375" s="143"/>
      <c r="BP3375" s="143"/>
      <c r="BT3375" s="143"/>
      <c r="BU3375" s="143"/>
      <c r="BV3375" s="143"/>
    </row>
    <row r="3376" spans="1:74" s="142" customFormat="1" x14ac:dyDescent="0.25">
      <c r="A3376" s="206"/>
      <c r="B3376" s="160"/>
      <c r="C3376" s="161"/>
      <c r="D3376" s="206"/>
      <c r="E3376" s="206"/>
      <c r="F3376" s="206"/>
      <c r="G3376" s="206"/>
      <c r="H3376" s="161"/>
      <c r="I3376" s="206"/>
      <c r="J3376" s="206"/>
      <c r="L3376" s="206"/>
      <c r="M3376" s="153"/>
      <c r="N3376" s="126"/>
      <c r="O3376" s="153"/>
      <c r="P3376" s="153"/>
      <c r="Q3376" s="153"/>
      <c r="R3376" s="153"/>
      <c r="AG3376" s="162"/>
      <c r="AH3376" s="162"/>
      <c r="AI3376" s="162"/>
      <c r="AM3376" s="143"/>
      <c r="AN3376" s="143"/>
      <c r="AO3376" s="143"/>
      <c r="AP3376" s="143"/>
      <c r="AQ3376" s="143"/>
      <c r="AR3376" s="143"/>
      <c r="AS3376" s="143"/>
      <c r="AT3376" s="143"/>
      <c r="AU3376" s="143"/>
      <c r="AV3376" s="143"/>
      <c r="AW3376" s="143"/>
      <c r="AX3376" s="143"/>
      <c r="AY3376" s="143"/>
      <c r="AZ3376" s="143"/>
      <c r="BA3376" s="143"/>
      <c r="BB3376" s="143"/>
      <c r="BC3376" s="143"/>
      <c r="BD3376" s="143"/>
      <c r="BE3376" s="143"/>
      <c r="BF3376" s="143"/>
      <c r="BG3376" s="143"/>
      <c r="BH3376" s="143"/>
      <c r="BI3376" s="143"/>
      <c r="BJ3376" s="143"/>
      <c r="BK3376" s="143"/>
      <c r="BL3376" s="143"/>
      <c r="BM3376" s="143"/>
      <c r="BN3376" s="143"/>
      <c r="BO3376" s="143"/>
      <c r="BP3376" s="143"/>
      <c r="BT3376" s="143"/>
      <c r="BU3376" s="143"/>
      <c r="BV3376" s="143"/>
    </row>
    <row r="3377" spans="1:74" s="142" customFormat="1" x14ac:dyDescent="0.25">
      <c r="A3377" s="206"/>
      <c r="B3377" s="160"/>
      <c r="C3377" s="161"/>
      <c r="D3377" s="206"/>
      <c r="E3377" s="206"/>
      <c r="F3377" s="206"/>
      <c r="G3377" s="206"/>
      <c r="H3377" s="161"/>
      <c r="I3377" s="206"/>
      <c r="J3377" s="206"/>
      <c r="L3377" s="206"/>
      <c r="M3377" s="153"/>
      <c r="N3377" s="126"/>
      <c r="O3377" s="153"/>
      <c r="P3377" s="153"/>
      <c r="Q3377" s="153"/>
      <c r="R3377" s="153"/>
      <c r="AG3377" s="162"/>
      <c r="AH3377" s="162"/>
      <c r="AI3377" s="162"/>
      <c r="AM3377" s="143"/>
      <c r="AN3377" s="143"/>
      <c r="AO3377" s="143"/>
      <c r="AP3377" s="143"/>
      <c r="AQ3377" s="143"/>
      <c r="AR3377" s="143"/>
      <c r="AS3377" s="143"/>
      <c r="AT3377" s="143"/>
      <c r="AU3377" s="143"/>
      <c r="AV3377" s="143"/>
      <c r="AW3377" s="143"/>
      <c r="AX3377" s="143"/>
      <c r="AY3377" s="143"/>
      <c r="AZ3377" s="143"/>
      <c r="BA3377" s="143"/>
      <c r="BB3377" s="143"/>
      <c r="BC3377" s="143"/>
      <c r="BD3377" s="143"/>
      <c r="BE3377" s="143"/>
      <c r="BF3377" s="143"/>
      <c r="BG3377" s="143"/>
      <c r="BH3377" s="143"/>
      <c r="BI3377" s="143"/>
      <c r="BJ3377" s="143"/>
      <c r="BK3377" s="143"/>
      <c r="BL3377" s="143"/>
      <c r="BM3377" s="143"/>
      <c r="BN3377" s="143"/>
      <c r="BO3377" s="143"/>
      <c r="BP3377" s="143"/>
      <c r="BT3377" s="143"/>
      <c r="BU3377" s="143"/>
      <c r="BV3377" s="143"/>
    </row>
    <row r="3378" spans="1:74" s="142" customFormat="1" x14ac:dyDescent="0.25">
      <c r="A3378" s="206"/>
      <c r="B3378" s="160"/>
      <c r="C3378" s="161"/>
      <c r="D3378" s="206"/>
      <c r="E3378" s="206"/>
      <c r="F3378" s="206"/>
      <c r="G3378" s="206"/>
      <c r="H3378" s="161"/>
      <c r="I3378" s="206"/>
      <c r="J3378" s="206"/>
      <c r="L3378" s="206"/>
      <c r="M3378" s="153"/>
      <c r="N3378" s="126"/>
      <c r="O3378" s="153"/>
      <c r="P3378" s="153"/>
      <c r="Q3378" s="153"/>
      <c r="R3378" s="153"/>
      <c r="AG3378" s="162"/>
      <c r="AH3378" s="162"/>
      <c r="AI3378" s="162"/>
      <c r="AM3378" s="143"/>
      <c r="AN3378" s="143"/>
      <c r="AO3378" s="143"/>
      <c r="AP3378" s="143"/>
      <c r="AQ3378" s="143"/>
      <c r="AR3378" s="143"/>
      <c r="AS3378" s="143"/>
      <c r="AT3378" s="143"/>
      <c r="AU3378" s="143"/>
      <c r="AV3378" s="143"/>
      <c r="AW3378" s="143"/>
      <c r="AX3378" s="143"/>
      <c r="AY3378" s="143"/>
      <c r="AZ3378" s="143"/>
      <c r="BA3378" s="143"/>
      <c r="BB3378" s="143"/>
      <c r="BC3378" s="143"/>
      <c r="BD3378" s="143"/>
      <c r="BE3378" s="143"/>
      <c r="BF3378" s="143"/>
      <c r="BG3378" s="143"/>
      <c r="BH3378" s="143"/>
      <c r="BI3378" s="143"/>
      <c r="BJ3378" s="143"/>
      <c r="BK3378" s="143"/>
      <c r="BL3378" s="143"/>
      <c r="BM3378" s="143"/>
      <c r="BN3378" s="143"/>
      <c r="BO3378" s="143"/>
      <c r="BP3378" s="143"/>
      <c r="BT3378" s="143"/>
      <c r="BU3378" s="143"/>
      <c r="BV3378" s="143"/>
    </row>
    <row r="3379" spans="1:74" s="142" customFormat="1" x14ac:dyDescent="0.25">
      <c r="A3379" s="206"/>
      <c r="B3379" s="160"/>
      <c r="C3379" s="161"/>
      <c r="D3379" s="206"/>
      <c r="E3379" s="206"/>
      <c r="F3379" s="206"/>
      <c r="G3379" s="206"/>
      <c r="H3379" s="161"/>
      <c r="I3379" s="206"/>
      <c r="J3379" s="206"/>
      <c r="L3379" s="206"/>
      <c r="M3379" s="153"/>
      <c r="N3379" s="126"/>
      <c r="O3379" s="153"/>
      <c r="P3379" s="153"/>
      <c r="Q3379" s="153"/>
      <c r="R3379" s="153"/>
      <c r="AG3379" s="162"/>
      <c r="AH3379" s="162"/>
      <c r="AI3379" s="162"/>
      <c r="AM3379" s="143"/>
      <c r="AN3379" s="143"/>
      <c r="AO3379" s="143"/>
      <c r="AP3379" s="143"/>
      <c r="AQ3379" s="143"/>
      <c r="AR3379" s="143"/>
      <c r="AS3379" s="143"/>
      <c r="AT3379" s="143"/>
      <c r="AU3379" s="143"/>
      <c r="AV3379" s="143"/>
      <c r="AW3379" s="143"/>
      <c r="AX3379" s="143"/>
      <c r="AY3379" s="143"/>
      <c r="AZ3379" s="143"/>
      <c r="BA3379" s="143"/>
      <c r="BB3379" s="143"/>
      <c r="BC3379" s="143"/>
      <c r="BD3379" s="143"/>
      <c r="BE3379" s="143"/>
      <c r="BF3379" s="143"/>
      <c r="BG3379" s="143"/>
      <c r="BH3379" s="143"/>
      <c r="BI3379" s="143"/>
      <c r="BJ3379" s="143"/>
      <c r="BK3379" s="143"/>
      <c r="BL3379" s="143"/>
      <c r="BM3379" s="143"/>
      <c r="BN3379" s="143"/>
      <c r="BO3379" s="143"/>
      <c r="BP3379" s="143"/>
      <c r="BT3379" s="143"/>
      <c r="BU3379" s="143"/>
      <c r="BV3379" s="143"/>
    </row>
    <row r="3380" spans="1:74" s="142" customFormat="1" x14ac:dyDescent="0.25">
      <c r="A3380" s="206"/>
      <c r="B3380" s="160"/>
      <c r="C3380" s="161"/>
      <c r="D3380" s="206"/>
      <c r="E3380" s="206"/>
      <c r="F3380" s="206"/>
      <c r="G3380" s="206"/>
      <c r="H3380" s="161"/>
      <c r="I3380" s="206"/>
      <c r="J3380" s="206"/>
      <c r="L3380" s="206"/>
      <c r="M3380" s="153"/>
      <c r="N3380" s="126"/>
      <c r="O3380" s="153"/>
      <c r="P3380" s="153"/>
      <c r="Q3380" s="153"/>
      <c r="R3380" s="153"/>
      <c r="AG3380" s="162"/>
      <c r="AH3380" s="162"/>
      <c r="AI3380" s="162"/>
      <c r="AM3380" s="143"/>
      <c r="AN3380" s="143"/>
      <c r="AO3380" s="143"/>
      <c r="AP3380" s="143"/>
      <c r="AQ3380" s="143"/>
      <c r="AR3380" s="143"/>
      <c r="AS3380" s="143"/>
      <c r="AT3380" s="143"/>
      <c r="AU3380" s="143"/>
      <c r="AV3380" s="143"/>
      <c r="AW3380" s="143"/>
      <c r="AX3380" s="143"/>
      <c r="AY3380" s="143"/>
      <c r="AZ3380" s="143"/>
      <c r="BA3380" s="143"/>
      <c r="BB3380" s="143"/>
      <c r="BC3380" s="143"/>
      <c r="BD3380" s="143"/>
      <c r="BE3380" s="143"/>
      <c r="BF3380" s="143"/>
      <c r="BG3380" s="143"/>
      <c r="BH3380" s="143"/>
      <c r="BI3380" s="143"/>
      <c r="BJ3380" s="143"/>
      <c r="BK3380" s="143"/>
      <c r="BL3380" s="143"/>
      <c r="BM3380" s="143"/>
      <c r="BN3380" s="143"/>
      <c r="BO3380" s="143"/>
      <c r="BP3380" s="143"/>
      <c r="BT3380" s="143"/>
      <c r="BU3380" s="143"/>
      <c r="BV3380" s="143"/>
    </row>
    <row r="3381" spans="1:74" s="142" customFormat="1" x14ac:dyDescent="0.25">
      <c r="A3381" s="206"/>
      <c r="B3381" s="160"/>
      <c r="C3381" s="161"/>
      <c r="D3381" s="206"/>
      <c r="E3381" s="206"/>
      <c r="F3381" s="206"/>
      <c r="G3381" s="206"/>
      <c r="H3381" s="161"/>
      <c r="I3381" s="206"/>
      <c r="J3381" s="206"/>
      <c r="L3381" s="206"/>
      <c r="M3381" s="153"/>
      <c r="N3381" s="126"/>
      <c r="O3381" s="153"/>
      <c r="P3381" s="153"/>
      <c r="Q3381" s="153"/>
      <c r="R3381" s="153"/>
      <c r="AG3381" s="162"/>
      <c r="AH3381" s="162"/>
      <c r="AI3381" s="162"/>
      <c r="AM3381" s="143"/>
      <c r="AN3381" s="143"/>
      <c r="AO3381" s="143"/>
      <c r="AP3381" s="143"/>
      <c r="AQ3381" s="143"/>
      <c r="AR3381" s="143"/>
      <c r="AS3381" s="143"/>
      <c r="AT3381" s="143"/>
      <c r="AU3381" s="143"/>
      <c r="AV3381" s="143"/>
      <c r="AW3381" s="143"/>
      <c r="AX3381" s="143"/>
      <c r="AY3381" s="143"/>
      <c r="AZ3381" s="143"/>
      <c r="BA3381" s="143"/>
      <c r="BB3381" s="143"/>
      <c r="BC3381" s="143"/>
      <c r="BD3381" s="143"/>
      <c r="BE3381" s="143"/>
      <c r="BF3381" s="143"/>
      <c r="BG3381" s="143"/>
      <c r="BH3381" s="143"/>
      <c r="BI3381" s="143"/>
      <c r="BJ3381" s="143"/>
      <c r="BK3381" s="143"/>
      <c r="BL3381" s="143"/>
      <c r="BM3381" s="143"/>
      <c r="BN3381" s="143"/>
      <c r="BO3381" s="143"/>
      <c r="BP3381" s="143"/>
      <c r="BT3381" s="143"/>
      <c r="BU3381" s="143"/>
      <c r="BV3381" s="143"/>
    </row>
    <row r="3382" spans="1:74" s="142" customFormat="1" x14ac:dyDescent="0.25">
      <c r="A3382" s="206"/>
      <c r="B3382" s="160"/>
      <c r="C3382" s="161"/>
      <c r="D3382" s="206"/>
      <c r="E3382" s="206"/>
      <c r="F3382" s="206"/>
      <c r="G3382" s="206"/>
      <c r="H3382" s="161"/>
      <c r="I3382" s="206"/>
      <c r="J3382" s="206"/>
      <c r="L3382" s="206"/>
      <c r="M3382" s="153"/>
      <c r="N3382" s="126"/>
      <c r="O3382" s="153"/>
      <c r="P3382" s="153"/>
      <c r="Q3382" s="153"/>
      <c r="R3382" s="153"/>
      <c r="AG3382" s="162"/>
      <c r="AH3382" s="162"/>
      <c r="AI3382" s="162"/>
      <c r="AM3382" s="143"/>
      <c r="AN3382" s="143"/>
      <c r="AO3382" s="143"/>
      <c r="AP3382" s="143"/>
      <c r="AQ3382" s="143"/>
      <c r="AR3382" s="143"/>
      <c r="AS3382" s="143"/>
      <c r="AT3382" s="143"/>
      <c r="AU3382" s="143"/>
      <c r="AV3382" s="143"/>
      <c r="AW3382" s="143"/>
      <c r="AX3382" s="143"/>
      <c r="AY3382" s="143"/>
      <c r="AZ3382" s="143"/>
      <c r="BA3382" s="143"/>
      <c r="BB3382" s="143"/>
      <c r="BC3382" s="143"/>
      <c r="BD3382" s="143"/>
      <c r="BE3382" s="143"/>
      <c r="BF3382" s="143"/>
      <c r="BG3382" s="143"/>
      <c r="BH3382" s="143"/>
      <c r="BI3382" s="143"/>
      <c r="BJ3382" s="143"/>
      <c r="BK3382" s="143"/>
      <c r="BL3382" s="143"/>
      <c r="BM3382" s="143"/>
      <c r="BN3382" s="143"/>
      <c r="BO3382" s="143"/>
      <c r="BP3382" s="143"/>
      <c r="BT3382" s="143"/>
      <c r="BU3382" s="143"/>
      <c r="BV3382" s="143"/>
    </row>
    <row r="3383" spans="1:74" s="142" customFormat="1" x14ac:dyDescent="0.25">
      <c r="A3383" s="206"/>
      <c r="B3383" s="160"/>
      <c r="C3383" s="161"/>
      <c r="D3383" s="206"/>
      <c r="E3383" s="206"/>
      <c r="F3383" s="206"/>
      <c r="G3383" s="206"/>
      <c r="H3383" s="161"/>
      <c r="I3383" s="206"/>
      <c r="J3383" s="206"/>
      <c r="L3383" s="206"/>
      <c r="M3383" s="153"/>
      <c r="N3383" s="126"/>
      <c r="O3383" s="153"/>
      <c r="P3383" s="153"/>
      <c r="Q3383" s="153"/>
      <c r="R3383" s="153"/>
      <c r="AG3383" s="162"/>
      <c r="AH3383" s="162"/>
      <c r="AI3383" s="162"/>
      <c r="AM3383" s="143"/>
      <c r="AN3383" s="143"/>
      <c r="AO3383" s="143"/>
      <c r="AP3383" s="143"/>
      <c r="AQ3383" s="143"/>
      <c r="AR3383" s="143"/>
      <c r="AS3383" s="143"/>
      <c r="AT3383" s="143"/>
      <c r="AU3383" s="143"/>
      <c r="AV3383" s="143"/>
      <c r="AW3383" s="143"/>
      <c r="AX3383" s="143"/>
      <c r="AY3383" s="143"/>
      <c r="AZ3383" s="143"/>
      <c r="BA3383" s="143"/>
      <c r="BB3383" s="143"/>
      <c r="BC3383" s="143"/>
      <c r="BD3383" s="143"/>
      <c r="BE3383" s="143"/>
      <c r="BF3383" s="143"/>
      <c r="BG3383" s="143"/>
      <c r="BH3383" s="143"/>
      <c r="BI3383" s="143"/>
      <c r="BJ3383" s="143"/>
      <c r="BK3383" s="143"/>
      <c r="BL3383" s="143"/>
      <c r="BM3383" s="143"/>
      <c r="BN3383" s="143"/>
      <c r="BO3383" s="143"/>
      <c r="BP3383" s="143"/>
      <c r="BT3383" s="143"/>
      <c r="BU3383" s="143"/>
      <c r="BV3383" s="143"/>
    </row>
    <row r="3384" spans="1:74" s="142" customFormat="1" x14ac:dyDescent="0.25">
      <c r="A3384" s="206"/>
      <c r="B3384" s="160"/>
      <c r="C3384" s="161"/>
      <c r="D3384" s="206"/>
      <c r="E3384" s="206"/>
      <c r="F3384" s="206"/>
      <c r="G3384" s="206"/>
      <c r="H3384" s="161"/>
      <c r="I3384" s="206"/>
      <c r="J3384" s="206"/>
      <c r="L3384" s="206"/>
      <c r="M3384" s="153"/>
      <c r="N3384" s="126"/>
      <c r="O3384" s="153"/>
      <c r="P3384" s="153"/>
      <c r="Q3384" s="153"/>
      <c r="R3384" s="153"/>
      <c r="AG3384" s="162"/>
      <c r="AH3384" s="162"/>
      <c r="AI3384" s="162"/>
      <c r="AM3384" s="143"/>
      <c r="AN3384" s="143"/>
      <c r="AO3384" s="143"/>
      <c r="AP3384" s="143"/>
      <c r="AQ3384" s="143"/>
      <c r="AR3384" s="143"/>
      <c r="AS3384" s="143"/>
      <c r="AT3384" s="143"/>
      <c r="AU3384" s="143"/>
      <c r="AV3384" s="143"/>
      <c r="AW3384" s="143"/>
      <c r="AX3384" s="143"/>
      <c r="AY3384" s="143"/>
      <c r="AZ3384" s="143"/>
      <c r="BA3384" s="143"/>
      <c r="BB3384" s="143"/>
      <c r="BC3384" s="143"/>
      <c r="BD3384" s="143"/>
      <c r="BE3384" s="143"/>
      <c r="BF3384" s="143"/>
      <c r="BG3384" s="143"/>
      <c r="BH3384" s="143"/>
      <c r="BI3384" s="143"/>
      <c r="BJ3384" s="143"/>
      <c r="BK3384" s="143"/>
      <c r="BL3384" s="143"/>
      <c r="BM3384" s="143"/>
      <c r="BN3384" s="143"/>
      <c r="BO3384" s="143"/>
      <c r="BP3384" s="143"/>
      <c r="BT3384" s="143"/>
      <c r="BU3384" s="143"/>
      <c r="BV3384" s="143"/>
    </row>
    <row r="3385" spans="1:74" s="142" customFormat="1" x14ac:dyDescent="0.25">
      <c r="A3385" s="206"/>
      <c r="B3385" s="160"/>
      <c r="C3385" s="161"/>
      <c r="D3385" s="206"/>
      <c r="E3385" s="206"/>
      <c r="F3385" s="206"/>
      <c r="G3385" s="206"/>
      <c r="H3385" s="161"/>
      <c r="I3385" s="206"/>
      <c r="J3385" s="206"/>
      <c r="L3385" s="206"/>
      <c r="M3385" s="153"/>
      <c r="N3385" s="126"/>
      <c r="O3385" s="153"/>
      <c r="P3385" s="153"/>
      <c r="Q3385" s="153"/>
      <c r="R3385" s="153"/>
      <c r="AG3385" s="162"/>
      <c r="AH3385" s="162"/>
      <c r="AI3385" s="162"/>
      <c r="AM3385" s="143"/>
      <c r="AN3385" s="143"/>
      <c r="AO3385" s="143"/>
      <c r="AP3385" s="143"/>
      <c r="AQ3385" s="143"/>
      <c r="AR3385" s="143"/>
      <c r="AS3385" s="143"/>
      <c r="AT3385" s="143"/>
      <c r="AU3385" s="143"/>
      <c r="AV3385" s="143"/>
      <c r="AW3385" s="143"/>
      <c r="AX3385" s="143"/>
      <c r="AY3385" s="143"/>
      <c r="AZ3385" s="143"/>
      <c r="BA3385" s="143"/>
      <c r="BB3385" s="143"/>
      <c r="BC3385" s="143"/>
      <c r="BD3385" s="143"/>
      <c r="BE3385" s="143"/>
      <c r="BF3385" s="143"/>
      <c r="BG3385" s="143"/>
      <c r="BH3385" s="143"/>
      <c r="BI3385" s="143"/>
      <c r="BJ3385" s="143"/>
      <c r="BK3385" s="143"/>
      <c r="BL3385" s="143"/>
      <c r="BM3385" s="143"/>
      <c r="BN3385" s="143"/>
      <c r="BO3385" s="143"/>
      <c r="BP3385" s="143"/>
      <c r="BT3385" s="143"/>
      <c r="BU3385" s="143"/>
      <c r="BV3385" s="143"/>
    </row>
    <row r="3386" spans="1:74" s="142" customFormat="1" x14ac:dyDescent="0.25">
      <c r="A3386" s="206"/>
      <c r="B3386" s="160"/>
      <c r="C3386" s="161"/>
      <c r="D3386" s="206"/>
      <c r="E3386" s="206"/>
      <c r="F3386" s="206"/>
      <c r="G3386" s="206"/>
      <c r="H3386" s="161"/>
      <c r="I3386" s="206"/>
      <c r="J3386" s="206"/>
      <c r="L3386" s="206"/>
      <c r="M3386" s="153"/>
      <c r="N3386" s="126"/>
      <c r="O3386" s="153"/>
      <c r="P3386" s="153"/>
      <c r="Q3386" s="153"/>
      <c r="R3386" s="153"/>
      <c r="AG3386" s="162"/>
      <c r="AH3386" s="162"/>
      <c r="AI3386" s="162"/>
      <c r="AM3386" s="143"/>
      <c r="AN3386" s="143"/>
      <c r="AO3386" s="143"/>
      <c r="AP3386" s="143"/>
      <c r="AQ3386" s="143"/>
      <c r="AR3386" s="143"/>
      <c r="AS3386" s="143"/>
      <c r="AT3386" s="143"/>
      <c r="AU3386" s="143"/>
      <c r="AV3386" s="143"/>
      <c r="AW3386" s="143"/>
      <c r="AX3386" s="143"/>
      <c r="AY3386" s="143"/>
      <c r="AZ3386" s="143"/>
      <c r="BA3386" s="143"/>
      <c r="BB3386" s="143"/>
      <c r="BC3386" s="143"/>
      <c r="BD3386" s="143"/>
      <c r="BE3386" s="143"/>
      <c r="BF3386" s="143"/>
      <c r="BG3386" s="143"/>
      <c r="BH3386" s="143"/>
      <c r="BI3386" s="143"/>
      <c r="BJ3386" s="143"/>
      <c r="BK3386" s="143"/>
      <c r="BL3386" s="143"/>
      <c r="BM3386" s="143"/>
      <c r="BN3386" s="143"/>
      <c r="BO3386" s="143"/>
      <c r="BP3386" s="143"/>
      <c r="BT3386" s="143"/>
      <c r="BU3386" s="143"/>
      <c r="BV3386" s="143"/>
    </row>
    <row r="3387" spans="1:74" s="142" customFormat="1" x14ac:dyDescent="0.25">
      <c r="A3387" s="206"/>
      <c r="B3387" s="160"/>
      <c r="C3387" s="161"/>
      <c r="D3387" s="206"/>
      <c r="E3387" s="206"/>
      <c r="F3387" s="206"/>
      <c r="G3387" s="206"/>
      <c r="H3387" s="161"/>
      <c r="I3387" s="206"/>
      <c r="J3387" s="206"/>
      <c r="L3387" s="206"/>
      <c r="M3387" s="153"/>
      <c r="N3387" s="126"/>
      <c r="O3387" s="153"/>
      <c r="P3387" s="153"/>
      <c r="Q3387" s="153"/>
      <c r="R3387" s="153"/>
      <c r="AG3387" s="162"/>
      <c r="AH3387" s="162"/>
      <c r="AI3387" s="162"/>
      <c r="AM3387" s="143"/>
      <c r="AN3387" s="143"/>
      <c r="AO3387" s="143"/>
      <c r="AP3387" s="143"/>
      <c r="AQ3387" s="143"/>
      <c r="AR3387" s="143"/>
      <c r="AS3387" s="143"/>
      <c r="AT3387" s="143"/>
      <c r="AU3387" s="143"/>
      <c r="AV3387" s="143"/>
      <c r="AW3387" s="143"/>
      <c r="AX3387" s="143"/>
      <c r="AY3387" s="143"/>
      <c r="AZ3387" s="143"/>
      <c r="BA3387" s="143"/>
      <c r="BB3387" s="143"/>
      <c r="BC3387" s="143"/>
      <c r="BD3387" s="143"/>
      <c r="BE3387" s="143"/>
      <c r="BF3387" s="143"/>
      <c r="BG3387" s="143"/>
      <c r="BH3387" s="143"/>
      <c r="BI3387" s="143"/>
      <c r="BJ3387" s="143"/>
      <c r="BK3387" s="143"/>
      <c r="BL3387" s="143"/>
      <c r="BM3387" s="143"/>
      <c r="BN3387" s="143"/>
      <c r="BO3387" s="143"/>
      <c r="BP3387" s="143"/>
      <c r="BT3387" s="143"/>
      <c r="BU3387" s="143"/>
      <c r="BV3387" s="143"/>
    </row>
    <row r="3388" spans="1:74" s="142" customFormat="1" x14ac:dyDescent="0.25">
      <c r="A3388" s="206"/>
      <c r="B3388" s="160"/>
      <c r="C3388" s="161"/>
      <c r="D3388" s="206"/>
      <c r="E3388" s="206"/>
      <c r="F3388" s="206"/>
      <c r="G3388" s="206"/>
      <c r="H3388" s="161"/>
      <c r="I3388" s="206"/>
      <c r="J3388" s="206"/>
      <c r="L3388" s="206"/>
      <c r="M3388" s="153"/>
      <c r="N3388" s="126"/>
      <c r="O3388" s="153"/>
      <c r="P3388" s="153"/>
      <c r="Q3388" s="153"/>
      <c r="R3388" s="153"/>
      <c r="AG3388" s="162"/>
      <c r="AH3388" s="162"/>
      <c r="AI3388" s="162"/>
      <c r="AM3388" s="143"/>
      <c r="AN3388" s="143"/>
      <c r="AO3388" s="143"/>
      <c r="AP3388" s="143"/>
      <c r="AQ3388" s="143"/>
      <c r="AR3388" s="143"/>
      <c r="AS3388" s="143"/>
      <c r="AT3388" s="143"/>
      <c r="AU3388" s="143"/>
      <c r="AV3388" s="143"/>
      <c r="AW3388" s="143"/>
      <c r="AX3388" s="143"/>
      <c r="AY3388" s="143"/>
      <c r="AZ3388" s="143"/>
      <c r="BA3388" s="143"/>
      <c r="BB3388" s="143"/>
      <c r="BC3388" s="143"/>
      <c r="BD3388" s="143"/>
      <c r="BE3388" s="143"/>
      <c r="BF3388" s="143"/>
      <c r="BG3388" s="143"/>
      <c r="BH3388" s="143"/>
      <c r="BI3388" s="143"/>
      <c r="BJ3388" s="143"/>
      <c r="BK3388" s="143"/>
      <c r="BL3388" s="143"/>
      <c r="BM3388" s="143"/>
      <c r="BN3388" s="143"/>
      <c r="BO3388" s="143"/>
      <c r="BP3388" s="143"/>
      <c r="BT3388" s="143"/>
      <c r="BU3388" s="143"/>
      <c r="BV3388" s="143"/>
    </row>
    <row r="3389" spans="1:74" s="142" customFormat="1" x14ac:dyDescent="0.25">
      <c r="A3389" s="206"/>
      <c r="B3389" s="160"/>
      <c r="C3389" s="161"/>
      <c r="D3389" s="206"/>
      <c r="E3389" s="206"/>
      <c r="F3389" s="206"/>
      <c r="G3389" s="206"/>
      <c r="H3389" s="161"/>
      <c r="I3389" s="206"/>
      <c r="J3389" s="206"/>
      <c r="L3389" s="206"/>
      <c r="M3389" s="153"/>
      <c r="N3389" s="126"/>
      <c r="O3389" s="153"/>
      <c r="P3389" s="153"/>
      <c r="Q3389" s="153"/>
      <c r="R3389" s="153"/>
      <c r="AG3389" s="162"/>
      <c r="AH3389" s="162"/>
      <c r="AI3389" s="162"/>
      <c r="AM3389" s="143"/>
      <c r="AN3389" s="143"/>
      <c r="AO3389" s="143"/>
      <c r="AP3389" s="143"/>
      <c r="AQ3389" s="143"/>
      <c r="AR3389" s="143"/>
      <c r="AS3389" s="143"/>
      <c r="AT3389" s="143"/>
      <c r="AU3389" s="143"/>
      <c r="AV3389" s="143"/>
      <c r="AW3389" s="143"/>
      <c r="AX3389" s="143"/>
      <c r="AY3389" s="143"/>
      <c r="AZ3389" s="143"/>
      <c r="BA3389" s="143"/>
      <c r="BB3389" s="143"/>
      <c r="BC3389" s="143"/>
      <c r="BD3389" s="143"/>
      <c r="BE3389" s="143"/>
      <c r="BF3389" s="143"/>
      <c r="BG3389" s="143"/>
      <c r="BH3389" s="143"/>
      <c r="BI3389" s="143"/>
      <c r="BJ3389" s="143"/>
      <c r="BK3389" s="143"/>
      <c r="BL3389" s="143"/>
      <c r="BM3389" s="143"/>
      <c r="BN3389" s="143"/>
      <c r="BO3389" s="143"/>
      <c r="BP3389" s="143"/>
      <c r="BT3389" s="143"/>
      <c r="BU3389" s="143"/>
      <c r="BV3389" s="143"/>
    </row>
    <row r="3390" spans="1:74" s="142" customFormat="1" x14ac:dyDescent="0.25">
      <c r="A3390" s="206"/>
      <c r="B3390" s="160"/>
      <c r="C3390" s="161"/>
      <c r="D3390" s="206"/>
      <c r="E3390" s="206"/>
      <c r="F3390" s="206"/>
      <c r="G3390" s="206"/>
      <c r="H3390" s="161"/>
      <c r="I3390" s="206"/>
      <c r="J3390" s="206"/>
      <c r="L3390" s="206"/>
      <c r="M3390" s="153"/>
      <c r="N3390" s="126"/>
      <c r="O3390" s="153"/>
      <c r="P3390" s="153"/>
      <c r="Q3390" s="153"/>
      <c r="R3390" s="153"/>
      <c r="AG3390" s="162"/>
      <c r="AH3390" s="162"/>
      <c r="AI3390" s="162"/>
      <c r="AM3390" s="143"/>
      <c r="AN3390" s="143"/>
      <c r="AO3390" s="143"/>
      <c r="AP3390" s="143"/>
      <c r="AQ3390" s="143"/>
      <c r="AR3390" s="143"/>
      <c r="AS3390" s="143"/>
      <c r="AT3390" s="143"/>
      <c r="AU3390" s="143"/>
      <c r="AV3390" s="143"/>
      <c r="AW3390" s="143"/>
      <c r="AX3390" s="143"/>
      <c r="AY3390" s="143"/>
      <c r="AZ3390" s="143"/>
      <c r="BA3390" s="143"/>
      <c r="BB3390" s="143"/>
      <c r="BC3390" s="143"/>
      <c r="BD3390" s="143"/>
      <c r="BE3390" s="143"/>
      <c r="BF3390" s="143"/>
      <c r="BG3390" s="143"/>
      <c r="BH3390" s="143"/>
      <c r="BI3390" s="143"/>
      <c r="BJ3390" s="143"/>
      <c r="BK3390" s="143"/>
      <c r="BL3390" s="143"/>
      <c r="BM3390" s="143"/>
      <c r="BN3390" s="143"/>
      <c r="BO3390" s="143"/>
      <c r="BP3390" s="143"/>
      <c r="BT3390" s="143"/>
      <c r="BU3390" s="143"/>
      <c r="BV3390" s="143"/>
    </row>
    <row r="3391" spans="1:74" s="142" customFormat="1" x14ac:dyDescent="0.25">
      <c r="A3391" s="206"/>
      <c r="B3391" s="160"/>
      <c r="C3391" s="161"/>
      <c r="D3391" s="206"/>
      <c r="E3391" s="206"/>
      <c r="F3391" s="206"/>
      <c r="G3391" s="206"/>
      <c r="H3391" s="161"/>
      <c r="I3391" s="206"/>
      <c r="J3391" s="206"/>
      <c r="L3391" s="206"/>
      <c r="M3391" s="153"/>
      <c r="N3391" s="126"/>
      <c r="O3391" s="153"/>
      <c r="P3391" s="153"/>
      <c r="Q3391" s="153"/>
      <c r="R3391" s="153"/>
      <c r="AG3391" s="162"/>
      <c r="AH3391" s="162"/>
      <c r="AI3391" s="162"/>
      <c r="AM3391" s="143"/>
      <c r="AN3391" s="143"/>
      <c r="AO3391" s="143"/>
      <c r="AP3391" s="143"/>
      <c r="AQ3391" s="143"/>
      <c r="AR3391" s="143"/>
      <c r="AS3391" s="143"/>
      <c r="AT3391" s="143"/>
      <c r="AU3391" s="143"/>
      <c r="AV3391" s="143"/>
      <c r="AW3391" s="143"/>
      <c r="AX3391" s="143"/>
      <c r="AY3391" s="143"/>
      <c r="AZ3391" s="143"/>
      <c r="BA3391" s="143"/>
      <c r="BB3391" s="143"/>
      <c r="BC3391" s="143"/>
      <c r="BD3391" s="143"/>
      <c r="BE3391" s="143"/>
      <c r="BF3391" s="143"/>
      <c r="BG3391" s="143"/>
      <c r="BH3391" s="143"/>
      <c r="BI3391" s="143"/>
      <c r="BJ3391" s="143"/>
      <c r="BK3391" s="143"/>
      <c r="BL3391" s="143"/>
      <c r="BM3391" s="143"/>
      <c r="BN3391" s="143"/>
      <c r="BO3391" s="143"/>
      <c r="BP3391" s="143"/>
      <c r="BT3391" s="143"/>
      <c r="BU3391" s="143"/>
      <c r="BV3391" s="143"/>
    </row>
    <row r="3392" spans="1:74" s="142" customFormat="1" x14ac:dyDescent="0.25">
      <c r="A3392" s="206"/>
      <c r="B3392" s="160"/>
      <c r="C3392" s="161"/>
      <c r="D3392" s="206"/>
      <c r="E3392" s="206"/>
      <c r="F3392" s="206"/>
      <c r="G3392" s="206"/>
      <c r="H3392" s="161"/>
      <c r="I3392" s="206"/>
      <c r="J3392" s="206"/>
      <c r="L3392" s="206"/>
      <c r="M3392" s="153"/>
      <c r="N3392" s="126"/>
      <c r="O3392" s="153"/>
      <c r="P3392" s="153"/>
      <c r="Q3392" s="153"/>
      <c r="R3392" s="153"/>
      <c r="AG3392" s="162"/>
      <c r="AH3392" s="162"/>
      <c r="AI3392" s="162"/>
      <c r="AM3392" s="143"/>
      <c r="AN3392" s="143"/>
      <c r="AO3392" s="143"/>
      <c r="AP3392" s="143"/>
      <c r="AQ3392" s="143"/>
      <c r="AR3392" s="143"/>
      <c r="AS3392" s="143"/>
      <c r="AT3392" s="143"/>
      <c r="AU3392" s="143"/>
      <c r="AV3392" s="143"/>
      <c r="AW3392" s="143"/>
      <c r="AX3392" s="143"/>
      <c r="AY3392" s="143"/>
      <c r="AZ3392" s="143"/>
      <c r="BA3392" s="143"/>
      <c r="BB3392" s="143"/>
      <c r="BC3392" s="143"/>
      <c r="BD3392" s="143"/>
      <c r="BE3392" s="143"/>
      <c r="BF3392" s="143"/>
      <c r="BG3392" s="143"/>
      <c r="BH3392" s="143"/>
      <c r="BI3392" s="143"/>
      <c r="BJ3392" s="143"/>
      <c r="BK3392" s="143"/>
      <c r="BL3392" s="143"/>
      <c r="BM3392" s="143"/>
      <c r="BN3392" s="143"/>
      <c r="BO3392" s="143"/>
      <c r="BP3392" s="143"/>
      <c r="BT3392" s="143"/>
      <c r="BU3392" s="143"/>
      <c r="BV3392" s="143"/>
    </row>
    <row r="3393" spans="1:74" s="142" customFormat="1" x14ac:dyDescent="0.25">
      <c r="A3393" s="206"/>
      <c r="B3393" s="160"/>
      <c r="C3393" s="161"/>
      <c r="D3393" s="206"/>
      <c r="E3393" s="206"/>
      <c r="F3393" s="206"/>
      <c r="G3393" s="206"/>
      <c r="H3393" s="161"/>
      <c r="I3393" s="206"/>
      <c r="J3393" s="206"/>
      <c r="L3393" s="206"/>
      <c r="M3393" s="153"/>
      <c r="N3393" s="126"/>
      <c r="O3393" s="153"/>
      <c r="P3393" s="153"/>
      <c r="Q3393" s="153"/>
      <c r="R3393" s="153"/>
      <c r="AG3393" s="162"/>
      <c r="AH3393" s="162"/>
      <c r="AI3393" s="162"/>
      <c r="AM3393" s="143"/>
      <c r="AN3393" s="143"/>
      <c r="AO3393" s="143"/>
      <c r="AP3393" s="143"/>
      <c r="AQ3393" s="143"/>
      <c r="AR3393" s="143"/>
      <c r="AS3393" s="143"/>
      <c r="AT3393" s="143"/>
      <c r="AU3393" s="143"/>
      <c r="AV3393" s="143"/>
      <c r="AW3393" s="143"/>
      <c r="AX3393" s="143"/>
      <c r="AY3393" s="143"/>
      <c r="AZ3393" s="143"/>
      <c r="BA3393" s="143"/>
      <c r="BB3393" s="143"/>
      <c r="BC3393" s="143"/>
      <c r="BD3393" s="143"/>
      <c r="BE3393" s="143"/>
      <c r="BF3393" s="143"/>
      <c r="BG3393" s="143"/>
      <c r="BH3393" s="143"/>
      <c r="BI3393" s="143"/>
      <c r="BJ3393" s="143"/>
      <c r="BK3393" s="143"/>
      <c r="BL3393" s="143"/>
      <c r="BM3393" s="143"/>
      <c r="BN3393" s="143"/>
      <c r="BO3393" s="143"/>
      <c r="BP3393" s="143"/>
      <c r="BT3393" s="143"/>
      <c r="BU3393" s="143"/>
      <c r="BV3393" s="143"/>
    </row>
    <row r="3394" spans="1:74" s="142" customFormat="1" x14ac:dyDescent="0.25">
      <c r="A3394" s="206"/>
      <c r="B3394" s="160"/>
      <c r="C3394" s="161"/>
      <c r="D3394" s="206"/>
      <c r="E3394" s="206"/>
      <c r="F3394" s="206"/>
      <c r="G3394" s="206"/>
      <c r="H3394" s="161"/>
      <c r="I3394" s="206"/>
      <c r="J3394" s="206"/>
      <c r="L3394" s="206"/>
      <c r="M3394" s="153"/>
      <c r="N3394" s="126"/>
      <c r="O3394" s="153"/>
      <c r="P3394" s="153"/>
      <c r="Q3394" s="153"/>
      <c r="R3394" s="153"/>
      <c r="AG3394" s="162"/>
      <c r="AH3394" s="162"/>
      <c r="AI3394" s="162"/>
      <c r="AM3394" s="143"/>
      <c r="AN3394" s="143"/>
      <c r="AO3394" s="143"/>
      <c r="AP3394" s="143"/>
      <c r="AQ3394" s="143"/>
      <c r="AR3394" s="143"/>
      <c r="AS3394" s="143"/>
      <c r="AT3394" s="143"/>
      <c r="AU3394" s="143"/>
      <c r="AV3394" s="143"/>
      <c r="AW3394" s="143"/>
      <c r="AX3394" s="143"/>
      <c r="AY3394" s="143"/>
      <c r="AZ3394" s="143"/>
      <c r="BA3394" s="143"/>
      <c r="BB3394" s="143"/>
      <c r="BC3394" s="143"/>
      <c r="BD3394" s="143"/>
      <c r="BE3394" s="143"/>
      <c r="BF3394" s="143"/>
      <c r="BG3394" s="143"/>
      <c r="BH3394" s="143"/>
      <c r="BI3394" s="143"/>
      <c r="BJ3394" s="143"/>
      <c r="BK3394" s="143"/>
      <c r="BL3394" s="143"/>
      <c r="BM3394" s="143"/>
      <c r="BN3394" s="143"/>
      <c r="BO3394" s="143"/>
      <c r="BP3394" s="143"/>
      <c r="BT3394" s="143"/>
      <c r="BU3394" s="143"/>
      <c r="BV3394" s="143"/>
    </row>
    <row r="3395" spans="1:74" s="142" customFormat="1" x14ac:dyDescent="0.25">
      <c r="A3395" s="206"/>
      <c r="B3395" s="160"/>
      <c r="C3395" s="161"/>
      <c r="D3395" s="206"/>
      <c r="E3395" s="206"/>
      <c r="F3395" s="206"/>
      <c r="G3395" s="206"/>
      <c r="H3395" s="161"/>
      <c r="I3395" s="206"/>
      <c r="J3395" s="206"/>
      <c r="L3395" s="206"/>
      <c r="M3395" s="153"/>
      <c r="N3395" s="126"/>
      <c r="O3395" s="153"/>
      <c r="P3395" s="153"/>
      <c r="Q3395" s="153"/>
      <c r="R3395" s="153"/>
      <c r="AG3395" s="162"/>
      <c r="AH3395" s="162"/>
      <c r="AI3395" s="162"/>
      <c r="AM3395" s="143"/>
      <c r="AN3395" s="143"/>
      <c r="AO3395" s="143"/>
      <c r="AP3395" s="143"/>
      <c r="AQ3395" s="143"/>
      <c r="AR3395" s="143"/>
      <c r="AS3395" s="143"/>
      <c r="AT3395" s="143"/>
      <c r="AU3395" s="143"/>
      <c r="AV3395" s="143"/>
      <c r="AW3395" s="143"/>
      <c r="AX3395" s="143"/>
      <c r="AY3395" s="143"/>
      <c r="AZ3395" s="143"/>
      <c r="BA3395" s="143"/>
      <c r="BB3395" s="143"/>
      <c r="BC3395" s="143"/>
      <c r="BD3395" s="143"/>
      <c r="BE3395" s="143"/>
      <c r="BF3395" s="143"/>
      <c r="BG3395" s="143"/>
      <c r="BH3395" s="143"/>
      <c r="BI3395" s="143"/>
      <c r="BJ3395" s="143"/>
      <c r="BK3395" s="143"/>
      <c r="BL3395" s="143"/>
      <c r="BM3395" s="143"/>
      <c r="BN3395" s="143"/>
      <c r="BO3395" s="143"/>
      <c r="BP3395" s="143"/>
      <c r="BT3395" s="143"/>
      <c r="BU3395" s="143"/>
      <c r="BV3395" s="143"/>
    </row>
    <row r="3396" spans="1:74" s="142" customFormat="1" x14ac:dyDescent="0.25">
      <c r="A3396" s="206"/>
      <c r="B3396" s="160"/>
      <c r="C3396" s="161"/>
      <c r="D3396" s="206"/>
      <c r="E3396" s="206"/>
      <c r="F3396" s="206"/>
      <c r="G3396" s="206"/>
      <c r="H3396" s="161"/>
      <c r="I3396" s="206"/>
      <c r="J3396" s="206"/>
      <c r="L3396" s="206"/>
      <c r="M3396" s="153"/>
      <c r="N3396" s="126"/>
      <c r="O3396" s="153"/>
      <c r="P3396" s="153"/>
      <c r="Q3396" s="153"/>
      <c r="R3396" s="153"/>
      <c r="AG3396" s="162"/>
      <c r="AH3396" s="162"/>
      <c r="AI3396" s="162"/>
      <c r="AM3396" s="143"/>
      <c r="AN3396" s="143"/>
      <c r="AO3396" s="143"/>
      <c r="AP3396" s="143"/>
      <c r="AQ3396" s="143"/>
      <c r="AR3396" s="143"/>
      <c r="AS3396" s="143"/>
      <c r="AT3396" s="143"/>
      <c r="AU3396" s="143"/>
      <c r="AV3396" s="143"/>
      <c r="AW3396" s="143"/>
      <c r="AX3396" s="143"/>
      <c r="AY3396" s="143"/>
      <c r="AZ3396" s="143"/>
      <c r="BA3396" s="143"/>
      <c r="BB3396" s="143"/>
      <c r="BC3396" s="143"/>
      <c r="BD3396" s="143"/>
      <c r="BE3396" s="143"/>
      <c r="BF3396" s="143"/>
      <c r="BG3396" s="143"/>
      <c r="BH3396" s="143"/>
      <c r="BI3396" s="143"/>
      <c r="BJ3396" s="143"/>
      <c r="BK3396" s="143"/>
      <c r="BL3396" s="143"/>
      <c r="BM3396" s="143"/>
      <c r="BN3396" s="143"/>
      <c r="BO3396" s="143"/>
      <c r="BP3396" s="143"/>
      <c r="BT3396" s="143"/>
      <c r="BU3396" s="143"/>
      <c r="BV3396" s="143"/>
    </row>
    <row r="3397" spans="1:74" s="142" customFormat="1" x14ac:dyDescent="0.25">
      <c r="A3397" s="206"/>
      <c r="B3397" s="160"/>
      <c r="C3397" s="161"/>
      <c r="D3397" s="206"/>
      <c r="E3397" s="206"/>
      <c r="F3397" s="206"/>
      <c r="G3397" s="206"/>
      <c r="H3397" s="161"/>
      <c r="I3397" s="206"/>
      <c r="J3397" s="206"/>
      <c r="L3397" s="206"/>
      <c r="M3397" s="153"/>
      <c r="N3397" s="126"/>
      <c r="O3397" s="153"/>
      <c r="P3397" s="153"/>
      <c r="Q3397" s="153"/>
      <c r="R3397" s="153"/>
      <c r="AG3397" s="162"/>
      <c r="AH3397" s="162"/>
      <c r="AI3397" s="162"/>
      <c r="AM3397" s="143"/>
      <c r="AN3397" s="143"/>
      <c r="AO3397" s="143"/>
      <c r="AP3397" s="143"/>
      <c r="AQ3397" s="143"/>
      <c r="AR3397" s="143"/>
      <c r="AS3397" s="143"/>
      <c r="AT3397" s="143"/>
      <c r="AU3397" s="143"/>
      <c r="AV3397" s="143"/>
      <c r="AW3397" s="143"/>
      <c r="AX3397" s="143"/>
      <c r="AY3397" s="143"/>
      <c r="AZ3397" s="143"/>
      <c r="BA3397" s="143"/>
      <c r="BB3397" s="143"/>
      <c r="BC3397" s="143"/>
      <c r="BD3397" s="143"/>
      <c r="BE3397" s="143"/>
      <c r="BF3397" s="143"/>
      <c r="BG3397" s="143"/>
      <c r="BH3397" s="143"/>
      <c r="BI3397" s="143"/>
      <c r="BJ3397" s="143"/>
      <c r="BK3397" s="143"/>
      <c r="BL3397" s="143"/>
      <c r="BM3397" s="143"/>
      <c r="BN3397" s="143"/>
      <c r="BO3397" s="143"/>
      <c r="BP3397" s="143"/>
      <c r="BT3397" s="143"/>
      <c r="BU3397" s="143"/>
      <c r="BV3397" s="143"/>
    </row>
    <row r="3398" spans="1:74" s="142" customFormat="1" x14ac:dyDescent="0.25">
      <c r="A3398" s="206"/>
      <c r="B3398" s="160"/>
      <c r="C3398" s="161"/>
      <c r="D3398" s="206"/>
      <c r="E3398" s="206"/>
      <c r="F3398" s="206"/>
      <c r="G3398" s="206"/>
      <c r="H3398" s="161"/>
      <c r="I3398" s="206"/>
      <c r="J3398" s="206"/>
      <c r="L3398" s="206"/>
      <c r="M3398" s="153"/>
      <c r="N3398" s="126"/>
      <c r="O3398" s="153"/>
      <c r="P3398" s="153"/>
      <c r="Q3398" s="153"/>
      <c r="R3398" s="153"/>
      <c r="AG3398" s="162"/>
      <c r="AH3398" s="162"/>
      <c r="AI3398" s="162"/>
      <c r="AM3398" s="143"/>
      <c r="AN3398" s="143"/>
      <c r="AO3398" s="143"/>
      <c r="AP3398" s="143"/>
      <c r="AQ3398" s="143"/>
      <c r="AR3398" s="143"/>
      <c r="AS3398" s="143"/>
      <c r="AT3398" s="143"/>
      <c r="AU3398" s="143"/>
      <c r="AV3398" s="143"/>
      <c r="AW3398" s="143"/>
      <c r="AX3398" s="143"/>
      <c r="AY3398" s="143"/>
      <c r="AZ3398" s="143"/>
      <c r="BA3398" s="143"/>
      <c r="BB3398" s="143"/>
      <c r="BC3398" s="143"/>
      <c r="BD3398" s="143"/>
      <c r="BE3398" s="143"/>
      <c r="BF3398" s="143"/>
      <c r="BG3398" s="143"/>
      <c r="BH3398" s="143"/>
      <c r="BI3398" s="143"/>
      <c r="BJ3398" s="143"/>
      <c r="BK3398" s="143"/>
      <c r="BL3398" s="143"/>
      <c r="BM3398" s="143"/>
      <c r="BN3398" s="143"/>
      <c r="BO3398" s="143"/>
      <c r="BP3398" s="143"/>
      <c r="BT3398" s="143"/>
      <c r="BU3398" s="143"/>
      <c r="BV3398" s="143"/>
    </row>
    <row r="3399" spans="1:74" s="142" customFormat="1" x14ac:dyDescent="0.25">
      <c r="A3399" s="206"/>
      <c r="B3399" s="160"/>
      <c r="C3399" s="161"/>
      <c r="D3399" s="206"/>
      <c r="E3399" s="206"/>
      <c r="F3399" s="206"/>
      <c r="G3399" s="206"/>
      <c r="H3399" s="161"/>
      <c r="I3399" s="206"/>
      <c r="J3399" s="206"/>
      <c r="L3399" s="206"/>
      <c r="M3399" s="153"/>
      <c r="N3399" s="126"/>
      <c r="O3399" s="153"/>
      <c r="P3399" s="153"/>
      <c r="Q3399" s="153"/>
      <c r="R3399" s="153"/>
      <c r="AG3399" s="162"/>
      <c r="AH3399" s="162"/>
      <c r="AI3399" s="162"/>
      <c r="AM3399" s="143"/>
      <c r="AN3399" s="143"/>
      <c r="AO3399" s="143"/>
      <c r="AP3399" s="143"/>
      <c r="AQ3399" s="143"/>
      <c r="AR3399" s="143"/>
      <c r="AS3399" s="143"/>
      <c r="AT3399" s="143"/>
      <c r="AU3399" s="143"/>
      <c r="AV3399" s="143"/>
      <c r="AW3399" s="143"/>
      <c r="AX3399" s="143"/>
      <c r="AY3399" s="143"/>
      <c r="AZ3399" s="143"/>
      <c r="BA3399" s="143"/>
      <c r="BB3399" s="143"/>
      <c r="BC3399" s="143"/>
      <c r="BD3399" s="143"/>
      <c r="BE3399" s="143"/>
      <c r="BF3399" s="143"/>
      <c r="BG3399" s="143"/>
      <c r="BH3399" s="143"/>
      <c r="BI3399" s="143"/>
      <c r="BJ3399" s="143"/>
      <c r="BK3399" s="143"/>
      <c r="BL3399" s="143"/>
      <c r="BM3399" s="143"/>
      <c r="BN3399" s="143"/>
      <c r="BO3399" s="143"/>
      <c r="BP3399" s="143"/>
      <c r="BT3399" s="143"/>
      <c r="BU3399" s="143"/>
      <c r="BV3399" s="143"/>
    </row>
    <row r="3400" spans="1:74" s="142" customFormat="1" x14ac:dyDescent="0.25">
      <c r="A3400" s="206"/>
      <c r="B3400" s="160"/>
      <c r="C3400" s="161"/>
      <c r="D3400" s="206"/>
      <c r="E3400" s="206"/>
      <c r="F3400" s="206"/>
      <c r="G3400" s="206"/>
      <c r="H3400" s="161"/>
      <c r="I3400" s="206"/>
      <c r="J3400" s="206"/>
      <c r="L3400" s="206"/>
      <c r="M3400" s="153"/>
      <c r="N3400" s="126"/>
      <c r="O3400" s="153"/>
      <c r="P3400" s="153"/>
      <c r="Q3400" s="153"/>
      <c r="R3400" s="153"/>
      <c r="AG3400" s="162"/>
      <c r="AH3400" s="162"/>
      <c r="AI3400" s="162"/>
      <c r="AM3400" s="143"/>
      <c r="AN3400" s="143"/>
      <c r="AO3400" s="143"/>
      <c r="AP3400" s="143"/>
      <c r="AQ3400" s="143"/>
      <c r="AR3400" s="143"/>
      <c r="AS3400" s="143"/>
      <c r="AT3400" s="143"/>
      <c r="AU3400" s="143"/>
      <c r="AV3400" s="143"/>
      <c r="AW3400" s="143"/>
      <c r="AX3400" s="143"/>
      <c r="AY3400" s="143"/>
      <c r="AZ3400" s="143"/>
      <c r="BA3400" s="143"/>
      <c r="BB3400" s="143"/>
      <c r="BC3400" s="143"/>
      <c r="BD3400" s="143"/>
      <c r="BE3400" s="143"/>
      <c r="BF3400" s="143"/>
      <c r="BG3400" s="143"/>
      <c r="BH3400" s="143"/>
      <c r="BI3400" s="143"/>
      <c r="BJ3400" s="143"/>
      <c r="BK3400" s="143"/>
      <c r="BL3400" s="143"/>
      <c r="BM3400" s="143"/>
      <c r="BN3400" s="143"/>
      <c r="BO3400" s="143"/>
      <c r="BP3400" s="143"/>
      <c r="BT3400" s="143"/>
      <c r="BU3400" s="143"/>
      <c r="BV3400" s="143"/>
    </row>
    <row r="3401" spans="1:74" s="142" customFormat="1" x14ac:dyDescent="0.25">
      <c r="A3401" s="206"/>
      <c r="B3401" s="160"/>
      <c r="C3401" s="161"/>
      <c r="D3401" s="206"/>
      <c r="E3401" s="206"/>
      <c r="F3401" s="206"/>
      <c r="G3401" s="206"/>
      <c r="H3401" s="161"/>
      <c r="I3401" s="206"/>
      <c r="J3401" s="206"/>
      <c r="L3401" s="206"/>
      <c r="M3401" s="153"/>
      <c r="N3401" s="126"/>
      <c r="O3401" s="153"/>
      <c r="P3401" s="153"/>
      <c r="Q3401" s="153"/>
      <c r="R3401" s="153"/>
      <c r="AG3401" s="162"/>
      <c r="AH3401" s="162"/>
      <c r="AI3401" s="162"/>
      <c r="AM3401" s="143"/>
      <c r="AN3401" s="143"/>
      <c r="AO3401" s="143"/>
      <c r="AP3401" s="143"/>
      <c r="AQ3401" s="143"/>
      <c r="AR3401" s="143"/>
      <c r="AS3401" s="143"/>
      <c r="AT3401" s="143"/>
      <c r="AU3401" s="143"/>
      <c r="AV3401" s="143"/>
      <c r="AW3401" s="143"/>
      <c r="AX3401" s="143"/>
      <c r="AY3401" s="143"/>
      <c r="AZ3401" s="143"/>
      <c r="BA3401" s="143"/>
      <c r="BB3401" s="143"/>
      <c r="BC3401" s="143"/>
      <c r="BD3401" s="143"/>
      <c r="BE3401" s="143"/>
      <c r="BF3401" s="143"/>
      <c r="BG3401" s="143"/>
      <c r="BH3401" s="143"/>
      <c r="BI3401" s="143"/>
      <c r="BJ3401" s="143"/>
      <c r="BK3401" s="143"/>
      <c r="BL3401" s="143"/>
      <c r="BM3401" s="143"/>
      <c r="BN3401" s="143"/>
      <c r="BO3401" s="143"/>
      <c r="BP3401" s="143"/>
      <c r="BT3401" s="143"/>
      <c r="BU3401" s="143"/>
      <c r="BV3401" s="143"/>
    </row>
    <row r="3402" spans="1:74" s="142" customFormat="1" x14ac:dyDescent="0.25">
      <c r="A3402" s="206"/>
      <c r="B3402" s="160"/>
      <c r="C3402" s="161"/>
      <c r="D3402" s="206"/>
      <c r="E3402" s="206"/>
      <c r="F3402" s="206"/>
      <c r="G3402" s="206"/>
      <c r="H3402" s="161"/>
      <c r="I3402" s="206"/>
      <c r="J3402" s="206"/>
      <c r="L3402" s="206"/>
      <c r="M3402" s="153"/>
      <c r="N3402" s="126"/>
      <c r="O3402" s="153"/>
      <c r="P3402" s="153"/>
      <c r="Q3402" s="153"/>
      <c r="R3402" s="153"/>
      <c r="AG3402" s="162"/>
      <c r="AH3402" s="162"/>
      <c r="AI3402" s="162"/>
      <c r="AM3402" s="143"/>
      <c r="AN3402" s="143"/>
      <c r="AO3402" s="143"/>
      <c r="AP3402" s="143"/>
      <c r="AQ3402" s="143"/>
      <c r="AR3402" s="143"/>
      <c r="AS3402" s="143"/>
      <c r="AT3402" s="143"/>
      <c r="AU3402" s="143"/>
      <c r="AV3402" s="143"/>
      <c r="AW3402" s="143"/>
      <c r="AX3402" s="143"/>
      <c r="AY3402" s="143"/>
      <c r="AZ3402" s="143"/>
      <c r="BA3402" s="143"/>
      <c r="BB3402" s="143"/>
      <c r="BC3402" s="143"/>
      <c r="BD3402" s="143"/>
      <c r="BE3402" s="143"/>
      <c r="BF3402" s="143"/>
      <c r="BG3402" s="143"/>
      <c r="BH3402" s="143"/>
      <c r="BI3402" s="143"/>
      <c r="BJ3402" s="143"/>
      <c r="BK3402" s="143"/>
      <c r="BL3402" s="143"/>
      <c r="BM3402" s="143"/>
      <c r="BN3402" s="143"/>
      <c r="BO3402" s="143"/>
      <c r="BP3402" s="143"/>
      <c r="BT3402" s="143"/>
      <c r="BU3402" s="143"/>
      <c r="BV3402" s="143"/>
    </row>
    <row r="3403" spans="1:74" s="142" customFormat="1" x14ac:dyDescent="0.25">
      <c r="A3403" s="206"/>
      <c r="B3403" s="160"/>
      <c r="C3403" s="161"/>
      <c r="D3403" s="206"/>
      <c r="E3403" s="206"/>
      <c r="F3403" s="206"/>
      <c r="G3403" s="206"/>
      <c r="H3403" s="161"/>
      <c r="I3403" s="206"/>
      <c r="J3403" s="206"/>
      <c r="L3403" s="206"/>
      <c r="M3403" s="153"/>
      <c r="N3403" s="126"/>
      <c r="O3403" s="153"/>
      <c r="P3403" s="153"/>
      <c r="Q3403" s="153"/>
      <c r="R3403" s="153"/>
      <c r="AG3403" s="162"/>
      <c r="AH3403" s="162"/>
      <c r="AI3403" s="162"/>
      <c r="AM3403" s="143"/>
      <c r="AN3403" s="143"/>
      <c r="AO3403" s="143"/>
      <c r="AP3403" s="143"/>
      <c r="AQ3403" s="143"/>
      <c r="AR3403" s="143"/>
      <c r="AS3403" s="143"/>
      <c r="AT3403" s="143"/>
      <c r="AU3403" s="143"/>
      <c r="AV3403" s="143"/>
      <c r="AW3403" s="143"/>
      <c r="AX3403" s="143"/>
      <c r="AY3403" s="143"/>
      <c r="AZ3403" s="143"/>
      <c r="BA3403" s="143"/>
      <c r="BB3403" s="143"/>
      <c r="BC3403" s="143"/>
      <c r="BD3403" s="143"/>
      <c r="BE3403" s="143"/>
      <c r="BF3403" s="143"/>
      <c r="BG3403" s="143"/>
      <c r="BH3403" s="143"/>
      <c r="BI3403" s="143"/>
      <c r="BJ3403" s="143"/>
      <c r="BK3403" s="143"/>
      <c r="BL3403" s="143"/>
      <c r="BM3403" s="143"/>
      <c r="BN3403" s="143"/>
      <c r="BO3403" s="143"/>
      <c r="BP3403" s="143"/>
      <c r="BT3403" s="143"/>
      <c r="BU3403" s="143"/>
      <c r="BV3403" s="143"/>
    </row>
    <row r="3404" spans="1:74" s="142" customFormat="1" x14ac:dyDescent="0.25">
      <c r="A3404" s="206"/>
      <c r="B3404" s="160"/>
      <c r="C3404" s="161"/>
      <c r="D3404" s="206"/>
      <c r="E3404" s="206"/>
      <c r="F3404" s="206"/>
      <c r="G3404" s="206"/>
      <c r="H3404" s="161"/>
      <c r="I3404" s="206"/>
      <c r="J3404" s="206"/>
      <c r="L3404" s="206"/>
      <c r="M3404" s="153"/>
      <c r="N3404" s="126"/>
      <c r="O3404" s="153"/>
      <c r="P3404" s="153"/>
      <c r="Q3404" s="153"/>
      <c r="R3404" s="153"/>
      <c r="AG3404" s="162"/>
      <c r="AH3404" s="162"/>
      <c r="AI3404" s="162"/>
      <c r="AM3404" s="143"/>
      <c r="AN3404" s="143"/>
      <c r="AO3404" s="143"/>
      <c r="AP3404" s="143"/>
      <c r="AQ3404" s="143"/>
      <c r="AR3404" s="143"/>
      <c r="AS3404" s="143"/>
      <c r="AT3404" s="143"/>
      <c r="AU3404" s="143"/>
      <c r="AV3404" s="143"/>
      <c r="AW3404" s="143"/>
      <c r="AX3404" s="143"/>
      <c r="AY3404" s="143"/>
      <c r="AZ3404" s="143"/>
      <c r="BA3404" s="143"/>
      <c r="BB3404" s="143"/>
      <c r="BC3404" s="143"/>
      <c r="BD3404" s="143"/>
      <c r="BE3404" s="143"/>
      <c r="BF3404" s="143"/>
      <c r="BG3404" s="143"/>
      <c r="BH3404" s="143"/>
      <c r="BI3404" s="143"/>
      <c r="BJ3404" s="143"/>
      <c r="BK3404" s="143"/>
      <c r="BL3404" s="143"/>
      <c r="BM3404" s="143"/>
      <c r="BN3404" s="143"/>
      <c r="BO3404" s="143"/>
      <c r="BP3404" s="143"/>
      <c r="BT3404" s="143"/>
      <c r="BU3404" s="143"/>
      <c r="BV3404" s="143"/>
    </row>
    <row r="3405" spans="1:74" s="142" customFormat="1" x14ac:dyDescent="0.25">
      <c r="A3405" s="206"/>
      <c r="B3405" s="160"/>
      <c r="C3405" s="161"/>
      <c r="D3405" s="206"/>
      <c r="E3405" s="206"/>
      <c r="F3405" s="206"/>
      <c r="G3405" s="206"/>
      <c r="H3405" s="161"/>
      <c r="I3405" s="206"/>
      <c r="J3405" s="206"/>
      <c r="L3405" s="206"/>
      <c r="M3405" s="153"/>
      <c r="N3405" s="126"/>
      <c r="O3405" s="153"/>
      <c r="P3405" s="153"/>
      <c r="Q3405" s="153"/>
      <c r="R3405" s="153"/>
      <c r="AG3405" s="162"/>
      <c r="AH3405" s="162"/>
      <c r="AI3405" s="162"/>
      <c r="AM3405" s="143"/>
      <c r="AN3405" s="143"/>
      <c r="AO3405" s="143"/>
      <c r="AP3405" s="143"/>
      <c r="AQ3405" s="143"/>
      <c r="AR3405" s="143"/>
      <c r="AS3405" s="143"/>
      <c r="AT3405" s="143"/>
      <c r="AU3405" s="143"/>
      <c r="AV3405" s="143"/>
      <c r="AW3405" s="143"/>
      <c r="AX3405" s="143"/>
      <c r="AY3405" s="143"/>
      <c r="AZ3405" s="143"/>
      <c r="BA3405" s="143"/>
      <c r="BB3405" s="143"/>
      <c r="BC3405" s="143"/>
      <c r="BD3405" s="143"/>
      <c r="BE3405" s="143"/>
      <c r="BF3405" s="143"/>
      <c r="BG3405" s="143"/>
      <c r="BH3405" s="143"/>
      <c r="BI3405" s="143"/>
      <c r="BJ3405" s="143"/>
      <c r="BK3405" s="143"/>
      <c r="BL3405" s="143"/>
      <c r="BM3405" s="143"/>
      <c r="BN3405" s="143"/>
      <c r="BO3405" s="143"/>
      <c r="BP3405" s="143"/>
      <c r="BT3405" s="143"/>
      <c r="BU3405" s="143"/>
      <c r="BV3405" s="143"/>
    </row>
    <row r="3406" spans="1:74" s="142" customFormat="1" x14ac:dyDescent="0.25">
      <c r="A3406" s="206"/>
      <c r="B3406" s="160"/>
      <c r="C3406" s="161"/>
      <c r="D3406" s="206"/>
      <c r="E3406" s="206"/>
      <c r="F3406" s="206"/>
      <c r="G3406" s="206"/>
      <c r="H3406" s="161"/>
      <c r="I3406" s="206"/>
      <c r="J3406" s="206"/>
      <c r="L3406" s="206"/>
      <c r="M3406" s="153"/>
      <c r="N3406" s="126"/>
      <c r="O3406" s="153"/>
      <c r="P3406" s="153"/>
      <c r="Q3406" s="153"/>
      <c r="R3406" s="153"/>
      <c r="AG3406" s="162"/>
      <c r="AH3406" s="162"/>
      <c r="AI3406" s="162"/>
      <c r="AM3406" s="143"/>
      <c r="AN3406" s="143"/>
      <c r="AO3406" s="143"/>
      <c r="AP3406" s="143"/>
      <c r="AQ3406" s="143"/>
      <c r="AR3406" s="143"/>
      <c r="AS3406" s="143"/>
      <c r="AT3406" s="143"/>
      <c r="AU3406" s="143"/>
      <c r="AV3406" s="143"/>
      <c r="AW3406" s="143"/>
      <c r="AX3406" s="143"/>
      <c r="AY3406" s="143"/>
      <c r="AZ3406" s="143"/>
      <c r="BA3406" s="143"/>
      <c r="BB3406" s="143"/>
      <c r="BC3406" s="143"/>
      <c r="BD3406" s="143"/>
      <c r="BE3406" s="143"/>
      <c r="BF3406" s="143"/>
      <c r="BG3406" s="143"/>
      <c r="BH3406" s="143"/>
      <c r="BI3406" s="143"/>
      <c r="BJ3406" s="143"/>
      <c r="BK3406" s="143"/>
      <c r="BL3406" s="143"/>
      <c r="BM3406" s="143"/>
      <c r="BN3406" s="143"/>
      <c r="BO3406" s="143"/>
      <c r="BP3406" s="143"/>
      <c r="BT3406" s="143"/>
      <c r="BU3406" s="143"/>
      <c r="BV3406" s="143"/>
    </row>
    <row r="3407" spans="1:74" s="142" customFormat="1" x14ac:dyDescent="0.25">
      <c r="A3407" s="206"/>
      <c r="B3407" s="160"/>
      <c r="C3407" s="161"/>
      <c r="D3407" s="206"/>
      <c r="E3407" s="206"/>
      <c r="F3407" s="206"/>
      <c r="G3407" s="206"/>
      <c r="H3407" s="161"/>
      <c r="I3407" s="206"/>
      <c r="J3407" s="206"/>
      <c r="L3407" s="206"/>
      <c r="M3407" s="153"/>
      <c r="N3407" s="126"/>
      <c r="O3407" s="153"/>
      <c r="P3407" s="153"/>
      <c r="Q3407" s="153"/>
      <c r="R3407" s="153"/>
      <c r="AG3407" s="162"/>
      <c r="AH3407" s="162"/>
      <c r="AI3407" s="162"/>
      <c r="AM3407" s="143"/>
      <c r="AN3407" s="143"/>
      <c r="AO3407" s="143"/>
      <c r="AP3407" s="143"/>
      <c r="AQ3407" s="143"/>
      <c r="AR3407" s="143"/>
      <c r="AS3407" s="143"/>
      <c r="AT3407" s="143"/>
      <c r="AU3407" s="143"/>
      <c r="AV3407" s="143"/>
      <c r="AW3407" s="143"/>
      <c r="AX3407" s="143"/>
      <c r="AY3407" s="143"/>
      <c r="AZ3407" s="143"/>
      <c r="BA3407" s="143"/>
      <c r="BB3407" s="143"/>
      <c r="BC3407" s="143"/>
      <c r="BD3407" s="143"/>
      <c r="BE3407" s="143"/>
      <c r="BF3407" s="143"/>
      <c r="BG3407" s="143"/>
      <c r="BH3407" s="143"/>
      <c r="BI3407" s="143"/>
      <c r="BJ3407" s="143"/>
      <c r="BK3407" s="143"/>
      <c r="BL3407" s="143"/>
      <c r="BM3407" s="143"/>
      <c r="BN3407" s="143"/>
      <c r="BO3407" s="143"/>
      <c r="BP3407" s="143"/>
      <c r="BT3407" s="143"/>
      <c r="BU3407" s="143"/>
      <c r="BV3407" s="143"/>
    </row>
    <row r="3408" spans="1:74" s="142" customFormat="1" x14ac:dyDescent="0.25">
      <c r="A3408" s="206"/>
      <c r="B3408" s="160"/>
      <c r="C3408" s="161"/>
      <c r="D3408" s="206"/>
      <c r="E3408" s="206"/>
      <c r="F3408" s="206"/>
      <c r="G3408" s="206"/>
      <c r="H3408" s="161"/>
      <c r="I3408" s="206"/>
      <c r="J3408" s="206"/>
      <c r="L3408" s="206"/>
      <c r="M3408" s="153"/>
      <c r="N3408" s="126"/>
      <c r="O3408" s="153"/>
      <c r="P3408" s="153"/>
      <c r="Q3408" s="153"/>
      <c r="R3408" s="153"/>
      <c r="AG3408" s="162"/>
      <c r="AH3408" s="162"/>
      <c r="AI3408" s="162"/>
      <c r="AM3408" s="143"/>
      <c r="AN3408" s="143"/>
      <c r="AO3408" s="143"/>
      <c r="AP3408" s="143"/>
      <c r="AQ3408" s="143"/>
      <c r="AR3408" s="143"/>
      <c r="AS3408" s="143"/>
      <c r="AT3408" s="143"/>
      <c r="AU3408" s="143"/>
      <c r="AV3408" s="143"/>
      <c r="AW3408" s="143"/>
      <c r="AX3408" s="143"/>
      <c r="AY3408" s="143"/>
      <c r="AZ3408" s="143"/>
      <c r="BA3408" s="143"/>
      <c r="BB3408" s="143"/>
      <c r="BC3408" s="143"/>
      <c r="BD3408" s="143"/>
      <c r="BE3408" s="143"/>
      <c r="BF3408" s="143"/>
      <c r="BG3408" s="143"/>
      <c r="BH3408" s="143"/>
      <c r="BI3408" s="143"/>
      <c r="BJ3408" s="143"/>
      <c r="BK3408" s="143"/>
      <c r="BL3408" s="143"/>
      <c r="BM3408" s="143"/>
      <c r="BN3408" s="143"/>
      <c r="BO3408" s="143"/>
      <c r="BP3408" s="143"/>
      <c r="BT3408" s="143"/>
      <c r="BU3408" s="143"/>
      <c r="BV3408" s="143"/>
    </row>
    <row r="3409" spans="1:74" s="142" customFormat="1" x14ac:dyDescent="0.25">
      <c r="A3409" s="206"/>
      <c r="B3409" s="160"/>
      <c r="C3409" s="161"/>
      <c r="D3409" s="206"/>
      <c r="E3409" s="206"/>
      <c r="F3409" s="206"/>
      <c r="G3409" s="206"/>
      <c r="H3409" s="161"/>
      <c r="I3409" s="206"/>
      <c r="J3409" s="206"/>
      <c r="L3409" s="206"/>
      <c r="M3409" s="153"/>
      <c r="N3409" s="126"/>
      <c r="O3409" s="153"/>
      <c r="P3409" s="153"/>
      <c r="Q3409" s="153"/>
      <c r="R3409" s="153"/>
      <c r="AG3409" s="162"/>
      <c r="AH3409" s="162"/>
      <c r="AI3409" s="162"/>
      <c r="AM3409" s="143"/>
      <c r="AN3409" s="143"/>
      <c r="AO3409" s="143"/>
      <c r="AP3409" s="143"/>
      <c r="AQ3409" s="143"/>
      <c r="AR3409" s="143"/>
      <c r="AS3409" s="143"/>
      <c r="AT3409" s="143"/>
      <c r="AU3409" s="143"/>
      <c r="AV3409" s="143"/>
      <c r="AW3409" s="143"/>
      <c r="AX3409" s="143"/>
      <c r="AY3409" s="143"/>
      <c r="AZ3409" s="143"/>
      <c r="BA3409" s="143"/>
      <c r="BB3409" s="143"/>
      <c r="BC3409" s="143"/>
      <c r="BD3409" s="143"/>
      <c r="BE3409" s="143"/>
      <c r="BF3409" s="143"/>
      <c r="BG3409" s="143"/>
      <c r="BH3409" s="143"/>
      <c r="BI3409" s="143"/>
      <c r="BJ3409" s="143"/>
      <c r="BK3409" s="143"/>
      <c r="BL3409" s="143"/>
      <c r="BM3409" s="143"/>
      <c r="BN3409" s="143"/>
      <c r="BO3409" s="143"/>
      <c r="BP3409" s="143"/>
      <c r="BT3409" s="143"/>
      <c r="BU3409" s="143"/>
      <c r="BV3409" s="143"/>
    </row>
    <row r="3410" spans="1:74" s="142" customFormat="1" x14ac:dyDescent="0.25">
      <c r="A3410" s="206"/>
      <c r="B3410" s="160"/>
      <c r="C3410" s="161"/>
      <c r="D3410" s="206"/>
      <c r="E3410" s="206"/>
      <c r="F3410" s="206"/>
      <c r="G3410" s="206"/>
      <c r="H3410" s="161"/>
      <c r="I3410" s="206"/>
      <c r="J3410" s="206"/>
      <c r="L3410" s="206"/>
      <c r="M3410" s="153"/>
      <c r="N3410" s="126"/>
      <c r="O3410" s="153"/>
      <c r="P3410" s="153"/>
      <c r="Q3410" s="153"/>
      <c r="R3410" s="153"/>
      <c r="AG3410" s="162"/>
      <c r="AH3410" s="162"/>
      <c r="AI3410" s="162"/>
      <c r="AM3410" s="143"/>
      <c r="AN3410" s="143"/>
      <c r="AO3410" s="143"/>
      <c r="AP3410" s="143"/>
      <c r="AQ3410" s="143"/>
      <c r="AR3410" s="143"/>
      <c r="AS3410" s="143"/>
      <c r="AT3410" s="143"/>
      <c r="AU3410" s="143"/>
      <c r="AV3410" s="143"/>
      <c r="AW3410" s="143"/>
      <c r="AX3410" s="143"/>
      <c r="AY3410" s="143"/>
      <c r="AZ3410" s="143"/>
      <c r="BA3410" s="143"/>
      <c r="BB3410" s="143"/>
      <c r="BC3410" s="143"/>
      <c r="BD3410" s="143"/>
      <c r="BE3410" s="143"/>
      <c r="BF3410" s="143"/>
      <c r="BG3410" s="143"/>
      <c r="BH3410" s="143"/>
      <c r="BI3410" s="143"/>
      <c r="BJ3410" s="143"/>
      <c r="BK3410" s="143"/>
      <c r="BL3410" s="143"/>
      <c r="BM3410" s="143"/>
      <c r="BN3410" s="143"/>
      <c r="BO3410" s="143"/>
      <c r="BP3410" s="143"/>
      <c r="BT3410" s="143"/>
      <c r="BU3410" s="143"/>
      <c r="BV3410" s="143"/>
    </row>
    <row r="3411" spans="1:74" s="142" customFormat="1" x14ac:dyDescent="0.25">
      <c r="A3411" s="206"/>
      <c r="B3411" s="160"/>
      <c r="C3411" s="161"/>
      <c r="D3411" s="206"/>
      <c r="E3411" s="206"/>
      <c r="F3411" s="206"/>
      <c r="G3411" s="206"/>
      <c r="H3411" s="161"/>
      <c r="I3411" s="206"/>
      <c r="J3411" s="206"/>
      <c r="L3411" s="206"/>
      <c r="M3411" s="153"/>
      <c r="N3411" s="126"/>
      <c r="O3411" s="153"/>
      <c r="P3411" s="153"/>
      <c r="Q3411" s="153"/>
      <c r="R3411" s="153"/>
      <c r="AG3411" s="162"/>
      <c r="AH3411" s="162"/>
      <c r="AI3411" s="162"/>
      <c r="AM3411" s="143"/>
      <c r="AN3411" s="143"/>
      <c r="AO3411" s="143"/>
      <c r="AP3411" s="143"/>
      <c r="AQ3411" s="143"/>
      <c r="AR3411" s="143"/>
      <c r="AS3411" s="143"/>
      <c r="AT3411" s="143"/>
      <c r="AU3411" s="143"/>
      <c r="AV3411" s="143"/>
      <c r="AW3411" s="143"/>
      <c r="AX3411" s="143"/>
      <c r="AY3411" s="143"/>
      <c r="AZ3411" s="143"/>
      <c r="BA3411" s="143"/>
      <c r="BB3411" s="143"/>
      <c r="BC3411" s="143"/>
      <c r="BD3411" s="143"/>
      <c r="BE3411" s="143"/>
      <c r="BF3411" s="143"/>
      <c r="BG3411" s="143"/>
      <c r="BH3411" s="143"/>
      <c r="BI3411" s="143"/>
      <c r="BJ3411" s="143"/>
      <c r="BK3411" s="143"/>
      <c r="BL3411" s="143"/>
      <c r="BM3411" s="143"/>
      <c r="BN3411" s="143"/>
      <c r="BO3411" s="143"/>
      <c r="BP3411" s="143"/>
      <c r="BT3411" s="143"/>
      <c r="BU3411" s="143"/>
      <c r="BV3411" s="143"/>
    </row>
    <row r="3412" spans="1:74" s="142" customFormat="1" x14ac:dyDescent="0.25">
      <c r="A3412" s="206"/>
      <c r="B3412" s="160"/>
      <c r="C3412" s="161"/>
      <c r="D3412" s="206"/>
      <c r="E3412" s="206"/>
      <c r="F3412" s="206"/>
      <c r="G3412" s="206"/>
      <c r="H3412" s="161"/>
      <c r="I3412" s="206"/>
      <c r="J3412" s="206"/>
      <c r="L3412" s="206"/>
      <c r="M3412" s="153"/>
      <c r="N3412" s="126"/>
      <c r="O3412" s="153"/>
      <c r="P3412" s="153"/>
      <c r="Q3412" s="153"/>
      <c r="R3412" s="153"/>
      <c r="AG3412" s="162"/>
      <c r="AH3412" s="162"/>
      <c r="AI3412" s="162"/>
      <c r="AM3412" s="143"/>
      <c r="AN3412" s="143"/>
      <c r="AO3412" s="143"/>
      <c r="AP3412" s="143"/>
      <c r="AQ3412" s="143"/>
      <c r="AR3412" s="143"/>
      <c r="AS3412" s="143"/>
      <c r="AT3412" s="143"/>
      <c r="AU3412" s="143"/>
      <c r="AV3412" s="143"/>
      <c r="AW3412" s="143"/>
      <c r="AX3412" s="143"/>
      <c r="AY3412" s="143"/>
      <c r="AZ3412" s="143"/>
      <c r="BA3412" s="143"/>
      <c r="BB3412" s="143"/>
      <c r="BC3412" s="143"/>
      <c r="BD3412" s="143"/>
      <c r="BE3412" s="143"/>
      <c r="BF3412" s="143"/>
      <c r="BG3412" s="143"/>
      <c r="BH3412" s="143"/>
      <c r="BI3412" s="143"/>
      <c r="BJ3412" s="143"/>
      <c r="BK3412" s="143"/>
      <c r="BL3412" s="143"/>
      <c r="BM3412" s="143"/>
      <c r="BN3412" s="143"/>
      <c r="BO3412" s="143"/>
      <c r="BP3412" s="143"/>
      <c r="BT3412" s="143"/>
      <c r="BU3412" s="143"/>
      <c r="BV3412" s="143"/>
    </row>
    <row r="3413" spans="1:74" s="142" customFormat="1" x14ac:dyDescent="0.25">
      <c r="A3413" s="206"/>
      <c r="B3413" s="160"/>
      <c r="C3413" s="161"/>
      <c r="D3413" s="206"/>
      <c r="E3413" s="206"/>
      <c r="F3413" s="206"/>
      <c r="G3413" s="206"/>
      <c r="H3413" s="161"/>
      <c r="I3413" s="206"/>
      <c r="J3413" s="206"/>
      <c r="L3413" s="206"/>
      <c r="M3413" s="153"/>
      <c r="N3413" s="126"/>
      <c r="O3413" s="153"/>
      <c r="P3413" s="153"/>
      <c r="Q3413" s="153"/>
      <c r="R3413" s="153"/>
      <c r="AG3413" s="162"/>
      <c r="AH3413" s="162"/>
      <c r="AI3413" s="162"/>
      <c r="AM3413" s="143"/>
      <c r="AN3413" s="143"/>
      <c r="AO3413" s="143"/>
      <c r="AP3413" s="143"/>
      <c r="AQ3413" s="143"/>
      <c r="AR3413" s="143"/>
      <c r="AS3413" s="143"/>
      <c r="AT3413" s="143"/>
      <c r="AU3413" s="143"/>
      <c r="AV3413" s="143"/>
      <c r="AW3413" s="143"/>
      <c r="AX3413" s="143"/>
      <c r="AY3413" s="143"/>
      <c r="AZ3413" s="143"/>
      <c r="BA3413" s="143"/>
      <c r="BB3413" s="143"/>
      <c r="BC3413" s="143"/>
      <c r="BD3413" s="143"/>
      <c r="BE3413" s="143"/>
      <c r="BF3413" s="143"/>
      <c r="BG3413" s="143"/>
      <c r="BH3413" s="143"/>
      <c r="BI3413" s="143"/>
      <c r="BJ3413" s="143"/>
      <c r="BK3413" s="143"/>
      <c r="BL3413" s="143"/>
      <c r="BM3413" s="143"/>
      <c r="BN3413" s="143"/>
      <c r="BO3413" s="143"/>
      <c r="BP3413" s="143"/>
      <c r="BT3413" s="143"/>
      <c r="BU3413" s="143"/>
      <c r="BV3413" s="143"/>
    </row>
    <row r="3414" spans="1:74" s="142" customFormat="1" x14ac:dyDescent="0.25">
      <c r="A3414" s="206"/>
      <c r="B3414" s="160"/>
      <c r="C3414" s="161"/>
      <c r="D3414" s="206"/>
      <c r="E3414" s="206"/>
      <c r="F3414" s="206"/>
      <c r="G3414" s="206"/>
      <c r="H3414" s="161"/>
      <c r="I3414" s="206"/>
      <c r="J3414" s="206"/>
      <c r="L3414" s="206"/>
      <c r="M3414" s="153"/>
      <c r="N3414" s="126"/>
      <c r="O3414" s="153"/>
      <c r="P3414" s="153"/>
      <c r="Q3414" s="153"/>
      <c r="R3414" s="153"/>
      <c r="AG3414" s="162"/>
      <c r="AH3414" s="162"/>
      <c r="AI3414" s="162"/>
      <c r="AM3414" s="143"/>
      <c r="AN3414" s="143"/>
      <c r="AO3414" s="143"/>
      <c r="AP3414" s="143"/>
      <c r="AQ3414" s="143"/>
      <c r="AR3414" s="143"/>
      <c r="AS3414" s="143"/>
      <c r="AT3414" s="143"/>
      <c r="AU3414" s="143"/>
      <c r="AV3414" s="143"/>
      <c r="AW3414" s="143"/>
      <c r="AX3414" s="143"/>
      <c r="AY3414" s="143"/>
      <c r="AZ3414" s="143"/>
      <c r="BA3414" s="143"/>
      <c r="BB3414" s="143"/>
      <c r="BC3414" s="143"/>
      <c r="BD3414" s="143"/>
      <c r="BE3414" s="143"/>
      <c r="BF3414" s="143"/>
      <c r="BG3414" s="143"/>
      <c r="BH3414" s="143"/>
      <c r="BI3414" s="143"/>
      <c r="BJ3414" s="143"/>
      <c r="BK3414" s="143"/>
      <c r="BL3414" s="143"/>
      <c r="BM3414" s="143"/>
      <c r="BN3414" s="143"/>
      <c r="BO3414" s="143"/>
      <c r="BP3414" s="143"/>
      <c r="BT3414" s="143"/>
      <c r="BU3414" s="143"/>
      <c r="BV3414" s="143"/>
    </row>
    <row r="3415" spans="1:74" s="142" customFormat="1" x14ac:dyDescent="0.25">
      <c r="A3415" s="206"/>
      <c r="B3415" s="160"/>
      <c r="C3415" s="161"/>
      <c r="D3415" s="206"/>
      <c r="E3415" s="206"/>
      <c r="F3415" s="206"/>
      <c r="G3415" s="206"/>
      <c r="H3415" s="161"/>
      <c r="I3415" s="206"/>
      <c r="J3415" s="206"/>
      <c r="L3415" s="206"/>
      <c r="M3415" s="153"/>
      <c r="N3415" s="126"/>
      <c r="O3415" s="153"/>
      <c r="P3415" s="153"/>
      <c r="Q3415" s="153"/>
      <c r="R3415" s="153"/>
      <c r="AG3415" s="162"/>
      <c r="AH3415" s="162"/>
      <c r="AI3415" s="162"/>
      <c r="AM3415" s="143"/>
      <c r="AN3415" s="143"/>
      <c r="AO3415" s="143"/>
      <c r="AP3415" s="143"/>
      <c r="AQ3415" s="143"/>
      <c r="AR3415" s="143"/>
      <c r="AS3415" s="143"/>
      <c r="AT3415" s="143"/>
      <c r="AU3415" s="143"/>
      <c r="AV3415" s="143"/>
      <c r="AW3415" s="143"/>
      <c r="AX3415" s="143"/>
      <c r="AY3415" s="143"/>
      <c r="AZ3415" s="143"/>
      <c r="BA3415" s="143"/>
      <c r="BB3415" s="143"/>
      <c r="BC3415" s="143"/>
      <c r="BD3415" s="143"/>
      <c r="BE3415" s="143"/>
      <c r="BF3415" s="143"/>
      <c r="BG3415" s="143"/>
      <c r="BH3415" s="143"/>
      <c r="BI3415" s="143"/>
      <c r="BJ3415" s="143"/>
      <c r="BK3415" s="143"/>
      <c r="BL3415" s="143"/>
      <c r="BM3415" s="143"/>
      <c r="BN3415" s="143"/>
      <c r="BO3415" s="143"/>
      <c r="BP3415" s="143"/>
      <c r="BT3415" s="143"/>
      <c r="BU3415" s="143"/>
      <c r="BV3415" s="143"/>
    </row>
    <row r="3416" spans="1:74" s="142" customFormat="1" x14ac:dyDescent="0.25">
      <c r="A3416" s="206"/>
      <c r="B3416" s="160"/>
      <c r="C3416" s="161"/>
      <c r="D3416" s="206"/>
      <c r="E3416" s="206"/>
      <c r="F3416" s="206"/>
      <c r="G3416" s="206"/>
      <c r="H3416" s="161"/>
      <c r="I3416" s="206"/>
      <c r="J3416" s="206"/>
      <c r="L3416" s="206"/>
      <c r="M3416" s="153"/>
      <c r="N3416" s="126"/>
      <c r="O3416" s="153"/>
      <c r="P3416" s="153"/>
      <c r="Q3416" s="153"/>
      <c r="R3416" s="153"/>
      <c r="AG3416" s="162"/>
      <c r="AH3416" s="162"/>
      <c r="AI3416" s="162"/>
      <c r="AM3416" s="143"/>
      <c r="AN3416" s="143"/>
      <c r="AO3416" s="143"/>
      <c r="AP3416" s="143"/>
      <c r="AQ3416" s="143"/>
      <c r="AR3416" s="143"/>
      <c r="AS3416" s="143"/>
      <c r="AT3416" s="143"/>
      <c r="AU3416" s="143"/>
      <c r="AV3416" s="143"/>
      <c r="AW3416" s="143"/>
      <c r="AX3416" s="143"/>
      <c r="AY3416" s="143"/>
      <c r="AZ3416" s="143"/>
      <c r="BA3416" s="143"/>
      <c r="BB3416" s="143"/>
      <c r="BC3416" s="143"/>
      <c r="BD3416" s="143"/>
      <c r="BE3416" s="143"/>
      <c r="BF3416" s="143"/>
      <c r="BG3416" s="143"/>
      <c r="BH3416" s="143"/>
      <c r="BI3416" s="143"/>
      <c r="BJ3416" s="143"/>
      <c r="BK3416" s="143"/>
      <c r="BL3416" s="143"/>
      <c r="BM3416" s="143"/>
      <c r="BN3416" s="143"/>
      <c r="BO3416" s="143"/>
      <c r="BP3416" s="143"/>
      <c r="BT3416" s="143"/>
      <c r="BU3416" s="143"/>
      <c r="BV3416" s="143"/>
    </row>
    <row r="3417" spans="1:74" s="142" customFormat="1" x14ac:dyDescent="0.25">
      <c r="A3417" s="206"/>
      <c r="B3417" s="160"/>
      <c r="C3417" s="161"/>
      <c r="D3417" s="206"/>
      <c r="E3417" s="206"/>
      <c r="F3417" s="206"/>
      <c r="G3417" s="206"/>
      <c r="H3417" s="161"/>
      <c r="I3417" s="206"/>
      <c r="J3417" s="206"/>
      <c r="L3417" s="206"/>
      <c r="M3417" s="153"/>
      <c r="N3417" s="126"/>
      <c r="O3417" s="153"/>
      <c r="P3417" s="153"/>
      <c r="Q3417" s="153"/>
      <c r="R3417" s="153"/>
      <c r="AG3417" s="162"/>
      <c r="AH3417" s="162"/>
      <c r="AI3417" s="162"/>
      <c r="AM3417" s="143"/>
      <c r="AN3417" s="143"/>
      <c r="AO3417" s="143"/>
      <c r="AP3417" s="143"/>
      <c r="AQ3417" s="143"/>
      <c r="AR3417" s="143"/>
      <c r="AS3417" s="143"/>
      <c r="AT3417" s="143"/>
      <c r="AU3417" s="143"/>
      <c r="AV3417" s="143"/>
      <c r="AW3417" s="143"/>
      <c r="AX3417" s="143"/>
      <c r="AY3417" s="143"/>
      <c r="AZ3417" s="143"/>
      <c r="BA3417" s="143"/>
      <c r="BB3417" s="143"/>
      <c r="BC3417" s="143"/>
      <c r="BD3417" s="143"/>
      <c r="BE3417" s="143"/>
      <c r="BF3417" s="143"/>
      <c r="BG3417" s="143"/>
      <c r="BH3417" s="143"/>
      <c r="BI3417" s="143"/>
      <c r="BJ3417" s="143"/>
      <c r="BK3417" s="143"/>
      <c r="BL3417" s="143"/>
      <c r="BM3417" s="143"/>
      <c r="BN3417" s="143"/>
      <c r="BO3417" s="143"/>
      <c r="BP3417" s="143"/>
      <c r="BT3417" s="143"/>
      <c r="BU3417" s="143"/>
      <c r="BV3417" s="143"/>
    </row>
    <row r="3418" spans="1:74" s="142" customFormat="1" x14ac:dyDescent="0.25">
      <c r="A3418" s="206"/>
      <c r="B3418" s="160"/>
      <c r="C3418" s="161"/>
      <c r="D3418" s="206"/>
      <c r="E3418" s="206"/>
      <c r="F3418" s="206"/>
      <c r="G3418" s="206"/>
      <c r="H3418" s="161"/>
      <c r="I3418" s="206"/>
      <c r="J3418" s="206"/>
      <c r="L3418" s="206"/>
      <c r="M3418" s="153"/>
      <c r="N3418" s="126"/>
      <c r="O3418" s="153"/>
      <c r="P3418" s="153"/>
      <c r="Q3418" s="153"/>
      <c r="R3418" s="153"/>
      <c r="AG3418" s="162"/>
      <c r="AH3418" s="162"/>
      <c r="AI3418" s="162"/>
      <c r="AM3418" s="143"/>
      <c r="AN3418" s="143"/>
      <c r="AO3418" s="143"/>
      <c r="AP3418" s="143"/>
      <c r="AQ3418" s="143"/>
      <c r="AR3418" s="143"/>
      <c r="AS3418" s="143"/>
      <c r="AT3418" s="143"/>
      <c r="AU3418" s="143"/>
      <c r="AV3418" s="143"/>
      <c r="AW3418" s="143"/>
      <c r="AX3418" s="143"/>
      <c r="AY3418" s="143"/>
      <c r="AZ3418" s="143"/>
      <c r="BA3418" s="143"/>
      <c r="BB3418" s="143"/>
      <c r="BC3418" s="143"/>
      <c r="BD3418" s="143"/>
      <c r="BE3418" s="143"/>
      <c r="BF3418" s="143"/>
      <c r="BG3418" s="143"/>
      <c r="BH3418" s="143"/>
      <c r="BI3418" s="143"/>
      <c r="BJ3418" s="143"/>
      <c r="BK3418" s="143"/>
      <c r="BL3418" s="143"/>
      <c r="BM3418" s="143"/>
      <c r="BN3418" s="143"/>
      <c r="BO3418" s="143"/>
      <c r="BP3418" s="143"/>
      <c r="BT3418" s="143"/>
      <c r="BU3418" s="143"/>
      <c r="BV3418" s="143"/>
    </row>
    <row r="3419" spans="1:74" s="142" customFormat="1" x14ac:dyDescent="0.25">
      <c r="A3419" s="206"/>
      <c r="B3419" s="160"/>
      <c r="C3419" s="161"/>
      <c r="D3419" s="206"/>
      <c r="E3419" s="206"/>
      <c r="F3419" s="206"/>
      <c r="G3419" s="206"/>
      <c r="H3419" s="161"/>
      <c r="I3419" s="206"/>
      <c r="J3419" s="206"/>
      <c r="L3419" s="206"/>
      <c r="M3419" s="153"/>
      <c r="N3419" s="126"/>
      <c r="O3419" s="153"/>
      <c r="P3419" s="153"/>
      <c r="Q3419" s="153"/>
      <c r="R3419" s="153"/>
      <c r="AG3419" s="162"/>
      <c r="AH3419" s="162"/>
      <c r="AI3419" s="162"/>
      <c r="AM3419" s="143"/>
      <c r="AN3419" s="143"/>
      <c r="AO3419" s="143"/>
      <c r="AP3419" s="143"/>
      <c r="AQ3419" s="143"/>
      <c r="AR3419" s="143"/>
      <c r="AS3419" s="143"/>
      <c r="AT3419" s="143"/>
      <c r="AU3419" s="143"/>
      <c r="AV3419" s="143"/>
      <c r="AW3419" s="143"/>
      <c r="AX3419" s="143"/>
      <c r="AY3419" s="143"/>
      <c r="AZ3419" s="143"/>
      <c r="BA3419" s="143"/>
      <c r="BB3419" s="143"/>
      <c r="BC3419" s="143"/>
      <c r="BD3419" s="143"/>
      <c r="BE3419" s="143"/>
      <c r="BF3419" s="143"/>
      <c r="BG3419" s="143"/>
      <c r="BH3419" s="143"/>
      <c r="BI3419" s="143"/>
      <c r="BJ3419" s="143"/>
      <c r="BK3419" s="143"/>
      <c r="BL3419" s="143"/>
      <c r="BM3419" s="143"/>
      <c r="BN3419" s="143"/>
      <c r="BO3419" s="143"/>
      <c r="BP3419" s="143"/>
      <c r="BT3419" s="143"/>
      <c r="BU3419" s="143"/>
      <c r="BV3419" s="143"/>
    </row>
    <row r="3420" spans="1:74" s="142" customFormat="1" x14ac:dyDescent="0.25">
      <c r="A3420" s="206"/>
      <c r="B3420" s="160"/>
      <c r="C3420" s="161"/>
      <c r="D3420" s="206"/>
      <c r="E3420" s="206"/>
      <c r="F3420" s="206"/>
      <c r="G3420" s="206"/>
      <c r="H3420" s="161"/>
      <c r="I3420" s="206"/>
      <c r="J3420" s="206"/>
      <c r="L3420" s="206"/>
      <c r="M3420" s="153"/>
      <c r="N3420" s="126"/>
      <c r="O3420" s="153"/>
      <c r="P3420" s="153"/>
      <c r="Q3420" s="153"/>
      <c r="R3420" s="153"/>
      <c r="AG3420" s="162"/>
      <c r="AH3420" s="162"/>
      <c r="AI3420" s="162"/>
      <c r="AM3420" s="143"/>
      <c r="AN3420" s="143"/>
      <c r="AO3420" s="143"/>
      <c r="AP3420" s="143"/>
      <c r="AQ3420" s="143"/>
      <c r="AR3420" s="143"/>
      <c r="AS3420" s="143"/>
      <c r="AT3420" s="143"/>
      <c r="AU3420" s="143"/>
      <c r="AV3420" s="143"/>
      <c r="AW3420" s="143"/>
      <c r="AX3420" s="143"/>
      <c r="AY3420" s="143"/>
      <c r="AZ3420" s="143"/>
      <c r="BA3420" s="143"/>
      <c r="BB3420" s="143"/>
      <c r="BC3420" s="143"/>
      <c r="BD3420" s="143"/>
      <c r="BE3420" s="143"/>
      <c r="BF3420" s="143"/>
      <c r="BG3420" s="143"/>
      <c r="BH3420" s="143"/>
      <c r="BI3420" s="143"/>
      <c r="BJ3420" s="143"/>
      <c r="BK3420" s="143"/>
      <c r="BL3420" s="143"/>
      <c r="BM3420" s="143"/>
      <c r="BN3420" s="143"/>
      <c r="BO3420" s="143"/>
      <c r="BP3420" s="143"/>
      <c r="BT3420" s="143"/>
      <c r="BU3420" s="143"/>
      <c r="BV3420" s="143"/>
    </row>
    <row r="3421" spans="1:74" s="142" customFormat="1" x14ac:dyDescent="0.25">
      <c r="A3421" s="206"/>
      <c r="B3421" s="160"/>
      <c r="C3421" s="161"/>
      <c r="D3421" s="206"/>
      <c r="E3421" s="206"/>
      <c r="F3421" s="206"/>
      <c r="G3421" s="206"/>
      <c r="H3421" s="161"/>
      <c r="I3421" s="206"/>
      <c r="J3421" s="206"/>
      <c r="L3421" s="206"/>
      <c r="M3421" s="153"/>
      <c r="N3421" s="126"/>
      <c r="O3421" s="153"/>
      <c r="P3421" s="153"/>
      <c r="Q3421" s="153"/>
      <c r="R3421" s="153"/>
      <c r="AG3421" s="162"/>
      <c r="AH3421" s="162"/>
      <c r="AI3421" s="162"/>
      <c r="AM3421" s="143"/>
      <c r="AN3421" s="143"/>
      <c r="AO3421" s="143"/>
      <c r="AP3421" s="143"/>
      <c r="AQ3421" s="143"/>
      <c r="AR3421" s="143"/>
      <c r="AS3421" s="143"/>
      <c r="AT3421" s="143"/>
      <c r="AU3421" s="143"/>
      <c r="AV3421" s="143"/>
      <c r="AW3421" s="143"/>
      <c r="AX3421" s="143"/>
      <c r="AY3421" s="143"/>
      <c r="AZ3421" s="143"/>
      <c r="BA3421" s="143"/>
      <c r="BB3421" s="143"/>
      <c r="BC3421" s="143"/>
      <c r="BD3421" s="143"/>
      <c r="BE3421" s="143"/>
      <c r="BF3421" s="143"/>
      <c r="BG3421" s="143"/>
      <c r="BH3421" s="143"/>
      <c r="BI3421" s="143"/>
      <c r="BJ3421" s="143"/>
      <c r="BK3421" s="143"/>
      <c r="BL3421" s="143"/>
      <c r="BM3421" s="143"/>
      <c r="BN3421" s="143"/>
      <c r="BO3421" s="143"/>
      <c r="BP3421" s="143"/>
      <c r="BT3421" s="143"/>
      <c r="BU3421" s="143"/>
      <c r="BV3421" s="143"/>
    </row>
    <row r="3422" spans="1:74" s="142" customFormat="1" x14ac:dyDescent="0.25">
      <c r="A3422" s="206"/>
      <c r="B3422" s="160"/>
      <c r="C3422" s="161"/>
      <c r="D3422" s="206"/>
      <c r="E3422" s="206"/>
      <c r="F3422" s="206"/>
      <c r="G3422" s="206"/>
      <c r="H3422" s="161"/>
      <c r="I3422" s="206"/>
      <c r="J3422" s="206"/>
      <c r="L3422" s="206"/>
      <c r="M3422" s="153"/>
      <c r="N3422" s="126"/>
      <c r="O3422" s="153"/>
      <c r="P3422" s="153"/>
      <c r="Q3422" s="153"/>
      <c r="R3422" s="153"/>
      <c r="AG3422" s="162"/>
      <c r="AH3422" s="162"/>
      <c r="AI3422" s="162"/>
      <c r="AM3422" s="143"/>
      <c r="AN3422" s="143"/>
      <c r="AO3422" s="143"/>
      <c r="AP3422" s="143"/>
      <c r="AQ3422" s="143"/>
      <c r="AR3422" s="143"/>
      <c r="AS3422" s="143"/>
      <c r="AT3422" s="143"/>
      <c r="AU3422" s="143"/>
      <c r="AV3422" s="143"/>
      <c r="AW3422" s="143"/>
      <c r="AX3422" s="143"/>
      <c r="AY3422" s="143"/>
      <c r="AZ3422" s="143"/>
      <c r="BA3422" s="143"/>
      <c r="BB3422" s="143"/>
      <c r="BC3422" s="143"/>
      <c r="BD3422" s="143"/>
      <c r="BE3422" s="143"/>
      <c r="BF3422" s="143"/>
      <c r="BG3422" s="143"/>
      <c r="BH3422" s="143"/>
      <c r="BI3422" s="143"/>
      <c r="BJ3422" s="143"/>
      <c r="BK3422" s="143"/>
      <c r="BL3422" s="143"/>
      <c r="BM3422" s="143"/>
      <c r="BN3422" s="143"/>
      <c r="BO3422" s="143"/>
      <c r="BP3422" s="143"/>
      <c r="BT3422" s="143"/>
      <c r="BU3422" s="143"/>
      <c r="BV3422" s="143"/>
    </row>
    <row r="3423" spans="1:74" s="142" customFormat="1" x14ac:dyDescent="0.25">
      <c r="A3423" s="206"/>
      <c r="B3423" s="160"/>
      <c r="C3423" s="161"/>
      <c r="D3423" s="206"/>
      <c r="E3423" s="206"/>
      <c r="F3423" s="206"/>
      <c r="G3423" s="206"/>
      <c r="H3423" s="161"/>
      <c r="I3423" s="206"/>
      <c r="J3423" s="206"/>
      <c r="L3423" s="206"/>
      <c r="M3423" s="153"/>
      <c r="N3423" s="126"/>
      <c r="O3423" s="153"/>
      <c r="P3423" s="153"/>
      <c r="Q3423" s="153"/>
      <c r="R3423" s="153"/>
      <c r="AG3423" s="162"/>
      <c r="AH3423" s="162"/>
      <c r="AI3423" s="162"/>
      <c r="AM3423" s="143"/>
      <c r="AN3423" s="143"/>
      <c r="AO3423" s="143"/>
      <c r="AP3423" s="143"/>
      <c r="AQ3423" s="143"/>
      <c r="AR3423" s="143"/>
      <c r="AS3423" s="143"/>
      <c r="AT3423" s="143"/>
      <c r="AU3423" s="143"/>
      <c r="AV3423" s="143"/>
      <c r="AW3423" s="143"/>
      <c r="AX3423" s="143"/>
      <c r="AY3423" s="143"/>
      <c r="AZ3423" s="143"/>
      <c r="BA3423" s="143"/>
      <c r="BB3423" s="143"/>
      <c r="BC3423" s="143"/>
      <c r="BD3423" s="143"/>
      <c r="BE3423" s="143"/>
      <c r="BF3423" s="143"/>
      <c r="BG3423" s="143"/>
      <c r="BH3423" s="143"/>
      <c r="BI3423" s="143"/>
      <c r="BJ3423" s="143"/>
      <c r="BK3423" s="143"/>
      <c r="BL3423" s="143"/>
      <c r="BM3423" s="143"/>
      <c r="BN3423" s="143"/>
      <c r="BO3423" s="143"/>
      <c r="BP3423" s="143"/>
      <c r="BT3423" s="143"/>
      <c r="BU3423" s="143"/>
      <c r="BV3423" s="143"/>
    </row>
    <row r="3424" spans="1:74" s="142" customFormat="1" x14ac:dyDescent="0.25">
      <c r="A3424" s="206"/>
      <c r="B3424" s="160"/>
      <c r="C3424" s="161"/>
      <c r="D3424" s="206"/>
      <c r="E3424" s="206"/>
      <c r="F3424" s="206"/>
      <c r="G3424" s="206"/>
      <c r="H3424" s="161"/>
      <c r="I3424" s="206"/>
      <c r="J3424" s="206"/>
      <c r="L3424" s="206"/>
      <c r="M3424" s="153"/>
      <c r="N3424" s="126"/>
      <c r="O3424" s="153"/>
      <c r="P3424" s="153"/>
      <c r="Q3424" s="153"/>
      <c r="R3424" s="153"/>
      <c r="AG3424" s="162"/>
      <c r="AH3424" s="162"/>
      <c r="AI3424" s="162"/>
      <c r="AM3424" s="143"/>
      <c r="AN3424" s="143"/>
      <c r="AO3424" s="143"/>
      <c r="AP3424" s="143"/>
      <c r="AQ3424" s="143"/>
      <c r="AR3424" s="143"/>
      <c r="AS3424" s="143"/>
      <c r="AT3424" s="143"/>
      <c r="AU3424" s="143"/>
      <c r="AV3424" s="143"/>
      <c r="AW3424" s="143"/>
      <c r="AX3424" s="143"/>
      <c r="AY3424" s="143"/>
      <c r="AZ3424" s="143"/>
      <c r="BA3424" s="143"/>
      <c r="BB3424" s="143"/>
      <c r="BC3424" s="143"/>
      <c r="BD3424" s="143"/>
      <c r="BE3424" s="143"/>
      <c r="BF3424" s="143"/>
      <c r="BG3424" s="143"/>
      <c r="BH3424" s="143"/>
      <c r="BI3424" s="143"/>
      <c r="BJ3424" s="143"/>
      <c r="BK3424" s="143"/>
      <c r="BL3424" s="143"/>
      <c r="BM3424" s="143"/>
      <c r="BN3424" s="143"/>
      <c r="BO3424" s="143"/>
      <c r="BP3424" s="143"/>
      <c r="BT3424" s="143"/>
      <c r="BU3424" s="143"/>
      <c r="BV3424" s="143"/>
    </row>
    <row r="3425" spans="1:74" s="142" customFormat="1" x14ac:dyDescent="0.25">
      <c r="A3425" s="206"/>
      <c r="B3425" s="160"/>
      <c r="C3425" s="161"/>
      <c r="D3425" s="206"/>
      <c r="E3425" s="206"/>
      <c r="F3425" s="206"/>
      <c r="G3425" s="206"/>
      <c r="H3425" s="161"/>
      <c r="I3425" s="206"/>
      <c r="J3425" s="206"/>
      <c r="L3425" s="206"/>
      <c r="M3425" s="153"/>
      <c r="N3425" s="126"/>
      <c r="O3425" s="153"/>
      <c r="P3425" s="153"/>
      <c r="Q3425" s="153"/>
      <c r="R3425" s="153"/>
      <c r="AG3425" s="162"/>
      <c r="AH3425" s="162"/>
      <c r="AI3425" s="162"/>
      <c r="AM3425" s="143"/>
      <c r="AN3425" s="143"/>
      <c r="AO3425" s="143"/>
      <c r="AP3425" s="143"/>
      <c r="AQ3425" s="143"/>
      <c r="AR3425" s="143"/>
      <c r="AS3425" s="143"/>
      <c r="AT3425" s="143"/>
      <c r="AU3425" s="143"/>
      <c r="AV3425" s="143"/>
      <c r="AW3425" s="143"/>
      <c r="AX3425" s="143"/>
      <c r="AY3425" s="143"/>
      <c r="AZ3425" s="143"/>
      <c r="BA3425" s="143"/>
      <c r="BB3425" s="143"/>
      <c r="BC3425" s="143"/>
      <c r="BD3425" s="143"/>
      <c r="BE3425" s="143"/>
      <c r="BF3425" s="143"/>
      <c r="BG3425" s="143"/>
      <c r="BH3425" s="143"/>
      <c r="BI3425" s="143"/>
      <c r="BJ3425" s="143"/>
      <c r="BK3425" s="143"/>
      <c r="BL3425" s="143"/>
      <c r="BM3425" s="143"/>
      <c r="BN3425" s="143"/>
      <c r="BO3425" s="143"/>
      <c r="BP3425" s="143"/>
      <c r="BT3425" s="143"/>
      <c r="BU3425" s="143"/>
      <c r="BV3425" s="143"/>
    </row>
    <row r="3426" spans="1:74" s="142" customFormat="1" x14ac:dyDescent="0.25">
      <c r="A3426" s="206"/>
      <c r="B3426" s="160"/>
      <c r="C3426" s="161"/>
      <c r="D3426" s="206"/>
      <c r="E3426" s="206"/>
      <c r="F3426" s="206"/>
      <c r="G3426" s="206"/>
      <c r="H3426" s="161"/>
      <c r="I3426" s="206"/>
      <c r="J3426" s="206"/>
      <c r="L3426" s="206"/>
      <c r="M3426" s="153"/>
      <c r="N3426" s="126"/>
      <c r="O3426" s="153"/>
      <c r="P3426" s="153"/>
      <c r="Q3426" s="153"/>
      <c r="R3426" s="153"/>
      <c r="AG3426" s="162"/>
      <c r="AH3426" s="162"/>
      <c r="AI3426" s="162"/>
      <c r="AM3426" s="143"/>
      <c r="AN3426" s="143"/>
      <c r="AO3426" s="143"/>
      <c r="AP3426" s="143"/>
      <c r="AQ3426" s="143"/>
      <c r="AR3426" s="143"/>
      <c r="AS3426" s="143"/>
      <c r="AT3426" s="143"/>
      <c r="AU3426" s="143"/>
      <c r="AV3426" s="143"/>
      <c r="AW3426" s="143"/>
      <c r="AX3426" s="143"/>
      <c r="AY3426" s="143"/>
      <c r="AZ3426" s="143"/>
      <c r="BA3426" s="143"/>
      <c r="BB3426" s="143"/>
      <c r="BC3426" s="143"/>
      <c r="BD3426" s="143"/>
      <c r="BE3426" s="143"/>
      <c r="BF3426" s="143"/>
      <c r="BG3426" s="143"/>
      <c r="BH3426" s="143"/>
      <c r="BI3426" s="143"/>
      <c r="BJ3426" s="143"/>
      <c r="BK3426" s="143"/>
      <c r="BL3426" s="143"/>
      <c r="BM3426" s="143"/>
      <c r="BN3426" s="143"/>
      <c r="BO3426" s="143"/>
      <c r="BP3426" s="143"/>
      <c r="BT3426" s="143"/>
      <c r="BU3426" s="143"/>
      <c r="BV3426" s="143"/>
    </row>
    <row r="3427" spans="1:74" s="142" customFormat="1" x14ac:dyDescent="0.25">
      <c r="A3427" s="206"/>
      <c r="B3427" s="160"/>
      <c r="C3427" s="161"/>
      <c r="D3427" s="206"/>
      <c r="E3427" s="206"/>
      <c r="F3427" s="206"/>
      <c r="G3427" s="206"/>
      <c r="H3427" s="161"/>
      <c r="I3427" s="206"/>
      <c r="J3427" s="206"/>
      <c r="L3427" s="206"/>
      <c r="M3427" s="153"/>
      <c r="N3427" s="126"/>
      <c r="O3427" s="153"/>
      <c r="P3427" s="153"/>
      <c r="Q3427" s="153"/>
      <c r="R3427" s="153"/>
      <c r="AG3427" s="162"/>
      <c r="AH3427" s="162"/>
      <c r="AI3427" s="162"/>
      <c r="AM3427" s="143"/>
      <c r="AN3427" s="143"/>
      <c r="AO3427" s="143"/>
      <c r="AP3427" s="143"/>
      <c r="AQ3427" s="143"/>
      <c r="AR3427" s="143"/>
      <c r="AS3427" s="143"/>
      <c r="AT3427" s="143"/>
      <c r="AU3427" s="143"/>
      <c r="AV3427" s="143"/>
      <c r="AW3427" s="143"/>
      <c r="AX3427" s="143"/>
      <c r="AY3427" s="143"/>
      <c r="AZ3427" s="143"/>
      <c r="BA3427" s="143"/>
      <c r="BB3427" s="143"/>
      <c r="BC3427" s="143"/>
      <c r="BD3427" s="143"/>
      <c r="BE3427" s="143"/>
      <c r="BF3427" s="143"/>
      <c r="BG3427" s="143"/>
      <c r="BH3427" s="143"/>
      <c r="BI3427" s="143"/>
      <c r="BJ3427" s="143"/>
      <c r="BK3427" s="143"/>
      <c r="BL3427" s="143"/>
      <c r="BM3427" s="143"/>
      <c r="BN3427" s="143"/>
      <c r="BO3427" s="143"/>
      <c r="BP3427" s="143"/>
      <c r="BT3427" s="143"/>
      <c r="BU3427" s="143"/>
      <c r="BV3427" s="143"/>
    </row>
    <row r="3428" spans="1:74" s="142" customFormat="1" x14ac:dyDescent="0.25">
      <c r="A3428" s="206"/>
      <c r="B3428" s="160"/>
      <c r="C3428" s="161"/>
      <c r="D3428" s="206"/>
      <c r="E3428" s="206"/>
      <c r="F3428" s="206"/>
      <c r="G3428" s="206"/>
      <c r="H3428" s="161"/>
      <c r="I3428" s="206"/>
      <c r="J3428" s="206"/>
      <c r="L3428" s="206"/>
      <c r="M3428" s="153"/>
      <c r="N3428" s="126"/>
      <c r="O3428" s="153"/>
      <c r="P3428" s="153"/>
      <c r="Q3428" s="153"/>
      <c r="R3428" s="153"/>
      <c r="AG3428" s="162"/>
      <c r="AH3428" s="162"/>
      <c r="AI3428" s="162"/>
      <c r="AM3428" s="143"/>
      <c r="AN3428" s="143"/>
      <c r="AO3428" s="143"/>
      <c r="AP3428" s="143"/>
      <c r="AQ3428" s="143"/>
      <c r="AR3428" s="143"/>
      <c r="AS3428" s="143"/>
      <c r="AT3428" s="143"/>
      <c r="AU3428" s="143"/>
      <c r="AV3428" s="143"/>
      <c r="AW3428" s="143"/>
      <c r="AX3428" s="143"/>
      <c r="AY3428" s="143"/>
      <c r="AZ3428" s="143"/>
      <c r="BA3428" s="143"/>
      <c r="BB3428" s="143"/>
      <c r="BC3428" s="143"/>
      <c r="BD3428" s="143"/>
      <c r="BE3428" s="143"/>
      <c r="BF3428" s="143"/>
      <c r="BG3428" s="143"/>
      <c r="BH3428" s="143"/>
      <c r="BI3428" s="143"/>
      <c r="BJ3428" s="143"/>
      <c r="BK3428" s="143"/>
      <c r="BL3428" s="143"/>
      <c r="BM3428" s="143"/>
      <c r="BN3428" s="143"/>
      <c r="BO3428" s="143"/>
      <c r="BP3428" s="143"/>
      <c r="BT3428" s="143"/>
      <c r="BU3428" s="143"/>
      <c r="BV3428" s="143"/>
    </row>
    <row r="3429" spans="1:74" s="142" customFormat="1" x14ac:dyDescent="0.25">
      <c r="A3429" s="206"/>
      <c r="B3429" s="160"/>
      <c r="C3429" s="161"/>
      <c r="D3429" s="206"/>
      <c r="E3429" s="206"/>
      <c r="F3429" s="206"/>
      <c r="G3429" s="206"/>
      <c r="H3429" s="161"/>
      <c r="I3429" s="206"/>
      <c r="J3429" s="206"/>
      <c r="L3429" s="206"/>
      <c r="M3429" s="153"/>
      <c r="N3429" s="126"/>
      <c r="O3429" s="153"/>
      <c r="P3429" s="153"/>
      <c r="Q3429" s="153"/>
      <c r="R3429" s="153"/>
      <c r="AG3429" s="162"/>
      <c r="AH3429" s="162"/>
      <c r="AI3429" s="162"/>
      <c r="AM3429" s="143"/>
      <c r="AN3429" s="143"/>
      <c r="AO3429" s="143"/>
      <c r="AP3429" s="143"/>
      <c r="AQ3429" s="143"/>
      <c r="AR3429" s="143"/>
      <c r="AS3429" s="143"/>
      <c r="AT3429" s="143"/>
      <c r="AU3429" s="143"/>
      <c r="AV3429" s="143"/>
      <c r="AW3429" s="143"/>
      <c r="AX3429" s="143"/>
      <c r="AY3429" s="143"/>
      <c r="AZ3429" s="143"/>
      <c r="BA3429" s="143"/>
      <c r="BB3429" s="143"/>
      <c r="BC3429" s="143"/>
      <c r="BD3429" s="143"/>
      <c r="BE3429" s="143"/>
      <c r="BF3429" s="143"/>
      <c r="BG3429" s="143"/>
      <c r="BH3429" s="143"/>
      <c r="BI3429" s="143"/>
      <c r="BJ3429" s="143"/>
      <c r="BK3429" s="143"/>
      <c r="BL3429" s="143"/>
      <c r="BM3429" s="143"/>
      <c r="BN3429" s="143"/>
      <c r="BO3429" s="143"/>
      <c r="BP3429" s="143"/>
      <c r="BT3429" s="143"/>
      <c r="BU3429" s="143"/>
      <c r="BV3429" s="143"/>
    </row>
    <row r="3430" spans="1:74" s="142" customFormat="1" x14ac:dyDescent="0.25">
      <c r="A3430" s="206"/>
      <c r="B3430" s="160"/>
      <c r="C3430" s="161"/>
      <c r="D3430" s="206"/>
      <c r="E3430" s="206"/>
      <c r="F3430" s="206"/>
      <c r="G3430" s="206"/>
      <c r="H3430" s="161"/>
      <c r="I3430" s="206"/>
      <c r="J3430" s="206"/>
      <c r="L3430" s="206"/>
      <c r="M3430" s="153"/>
      <c r="N3430" s="126"/>
      <c r="O3430" s="153"/>
      <c r="P3430" s="153"/>
      <c r="Q3430" s="153"/>
      <c r="R3430" s="153"/>
      <c r="AG3430" s="162"/>
      <c r="AH3430" s="162"/>
      <c r="AI3430" s="162"/>
      <c r="AM3430" s="143"/>
      <c r="AN3430" s="143"/>
      <c r="AO3430" s="143"/>
      <c r="AP3430" s="143"/>
      <c r="AQ3430" s="143"/>
      <c r="AR3430" s="143"/>
      <c r="AS3430" s="143"/>
      <c r="AT3430" s="143"/>
      <c r="AU3430" s="143"/>
      <c r="AV3430" s="143"/>
      <c r="AW3430" s="143"/>
      <c r="AX3430" s="143"/>
      <c r="AY3430" s="143"/>
      <c r="AZ3430" s="143"/>
      <c r="BA3430" s="143"/>
      <c r="BB3430" s="143"/>
      <c r="BC3430" s="143"/>
      <c r="BD3430" s="143"/>
      <c r="BE3430" s="143"/>
      <c r="BF3430" s="143"/>
      <c r="BG3430" s="143"/>
      <c r="BH3430" s="143"/>
      <c r="BI3430" s="143"/>
      <c r="BJ3430" s="143"/>
      <c r="BK3430" s="143"/>
      <c r="BL3430" s="143"/>
      <c r="BM3430" s="143"/>
      <c r="BN3430" s="143"/>
      <c r="BO3430" s="143"/>
      <c r="BP3430" s="143"/>
      <c r="BT3430" s="143"/>
      <c r="BU3430" s="143"/>
      <c r="BV3430" s="143"/>
    </row>
    <row r="3431" spans="1:74" s="142" customFormat="1" x14ac:dyDescent="0.25">
      <c r="A3431" s="206"/>
      <c r="B3431" s="160"/>
      <c r="C3431" s="161"/>
      <c r="D3431" s="206"/>
      <c r="E3431" s="206"/>
      <c r="F3431" s="206"/>
      <c r="G3431" s="206"/>
      <c r="H3431" s="161"/>
      <c r="I3431" s="206"/>
      <c r="J3431" s="206"/>
      <c r="L3431" s="206"/>
      <c r="M3431" s="153"/>
      <c r="N3431" s="126"/>
      <c r="O3431" s="153"/>
      <c r="P3431" s="153"/>
      <c r="Q3431" s="153"/>
      <c r="R3431" s="153"/>
      <c r="AG3431" s="162"/>
      <c r="AH3431" s="162"/>
      <c r="AI3431" s="162"/>
      <c r="AM3431" s="143"/>
      <c r="AN3431" s="143"/>
      <c r="AO3431" s="143"/>
      <c r="AP3431" s="143"/>
      <c r="AQ3431" s="143"/>
      <c r="AR3431" s="143"/>
      <c r="AS3431" s="143"/>
      <c r="AT3431" s="143"/>
      <c r="AU3431" s="143"/>
      <c r="AV3431" s="143"/>
      <c r="AW3431" s="143"/>
      <c r="AX3431" s="143"/>
      <c r="AY3431" s="143"/>
      <c r="AZ3431" s="143"/>
      <c r="BA3431" s="143"/>
      <c r="BB3431" s="143"/>
      <c r="BC3431" s="143"/>
      <c r="BD3431" s="143"/>
      <c r="BE3431" s="143"/>
      <c r="BF3431" s="143"/>
      <c r="BG3431" s="143"/>
      <c r="BH3431" s="143"/>
      <c r="BI3431" s="143"/>
      <c r="BJ3431" s="143"/>
      <c r="BK3431" s="143"/>
      <c r="BL3431" s="143"/>
      <c r="BM3431" s="143"/>
      <c r="BN3431" s="143"/>
      <c r="BO3431" s="143"/>
      <c r="BP3431" s="143"/>
      <c r="BT3431" s="143"/>
      <c r="BU3431" s="143"/>
      <c r="BV3431" s="143"/>
    </row>
    <row r="3432" spans="1:74" s="142" customFormat="1" x14ac:dyDescent="0.25">
      <c r="A3432" s="206"/>
      <c r="B3432" s="160"/>
      <c r="C3432" s="161"/>
      <c r="D3432" s="206"/>
      <c r="E3432" s="206"/>
      <c r="F3432" s="206"/>
      <c r="G3432" s="206"/>
      <c r="H3432" s="161"/>
      <c r="I3432" s="206"/>
      <c r="J3432" s="206"/>
      <c r="L3432" s="206"/>
      <c r="M3432" s="153"/>
      <c r="N3432" s="126"/>
      <c r="O3432" s="153"/>
      <c r="P3432" s="153"/>
      <c r="Q3432" s="153"/>
      <c r="R3432" s="153"/>
      <c r="AG3432" s="162"/>
      <c r="AH3432" s="162"/>
      <c r="AI3432" s="162"/>
      <c r="AM3432" s="143"/>
      <c r="AN3432" s="143"/>
      <c r="AO3432" s="143"/>
      <c r="AP3432" s="143"/>
      <c r="AQ3432" s="143"/>
      <c r="AR3432" s="143"/>
      <c r="AS3432" s="143"/>
      <c r="AT3432" s="143"/>
      <c r="AU3432" s="143"/>
      <c r="AV3432" s="143"/>
      <c r="AW3432" s="143"/>
      <c r="AX3432" s="143"/>
      <c r="AY3432" s="143"/>
      <c r="AZ3432" s="143"/>
      <c r="BA3432" s="143"/>
      <c r="BB3432" s="143"/>
      <c r="BC3432" s="143"/>
      <c r="BD3432" s="143"/>
      <c r="BE3432" s="143"/>
      <c r="BF3432" s="143"/>
      <c r="BG3432" s="143"/>
      <c r="BH3432" s="143"/>
      <c r="BI3432" s="143"/>
      <c r="BJ3432" s="143"/>
      <c r="BK3432" s="143"/>
      <c r="BL3432" s="143"/>
      <c r="BM3432" s="143"/>
      <c r="BN3432" s="143"/>
      <c r="BO3432" s="143"/>
      <c r="BP3432" s="143"/>
      <c r="BT3432" s="143"/>
      <c r="BU3432" s="143"/>
      <c r="BV3432" s="143"/>
    </row>
    <row r="3433" spans="1:74" s="142" customFormat="1" x14ac:dyDescent="0.25">
      <c r="A3433" s="206"/>
      <c r="B3433" s="160"/>
      <c r="C3433" s="161"/>
      <c r="D3433" s="206"/>
      <c r="E3433" s="206"/>
      <c r="F3433" s="206"/>
      <c r="G3433" s="206"/>
      <c r="H3433" s="161"/>
      <c r="I3433" s="206"/>
      <c r="J3433" s="206"/>
      <c r="L3433" s="206"/>
      <c r="M3433" s="153"/>
      <c r="N3433" s="126"/>
      <c r="O3433" s="153"/>
      <c r="P3433" s="153"/>
      <c r="Q3433" s="153"/>
      <c r="R3433" s="153"/>
      <c r="AG3433" s="162"/>
      <c r="AH3433" s="162"/>
      <c r="AI3433" s="162"/>
      <c r="AM3433" s="143"/>
      <c r="AN3433" s="143"/>
      <c r="AO3433" s="143"/>
      <c r="AP3433" s="143"/>
      <c r="AQ3433" s="143"/>
      <c r="AR3433" s="143"/>
      <c r="AS3433" s="143"/>
      <c r="AT3433" s="143"/>
      <c r="AU3433" s="143"/>
      <c r="AV3433" s="143"/>
      <c r="AW3433" s="143"/>
      <c r="AX3433" s="143"/>
      <c r="AY3433" s="143"/>
      <c r="AZ3433" s="143"/>
      <c r="BA3433" s="143"/>
      <c r="BB3433" s="143"/>
      <c r="BC3433" s="143"/>
      <c r="BD3433" s="143"/>
      <c r="BE3433" s="143"/>
      <c r="BF3433" s="143"/>
      <c r="BG3433" s="143"/>
      <c r="BH3433" s="143"/>
      <c r="BI3433" s="143"/>
      <c r="BJ3433" s="143"/>
      <c r="BK3433" s="143"/>
      <c r="BL3433" s="143"/>
      <c r="BM3433" s="143"/>
      <c r="BN3433" s="143"/>
      <c r="BO3433" s="143"/>
      <c r="BP3433" s="143"/>
      <c r="BT3433" s="143"/>
      <c r="BU3433" s="143"/>
      <c r="BV3433" s="143"/>
    </row>
    <row r="3434" spans="1:74" s="142" customFormat="1" x14ac:dyDescent="0.25">
      <c r="A3434" s="206"/>
      <c r="B3434" s="160"/>
      <c r="C3434" s="161"/>
      <c r="D3434" s="206"/>
      <c r="E3434" s="206"/>
      <c r="F3434" s="206"/>
      <c r="G3434" s="206"/>
      <c r="H3434" s="161"/>
      <c r="I3434" s="206"/>
      <c r="J3434" s="206"/>
      <c r="L3434" s="206"/>
      <c r="M3434" s="153"/>
      <c r="N3434" s="126"/>
      <c r="O3434" s="153"/>
      <c r="P3434" s="153"/>
      <c r="Q3434" s="153"/>
      <c r="R3434" s="153"/>
      <c r="AG3434" s="162"/>
      <c r="AH3434" s="162"/>
      <c r="AI3434" s="162"/>
      <c r="AM3434" s="143"/>
      <c r="AN3434" s="143"/>
      <c r="AO3434" s="143"/>
      <c r="AP3434" s="143"/>
      <c r="AQ3434" s="143"/>
      <c r="AR3434" s="143"/>
      <c r="AS3434" s="143"/>
      <c r="AT3434" s="143"/>
      <c r="AU3434" s="143"/>
      <c r="AV3434" s="143"/>
      <c r="AW3434" s="143"/>
      <c r="AX3434" s="143"/>
      <c r="AY3434" s="143"/>
      <c r="AZ3434" s="143"/>
      <c r="BA3434" s="143"/>
      <c r="BB3434" s="143"/>
      <c r="BC3434" s="143"/>
      <c r="BD3434" s="143"/>
      <c r="BE3434" s="143"/>
      <c r="BF3434" s="143"/>
      <c r="BG3434" s="143"/>
      <c r="BH3434" s="143"/>
      <c r="BI3434" s="143"/>
      <c r="BJ3434" s="143"/>
      <c r="BK3434" s="143"/>
      <c r="BL3434" s="143"/>
      <c r="BM3434" s="143"/>
      <c r="BN3434" s="143"/>
      <c r="BO3434" s="143"/>
      <c r="BP3434" s="143"/>
      <c r="BT3434" s="143"/>
      <c r="BU3434" s="143"/>
      <c r="BV3434" s="143"/>
    </row>
    <row r="3435" spans="1:74" s="142" customFormat="1" x14ac:dyDescent="0.25">
      <c r="A3435" s="206"/>
      <c r="B3435" s="160"/>
      <c r="C3435" s="161"/>
      <c r="D3435" s="206"/>
      <c r="E3435" s="206"/>
      <c r="F3435" s="206"/>
      <c r="G3435" s="206"/>
      <c r="H3435" s="161"/>
      <c r="I3435" s="206"/>
      <c r="J3435" s="206"/>
      <c r="L3435" s="206"/>
      <c r="M3435" s="153"/>
      <c r="N3435" s="126"/>
      <c r="O3435" s="153"/>
      <c r="P3435" s="153"/>
      <c r="Q3435" s="153"/>
      <c r="R3435" s="153"/>
      <c r="AG3435" s="162"/>
      <c r="AH3435" s="162"/>
      <c r="AI3435" s="162"/>
      <c r="AM3435" s="143"/>
      <c r="AN3435" s="143"/>
      <c r="AO3435" s="143"/>
      <c r="AP3435" s="143"/>
      <c r="AQ3435" s="143"/>
      <c r="AR3435" s="143"/>
      <c r="AS3435" s="143"/>
      <c r="AT3435" s="143"/>
      <c r="AU3435" s="143"/>
      <c r="AV3435" s="143"/>
      <c r="AW3435" s="143"/>
      <c r="AX3435" s="143"/>
      <c r="AY3435" s="143"/>
      <c r="AZ3435" s="143"/>
      <c r="BA3435" s="143"/>
      <c r="BB3435" s="143"/>
      <c r="BC3435" s="143"/>
      <c r="BD3435" s="143"/>
      <c r="BE3435" s="143"/>
      <c r="BF3435" s="143"/>
      <c r="BG3435" s="143"/>
      <c r="BH3435" s="143"/>
      <c r="BI3435" s="143"/>
      <c r="BJ3435" s="143"/>
      <c r="BK3435" s="143"/>
      <c r="BL3435" s="143"/>
      <c r="BM3435" s="143"/>
      <c r="BN3435" s="143"/>
      <c r="BO3435" s="143"/>
      <c r="BP3435" s="143"/>
      <c r="BT3435" s="143"/>
      <c r="BU3435" s="143"/>
      <c r="BV3435" s="143"/>
    </row>
    <row r="3436" spans="1:74" s="142" customFormat="1" x14ac:dyDescent="0.25">
      <c r="A3436" s="206"/>
      <c r="B3436" s="160"/>
      <c r="C3436" s="161"/>
      <c r="D3436" s="206"/>
      <c r="E3436" s="206"/>
      <c r="F3436" s="206"/>
      <c r="G3436" s="206"/>
      <c r="H3436" s="161"/>
      <c r="I3436" s="206"/>
      <c r="J3436" s="206"/>
      <c r="L3436" s="206"/>
      <c r="M3436" s="153"/>
      <c r="N3436" s="126"/>
      <c r="O3436" s="153"/>
      <c r="P3436" s="153"/>
      <c r="Q3436" s="153"/>
      <c r="R3436" s="153"/>
      <c r="AG3436" s="162"/>
      <c r="AH3436" s="162"/>
      <c r="AI3436" s="162"/>
      <c r="AM3436" s="143"/>
      <c r="AN3436" s="143"/>
      <c r="AO3436" s="143"/>
      <c r="AP3436" s="143"/>
      <c r="AQ3436" s="143"/>
      <c r="AR3436" s="143"/>
      <c r="AS3436" s="143"/>
      <c r="AT3436" s="143"/>
      <c r="AU3436" s="143"/>
      <c r="AV3436" s="143"/>
      <c r="AW3436" s="143"/>
      <c r="AX3436" s="143"/>
      <c r="AY3436" s="143"/>
      <c r="AZ3436" s="143"/>
      <c r="BA3436" s="143"/>
      <c r="BB3436" s="143"/>
      <c r="BC3436" s="143"/>
      <c r="BD3436" s="143"/>
      <c r="BE3436" s="143"/>
      <c r="BF3436" s="143"/>
      <c r="BG3436" s="143"/>
      <c r="BH3436" s="143"/>
      <c r="BI3436" s="143"/>
      <c r="BJ3436" s="143"/>
      <c r="BK3436" s="143"/>
      <c r="BL3436" s="143"/>
      <c r="BM3436" s="143"/>
      <c r="BN3436" s="143"/>
      <c r="BO3436" s="143"/>
      <c r="BP3436" s="143"/>
      <c r="BT3436" s="143"/>
      <c r="BU3436" s="143"/>
      <c r="BV3436" s="143"/>
    </row>
    <row r="3437" spans="1:74" s="142" customFormat="1" x14ac:dyDescent="0.25">
      <c r="A3437" s="206"/>
      <c r="B3437" s="160"/>
      <c r="C3437" s="161"/>
      <c r="D3437" s="206"/>
      <c r="E3437" s="206"/>
      <c r="F3437" s="206"/>
      <c r="G3437" s="206"/>
      <c r="H3437" s="161"/>
      <c r="I3437" s="206"/>
      <c r="J3437" s="206"/>
      <c r="L3437" s="206"/>
      <c r="M3437" s="153"/>
      <c r="N3437" s="126"/>
      <c r="O3437" s="153"/>
      <c r="P3437" s="153"/>
      <c r="Q3437" s="153"/>
      <c r="R3437" s="153"/>
      <c r="AG3437" s="162"/>
      <c r="AH3437" s="162"/>
      <c r="AI3437" s="162"/>
      <c r="AM3437" s="143"/>
      <c r="AN3437" s="143"/>
      <c r="AO3437" s="143"/>
      <c r="AP3437" s="143"/>
      <c r="AQ3437" s="143"/>
      <c r="AR3437" s="143"/>
      <c r="AS3437" s="143"/>
      <c r="AT3437" s="143"/>
      <c r="AU3437" s="143"/>
      <c r="AV3437" s="143"/>
      <c r="AW3437" s="143"/>
      <c r="AX3437" s="143"/>
      <c r="AY3437" s="143"/>
      <c r="AZ3437" s="143"/>
      <c r="BA3437" s="143"/>
      <c r="BB3437" s="143"/>
      <c r="BC3437" s="143"/>
      <c r="BD3437" s="143"/>
      <c r="BE3437" s="143"/>
      <c r="BF3437" s="143"/>
      <c r="BG3437" s="143"/>
      <c r="BH3437" s="143"/>
      <c r="BI3437" s="143"/>
      <c r="BJ3437" s="143"/>
      <c r="BK3437" s="143"/>
      <c r="BL3437" s="143"/>
      <c r="BM3437" s="143"/>
      <c r="BN3437" s="143"/>
      <c r="BO3437" s="143"/>
      <c r="BP3437" s="143"/>
      <c r="BT3437" s="143"/>
      <c r="BU3437" s="143"/>
      <c r="BV3437" s="143"/>
    </row>
    <row r="3438" spans="1:74" s="142" customFormat="1" x14ac:dyDescent="0.25">
      <c r="A3438" s="206"/>
      <c r="B3438" s="160"/>
      <c r="C3438" s="161"/>
      <c r="D3438" s="206"/>
      <c r="E3438" s="206"/>
      <c r="F3438" s="206"/>
      <c r="G3438" s="206"/>
      <c r="H3438" s="161"/>
      <c r="I3438" s="206"/>
      <c r="J3438" s="206"/>
      <c r="L3438" s="206"/>
      <c r="M3438" s="153"/>
      <c r="N3438" s="126"/>
      <c r="O3438" s="153"/>
      <c r="P3438" s="153"/>
      <c r="Q3438" s="153"/>
      <c r="R3438" s="153"/>
      <c r="AG3438" s="162"/>
      <c r="AH3438" s="162"/>
      <c r="AI3438" s="162"/>
      <c r="AM3438" s="143"/>
      <c r="AN3438" s="143"/>
      <c r="AO3438" s="143"/>
      <c r="AP3438" s="143"/>
      <c r="AQ3438" s="143"/>
      <c r="AR3438" s="143"/>
      <c r="AS3438" s="143"/>
      <c r="AT3438" s="143"/>
      <c r="AU3438" s="143"/>
      <c r="AV3438" s="143"/>
      <c r="AW3438" s="143"/>
      <c r="AX3438" s="143"/>
      <c r="AY3438" s="143"/>
      <c r="AZ3438" s="143"/>
      <c r="BA3438" s="143"/>
      <c r="BB3438" s="143"/>
      <c r="BC3438" s="143"/>
      <c r="BD3438" s="143"/>
      <c r="BE3438" s="143"/>
      <c r="BF3438" s="143"/>
      <c r="BG3438" s="143"/>
      <c r="BH3438" s="143"/>
      <c r="BI3438" s="143"/>
      <c r="BJ3438" s="143"/>
      <c r="BK3438" s="143"/>
      <c r="BL3438" s="143"/>
      <c r="BM3438" s="143"/>
      <c r="BN3438" s="143"/>
      <c r="BO3438" s="143"/>
      <c r="BP3438" s="143"/>
      <c r="BT3438" s="143"/>
      <c r="BU3438" s="143"/>
      <c r="BV3438" s="143"/>
    </row>
    <row r="3439" spans="1:74" s="142" customFormat="1" x14ac:dyDescent="0.25">
      <c r="A3439" s="206"/>
      <c r="B3439" s="160"/>
      <c r="C3439" s="161"/>
      <c r="D3439" s="206"/>
      <c r="E3439" s="206"/>
      <c r="F3439" s="206"/>
      <c r="G3439" s="206"/>
      <c r="H3439" s="161"/>
      <c r="I3439" s="206"/>
      <c r="J3439" s="206"/>
      <c r="L3439" s="206"/>
      <c r="M3439" s="153"/>
      <c r="N3439" s="126"/>
      <c r="O3439" s="153"/>
      <c r="P3439" s="153"/>
      <c r="Q3439" s="153"/>
      <c r="R3439" s="153"/>
      <c r="AG3439" s="162"/>
      <c r="AH3439" s="162"/>
      <c r="AI3439" s="162"/>
      <c r="AM3439" s="143"/>
      <c r="AN3439" s="143"/>
      <c r="AO3439" s="143"/>
      <c r="AP3439" s="143"/>
      <c r="AQ3439" s="143"/>
      <c r="AR3439" s="143"/>
      <c r="AS3439" s="143"/>
      <c r="AT3439" s="143"/>
      <c r="AU3439" s="143"/>
      <c r="AV3439" s="143"/>
      <c r="AW3439" s="143"/>
      <c r="AX3439" s="143"/>
      <c r="AY3439" s="143"/>
      <c r="AZ3439" s="143"/>
      <c r="BA3439" s="143"/>
      <c r="BB3439" s="143"/>
      <c r="BC3439" s="143"/>
      <c r="BD3439" s="143"/>
      <c r="BE3439" s="143"/>
      <c r="BF3439" s="143"/>
      <c r="BG3439" s="143"/>
      <c r="BH3439" s="143"/>
      <c r="BI3439" s="143"/>
      <c r="BJ3439" s="143"/>
      <c r="BK3439" s="143"/>
      <c r="BL3439" s="143"/>
      <c r="BM3439" s="143"/>
      <c r="BN3439" s="143"/>
      <c r="BO3439" s="143"/>
      <c r="BP3439" s="143"/>
      <c r="BT3439" s="143"/>
      <c r="BU3439" s="143"/>
      <c r="BV3439" s="143"/>
    </row>
    <row r="3440" spans="1:74" s="142" customFormat="1" x14ac:dyDescent="0.25">
      <c r="A3440" s="206"/>
      <c r="B3440" s="160"/>
      <c r="C3440" s="161"/>
      <c r="D3440" s="206"/>
      <c r="E3440" s="206"/>
      <c r="F3440" s="206"/>
      <c r="G3440" s="206"/>
      <c r="H3440" s="161"/>
      <c r="I3440" s="206"/>
      <c r="J3440" s="206"/>
      <c r="L3440" s="206"/>
      <c r="M3440" s="153"/>
      <c r="N3440" s="126"/>
      <c r="O3440" s="153"/>
      <c r="P3440" s="153"/>
      <c r="Q3440" s="153"/>
      <c r="R3440" s="153"/>
      <c r="AG3440" s="162"/>
      <c r="AH3440" s="162"/>
      <c r="AI3440" s="162"/>
      <c r="AM3440" s="143"/>
      <c r="AN3440" s="143"/>
      <c r="AO3440" s="143"/>
      <c r="AP3440" s="143"/>
      <c r="AQ3440" s="143"/>
      <c r="AR3440" s="143"/>
      <c r="AS3440" s="143"/>
      <c r="AT3440" s="143"/>
      <c r="AU3440" s="143"/>
      <c r="AV3440" s="143"/>
      <c r="AW3440" s="143"/>
      <c r="AX3440" s="143"/>
      <c r="AY3440" s="143"/>
      <c r="AZ3440" s="143"/>
      <c r="BA3440" s="143"/>
      <c r="BB3440" s="143"/>
      <c r="BC3440" s="143"/>
      <c r="BD3440" s="143"/>
      <c r="BE3440" s="143"/>
      <c r="BF3440" s="143"/>
      <c r="BG3440" s="143"/>
      <c r="BH3440" s="143"/>
      <c r="BI3440" s="143"/>
      <c r="BJ3440" s="143"/>
      <c r="BK3440" s="143"/>
      <c r="BL3440" s="143"/>
      <c r="BM3440" s="143"/>
      <c r="BN3440" s="143"/>
      <c r="BO3440" s="143"/>
      <c r="BP3440" s="143"/>
      <c r="BT3440" s="143"/>
      <c r="BU3440" s="143"/>
      <c r="BV3440" s="143"/>
    </row>
    <row r="3441" spans="1:74" s="142" customFormat="1" x14ac:dyDescent="0.25">
      <c r="A3441" s="206"/>
      <c r="B3441" s="160"/>
      <c r="C3441" s="161"/>
      <c r="D3441" s="206"/>
      <c r="E3441" s="206"/>
      <c r="F3441" s="206"/>
      <c r="G3441" s="206"/>
      <c r="H3441" s="161"/>
      <c r="I3441" s="206"/>
      <c r="J3441" s="206"/>
      <c r="L3441" s="206"/>
      <c r="M3441" s="153"/>
      <c r="N3441" s="126"/>
      <c r="O3441" s="153"/>
      <c r="P3441" s="153"/>
      <c r="Q3441" s="153"/>
      <c r="R3441" s="153"/>
      <c r="AG3441" s="162"/>
      <c r="AH3441" s="162"/>
      <c r="AI3441" s="162"/>
      <c r="AM3441" s="143"/>
      <c r="AN3441" s="143"/>
      <c r="AO3441" s="143"/>
      <c r="AP3441" s="143"/>
      <c r="AQ3441" s="143"/>
      <c r="AR3441" s="143"/>
      <c r="AS3441" s="143"/>
      <c r="AT3441" s="143"/>
      <c r="AU3441" s="143"/>
      <c r="AV3441" s="143"/>
      <c r="AW3441" s="143"/>
      <c r="AX3441" s="143"/>
      <c r="AY3441" s="143"/>
      <c r="AZ3441" s="143"/>
      <c r="BA3441" s="143"/>
      <c r="BB3441" s="143"/>
      <c r="BC3441" s="143"/>
      <c r="BD3441" s="143"/>
      <c r="BE3441" s="143"/>
      <c r="BF3441" s="143"/>
      <c r="BG3441" s="143"/>
      <c r="BH3441" s="143"/>
      <c r="BI3441" s="143"/>
      <c r="BJ3441" s="143"/>
      <c r="BK3441" s="143"/>
      <c r="BL3441" s="143"/>
      <c r="BM3441" s="143"/>
      <c r="BN3441" s="143"/>
      <c r="BO3441" s="143"/>
      <c r="BP3441" s="143"/>
      <c r="BT3441" s="143"/>
      <c r="BU3441" s="143"/>
      <c r="BV3441" s="143"/>
    </row>
    <row r="3442" spans="1:74" s="142" customFormat="1" x14ac:dyDescent="0.25">
      <c r="A3442" s="206"/>
      <c r="B3442" s="160"/>
      <c r="C3442" s="161"/>
      <c r="D3442" s="206"/>
      <c r="E3442" s="206"/>
      <c r="F3442" s="206"/>
      <c r="G3442" s="206"/>
      <c r="H3442" s="161"/>
      <c r="I3442" s="206"/>
      <c r="J3442" s="206"/>
      <c r="L3442" s="206"/>
      <c r="M3442" s="153"/>
      <c r="N3442" s="126"/>
      <c r="O3442" s="153"/>
      <c r="P3442" s="153"/>
      <c r="Q3442" s="153"/>
      <c r="R3442" s="153"/>
      <c r="AG3442" s="162"/>
      <c r="AH3442" s="162"/>
      <c r="AI3442" s="162"/>
      <c r="AM3442" s="143"/>
      <c r="AN3442" s="143"/>
      <c r="AO3442" s="143"/>
      <c r="AP3442" s="143"/>
      <c r="AQ3442" s="143"/>
      <c r="AR3442" s="143"/>
      <c r="AS3442" s="143"/>
      <c r="AT3442" s="143"/>
      <c r="AU3442" s="143"/>
      <c r="AV3442" s="143"/>
      <c r="AW3442" s="143"/>
      <c r="AX3442" s="143"/>
      <c r="AY3442" s="143"/>
      <c r="AZ3442" s="143"/>
      <c r="BA3442" s="143"/>
      <c r="BB3442" s="143"/>
      <c r="BC3442" s="143"/>
      <c r="BD3442" s="143"/>
      <c r="BE3442" s="143"/>
      <c r="BF3442" s="143"/>
      <c r="BG3442" s="143"/>
      <c r="BH3442" s="143"/>
      <c r="BI3442" s="143"/>
      <c r="BJ3442" s="143"/>
      <c r="BK3442" s="143"/>
      <c r="BL3442" s="143"/>
      <c r="BM3442" s="143"/>
      <c r="BN3442" s="143"/>
      <c r="BO3442" s="143"/>
      <c r="BP3442" s="143"/>
      <c r="BT3442" s="143"/>
      <c r="BU3442" s="143"/>
      <c r="BV3442" s="143"/>
    </row>
    <row r="3443" spans="1:74" s="142" customFormat="1" x14ac:dyDescent="0.25">
      <c r="A3443" s="206"/>
      <c r="B3443" s="160"/>
      <c r="C3443" s="161"/>
      <c r="D3443" s="206"/>
      <c r="E3443" s="206"/>
      <c r="F3443" s="206"/>
      <c r="G3443" s="206"/>
      <c r="H3443" s="161"/>
      <c r="I3443" s="206"/>
      <c r="J3443" s="206"/>
      <c r="L3443" s="206"/>
      <c r="M3443" s="153"/>
      <c r="N3443" s="126"/>
      <c r="O3443" s="153"/>
      <c r="P3443" s="153"/>
      <c r="Q3443" s="153"/>
      <c r="R3443" s="153"/>
      <c r="AG3443" s="162"/>
      <c r="AH3443" s="162"/>
      <c r="AI3443" s="162"/>
      <c r="AM3443" s="143"/>
      <c r="AN3443" s="143"/>
      <c r="AO3443" s="143"/>
      <c r="AP3443" s="143"/>
      <c r="AQ3443" s="143"/>
      <c r="AR3443" s="143"/>
      <c r="AS3443" s="143"/>
      <c r="AT3443" s="143"/>
      <c r="AU3443" s="143"/>
      <c r="AV3443" s="143"/>
      <c r="AW3443" s="143"/>
      <c r="AX3443" s="143"/>
      <c r="AY3443" s="143"/>
      <c r="AZ3443" s="143"/>
      <c r="BA3443" s="143"/>
      <c r="BB3443" s="143"/>
      <c r="BC3443" s="143"/>
      <c r="BD3443" s="143"/>
      <c r="BE3443" s="143"/>
      <c r="BF3443" s="143"/>
      <c r="BG3443" s="143"/>
      <c r="BH3443" s="143"/>
      <c r="BI3443" s="143"/>
      <c r="BJ3443" s="143"/>
      <c r="BK3443" s="143"/>
      <c r="BL3443" s="143"/>
      <c r="BM3443" s="143"/>
      <c r="BN3443" s="143"/>
      <c r="BO3443" s="143"/>
      <c r="BP3443" s="143"/>
      <c r="BT3443" s="143"/>
      <c r="BU3443" s="143"/>
      <c r="BV3443" s="143"/>
    </row>
    <row r="3444" spans="1:74" s="142" customFormat="1" x14ac:dyDescent="0.25">
      <c r="A3444" s="206"/>
      <c r="B3444" s="160"/>
      <c r="C3444" s="161"/>
      <c r="D3444" s="206"/>
      <c r="E3444" s="206"/>
      <c r="F3444" s="206"/>
      <c r="G3444" s="206"/>
      <c r="H3444" s="161"/>
      <c r="I3444" s="206"/>
      <c r="J3444" s="206"/>
      <c r="L3444" s="206"/>
      <c r="M3444" s="153"/>
      <c r="N3444" s="126"/>
      <c r="O3444" s="153"/>
      <c r="P3444" s="153"/>
      <c r="Q3444" s="153"/>
      <c r="R3444" s="153"/>
      <c r="AG3444" s="162"/>
      <c r="AH3444" s="162"/>
      <c r="AI3444" s="162"/>
      <c r="AM3444" s="143"/>
      <c r="AN3444" s="143"/>
      <c r="AO3444" s="143"/>
      <c r="AP3444" s="143"/>
      <c r="AQ3444" s="143"/>
      <c r="AR3444" s="143"/>
      <c r="AS3444" s="143"/>
      <c r="AT3444" s="143"/>
      <c r="AU3444" s="143"/>
      <c r="AV3444" s="143"/>
      <c r="AW3444" s="143"/>
      <c r="AX3444" s="143"/>
      <c r="AY3444" s="143"/>
      <c r="AZ3444" s="143"/>
      <c r="BA3444" s="143"/>
      <c r="BB3444" s="143"/>
      <c r="BC3444" s="143"/>
      <c r="BD3444" s="143"/>
      <c r="BE3444" s="143"/>
      <c r="BF3444" s="143"/>
      <c r="BG3444" s="143"/>
      <c r="BH3444" s="143"/>
      <c r="BI3444" s="143"/>
      <c r="BJ3444" s="143"/>
      <c r="BK3444" s="143"/>
      <c r="BL3444" s="143"/>
      <c r="BM3444" s="143"/>
      <c r="BN3444" s="143"/>
      <c r="BO3444" s="143"/>
      <c r="BP3444" s="143"/>
      <c r="BT3444" s="143"/>
      <c r="BU3444" s="143"/>
      <c r="BV3444" s="143"/>
    </row>
    <row r="3445" spans="1:74" s="142" customFormat="1" x14ac:dyDescent="0.25">
      <c r="A3445" s="206"/>
      <c r="B3445" s="160"/>
      <c r="C3445" s="161"/>
      <c r="D3445" s="206"/>
      <c r="E3445" s="206"/>
      <c r="F3445" s="206"/>
      <c r="G3445" s="206"/>
      <c r="H3445" s="161"/>
      <c r="I3445" s="206"/>
      <c r="J3445" s="206"/>
      <c r="L3445" s="206"/>
      <c r="M3445" s="153"/>
      <c r="N3445" s="126"/>
      <c r="O3445" s="153"/>
      <c r="P3445" s="153"/>
      <c r="Q3445" s="153"/>
      <c r="R3445" s="153"/>
      <c r="AG3445" s="162"/>
      <c r="AH3445" s="162"/>
      <c r="AI3445" s="162"/>
      <c r="AM3445" s="143"/>
      <c r="AN3445" s="143"/>
      <c r="AO3445" s="143"/>
      <c r="AP3445" s="143"/>
      <c r="AQ3445" s="143"/>
      <c r="AR3445" s="143"/>
      <c r="AS3445" s="143"/>
      <c r="AT3445" s="143"/>
      <c r="AU3445" s="143"/>
      <c r="AV3445" s="143"/>
      <c r="AW3445" s="143"/>
      <c r="AX3445" s="143"/>
      <c r="AY3445" s="143"/>
      <c r="AZ3445" s="143"/>
      <c r="BA3445" s="143"/>
      <c r="BB3445" s="143"/>
      <c r="BC3445" s="143"/>
      <c r="BD3445" s="143"/>
      <c r="BE3445" s="143"/>
      <c r="BF3445" s="143"/>
      <c r="BG3445" s="143"/>
      <c r="BH3445" s="143"/>
      <c r="BI3445" s="143"/>
      <c r="BJ3445" s="143"/>
      <c r="BK3445" s="143"/>
      <c r="BL3445" s="143"/>
      <c r="BM3445" s="143"/>
      <c r="BN3445" s="143"/>
      <c r="BO3445" s="143"/>
      <c r="BP3445" s="143"/>
      <c r="BT3445" s="143"/>
      <c r="BU3445" s="143"/>
      <c r="BV3445" s="143"/>
    </row>
    <row r="3446" spans="1:74" s="142" customFormat="1" x14ac:dyDescent="0.25">
      <c r="A3446" s="206"/>
      <c r="B3446" s="160"/>
      <c r="C3446" s="161"/>
      <c r="D3446" s="206"/>
      <c r="E3446" s="206"/>
      <c r="F3446" s="206"/>
      <c r="G3446" s="206"/>
      <c r="H3446" s="161"/>
      <c r="I3446" s="206"/>
      <c r="J3446" s="206"/>
      <c r="L3446" s="206"/>
      <c r="M3446" s="153"/>
      <c r="N3446" s="126"/>
      <c r="O3446" s="153"/>
      <c r="P3446" s="153"/>
      <c r="Q3446" s="153"/>
      <c r="R3446" s="153"/>
      <c r="AG3446" s="162"/>
      <c r="AH3446" s="162"/>
      <c r="AI3446" s="162"/>
      <c r="AM3446" s="143"/>
      <c r="AN3446" s="143"/>
      <c r="AO3446" s="143"/>
      <c r="AP3446" s="143"/>
      <c r="AQ3446" s="143"/>
      <c r="AR3446" s="143"/>
      <c r="AS3446" s="143"/>
      <c r="AT3446" s="143"/>
      <c r="AU3446" s="143"/>
      <c r="AV3446" s="143"/>
      <c r="AW3446" s="143"/>
      <c r="AX3446" s="143"/>
      <c r="AY3446" s="143"/>
      <c r="AZ3446" s="143"/>
      <c r="BA3446" s="143"/>
      <c r="BB3446" s="143"/>
      <c r="BC3446" s="143"/>
      <c r="BD3446" s="143"/>
      <c r="BE3446" s="143"/>
      <c r="BF3446" s="143"/>
      <c r="BG3446" s="143"/>
      <c r="BH3446" s="143"/>
      <c r="BI3446" s="143"/>
      <c r="BJ3446" s="143"/>
      <c r="BK3446" s="143"/>
      <c r="BL3446" s="143"/>
      <c r="BM3446" s="143"/>
      <c r="BN3446" s="143"/>
      <c r="BO3446" s="143"/>
      <c r="BP3446" s="143"/>
      <c r="BT3446" s="143"/>
      <c r="BU3446" s="143"/>
      <c r="BV3446" s="143"/>
    </row>
    <row r="3447" spans="1:74" s="142" customFormat="1" x14ac:dyDescent="0.25">
      <c r="A3447" s="206"/>
      <c r="B3447" s="160"/>
      <c r="C3447" s="161"/>
      <c r="D3447" s="206"/>
      <c r="E3447" s="206"/>
      <c r="F3447" s="206"/>
      <c r="G3447" s="206"/>
      <c r="H3447" s="161"/>
      <c r="I3447" s="206"/>
      <c r="J3447" s="206"/>
      <c r="L3447" s="206"/>
      <c r="M3447" s="153"/>
      <c r="N3447" s="126"/>
      <c r="O3447" s="153"/>
      <c r="P3447" s="153"/>
      <c r="Q3447" s="153"/>
      <c r="R3447" s="153"/>
      <c r="AG3447" s="162"/>
      <c r="AH3447" s="162"/>
      <c r="AI3447" s="162"/>
      <c r="AM3447" s="143"/>
      <c r="AN3447" s="143"/>
      <c r="AO3447" s="143"/>
      <c r="AP3447" s="143"/>
      <c r="AQ3447" s="143"/>
      <c r="AR3447" s="143"/>
      <c r="AS3447" s="143"/>
      <c r="AT3447" s="143"/>
      <c r="AU3447" s="143"/>
      <c r="AV3447" s="143"/>
      <c r="AW3447" s="143"/>
      <c r="AX3447" s="143"/>
      <c r="AY3447" s="143"/>
      <c r="AZ3447" s="143"/>
      <c r="BA3447" s="143"/>
      <c r="BB3447" s="143"/>
      <c r="BC3447" s="143"/>
      <c r="BD3447" s="143"/>
      <c r="BE3447" s="143"/>
      <c r="BF3447" s="143"/>
      <c r="BG3447" s="143"/>
      <c r="BH3447" s="143"/>
      <c r="BI3447" s="143"/>
      <c r="BJ3447" s="143"/>
      <c r="BK3447" s="143"/>
      <c r="BL3447" s="143"/>
      <c r="BM3447" s="143"/>
      <c r="BN3447" s="143"/>
      <c r="BO3447" s="143"/>
      <c r="BP3447" s="143"/>
      <c r="BT3447" s="143"/>
      <c r="BU3447" s="143"/>
      <c r="BV3447" s="143"/>
    </row>
    <row r="3448" spans="1:74" s="142" customFormat="1" x14ac:dyDescent="0.25">
      <c r="A3448" s="206"/>
      <c r="B3448" s="160"/>
      <c r="C3448" s="161"/>
      <c r="D3448" s="206"/>
      <c r="E3448" s="206"/>
      <c r="F3448" s="206"/>
      <c r="G3448" s="206"/>
      <c r="H3448" s="161"/>
      <c r="I3448" s="206"/>
      <c r="J3448" s="206"/>
      <c r="L3448" s="206"/>
      <c r="M3448" s="153"/>
      <c r="N3448" s="126"/>
      <c r="O3448" s="153"/>
      <c r="P3448" s="153"/>
      <c r="Q3448" s="153"/>
      <c r="R3448" s="153"/>
      <c r="AG3448" s="162"/>
      <c r="AH3448" s="162"/>
      <c r="AI3448" s="162"/>
      <c r="AM3448" s="143"/>
      <c r="AN3448" s="143"/>
      <c r="AO3448" s="143"/>
      <c r="AP3448" s="143"/>
      <c r="AQ3448" s="143"/>
      <c r="AR3448" s="143"/>
      <c r="AS3448" s="143"/>
      <c r="AT3448" s="143"/>
      <c r="AU3448" s="143"/>
      <c r="AV3448" s="143"/>
      <c r="AW3448" s="143"/>
      <c r="AX3448" s="143"/>
      <c r="AY3448" s="143"/>
      <c r="AZ3448" s="143"/>
      <c r="BA3448" s="143"/>
      <c r="BB3448" s="143"/>
      <c r="BC3448" s="143"/>
      <c r="BD3448" s="143"/>
      <c r="BE3448" s="143"/>
      <c r="BF3448" s="143"/>
      <c r="BG3448" s="143"/>
      <c r="BH3448" s="143"/>
      <c r="BI3448" s="143"/>
      <c r="BJ3448" s="143"/>
      <c r="BK3448" s="143"/>
      <c r="BL3448" s="143"/>
      <c r="BM3448" s="143"/>
      <c r="BN3448" s="143"/>
      <c r="BO3448" s="143"/>
      <c r="BP3448" s="143"/>
      <c r="BT3448" s="143"/>
      <c r="BU3448" s="143"/>
      <c r="BV3448" s="143"/>
    </row>
    <row r="3449" spans="1:74" s="142" customFormat="1" x14ac:dyDescent="0.25">
      <c r="A3449" s="206"/>
      <c r="B3449" s="160"/>
      <c r="C3449" s="161"/>
      <c r="D3449" s="206"/>
      <c r="E3449" s="206"/>
      <c r="F3449" s="206"/>
      <c r="G3449" s="206"/>
      <c r="H3449" s="161"/>
      <c r="I3449" s="206"/>
      <c r="J3449" s="206"/>
      <c r="L3449" s="206"/>
      <c r="M3449" s="153"/>
      <c r="N3449" s="126"/>
      <c r="O3449" s="153"/>
      <c r="P3449" s="153"/>
      <c r="Q3449" s="153"/>
      <c r="R3449" s="153"/>
      <c r="AG3449" s="162"/>
      <c r="AH3449" s="162"/>
      <c r="AI3449" s="162"/>
      <c r="AM3449" s="143"/>
      <c r="AN3449" s="143"/>
      <c r="AO3449" s="143"/>
      <c r="AP3449" s="143"/>
      <c r="AQ3449" s="143"/>
      <c r="AR3449" s="143"/>
      <c r="AS3449" s="143"/>
      <c r="AT3449" s="143"/>
      <c r="AU3449" s="143"/>
      <c r="AV3449" s="143"/>
      <c r="AW3449" s="143"/>
      <c r="AX3449" s="143"/>
      <c r="AY3449" s="143"/>
      <c r="AZ3449" s="143"/>
      <c r="BA3449" s="143"/>
      <c r="BB3449" s="143"/>
      <c r="BC3449" s="143"/>
      <c r="BD3449" s="143"/>
      <c r="BE3449" s="143"/>
      <c r="BF3449" s="143"/>
      <c r="BG3449" s="143"/>
      <c r="BH3449" s="143"/>
      <c r="BI3449" s="143"/>
      <c r="BJ3449" s="143"/>
      <c r="BK3449" s="143"/>
      <c r="BL3449" s="143"/>
      <c r="BM3449" s="143"/>
      <c r="BN3449" s="143"/>
      <c r="BO3449" s="143"/>
      <c r="BP3449" s="143"/>
      <c r="BT3449" s="143"/>
      <c r="BU3449" s="143"/>
      <c r="BV3449" s="143"/>
    </row>
    <row r="3450" spans="1:74" s="142" customFormat="1" x14ac:dyDescent="0.25">
      <c r="A3450" s="206"/>
      <c r="B3450" s="160"/>
      <c r="C3450" s="161"/>
      <c r="D3450" s="206"/>
      <c r="E3450" s="206"/>
      <c r="F3450" s="206"/>
      <c r="G3450" s="206"/>
      <c r="H3450" s="161"/>
      <c r="I3450" s="206"/>
      <c r="J3450" s="206"/>
      <c r="L3450" s="206"/>
      <c r="M3450" s="153"/>
      <c r="N3450" s="126"/>
      <c r="O3450" s="153"/>
      <c r="P3450" s="153"/>
      <c r="Q3450" s="153"/>
      <c r="R3450" s="153"/>
      <c r="AG3450" s="162"/>
      <c r="AH3450" s="162"/>
      <c r="AI3450" s="162"/>
      <c r="AM3450" s="143"/>
      <c r="AN3450" s="143"/>
      <c r="AO3450" s="143"/>
      <c r="AP3450" s="143"/>
      <c r="AQ3450" s="143"/>
      <c r="AR3450" s="143"/>
      <c r="AS3450" s="143"/>
      <c r="AT3450" s="143"/>
      <c r="AU3450" s="143"/>
      <c r="AV3450" s="143"/>
      <c r="AW3450" s="143"/>
      <c r="AX3450" s="143"/>
      <c r="AY3450" s="143"/>
      <c r="AZ3450" s="143"/>
      <c r="BA3450" s="143"/>
      <c r="BB3450" s="143"/>
      <c r="BC3450" s="143"/>
      <c r="BD3450" s="143"/>
      <c r="BE3450" s="143"/>
      <c r="BF3450" s="143"/>
      <c r="BG3450" s="143"/>
      <c r="BH3450" s="143"/>
      <c r="BI3450" s="143"/>
      <c r="BJ3450" s="143"/>
      <c r="BK3450" s="143"/>
      <c r="BL3450" s="143"/>
      <c r="BM3450" s="143"/>
      <c r="BN3450" s="143"/>
      <c r="BO3450" s="143"/>
      <c r="BP3450" s="143"/>
      <c r="BT3450" s="143"/>
      <c r="BU3450" s="143"/>
      <c r="BV3450" s="143"/>
    </row>
    <row r="3451" spans="1:74" s="142" customFormat="1" x14ac:dyDescent="0.25">
      <c r="A3451" s="206"/>
      <c r="B3451" s="160"/>
      <c r="C3451" s="161"/>
      <c r="D3451" s="206"/>
      <c r="E3451" s="206"/>
      <c r="F3451" s="206"/>
      <c r="G3451" s="206"/>
      <c r="H3451" s="161"/>
      <c r="I3451" s="206"/>
      <c r="J3451" s="206"/>
      <c r="L3451" s="206"/>
      <c r="M3451" s="153"/>
      <c r="N3451" s="126"/>
      <c r="O3451" s="153"/>
      <c r="P3451" s="153"/>
      <c r="Q3451" s="153"/>
      <c r="R3451" s="153"/>
      <c r="AG3451" s="162"/>
      <c r="AH3451" s="162"/>
      <c r="AI3451" s="162"/>
      <c r="AM3451" s="143"/>
      <c r="AN3451" s="143"/>
      <c r="AO3451" s="143"/>
      <c r="AP3451" s="143"/>
      <c r="AQ3451" s="143"/>
      <c r="AR3451" s="143"/>
      <c r="AS3451" s="143"/>
      <c r="AT3451" s="143"/>
      <c r="AU3451" s="143"/>
      <c r="AV3451" s="143"/>
      <c r="AW3451" s="143"/>
      <c r="AX3451" s="143"/>
      <c r="AY3451" s="143"/>
      <c r="AZ3451" s="143"/>
      <c r="BA3451" s="143"/>
      <c r="BB3451" s="143"/>
      <c r="BC3451" s="143"/>
      <c r="BD3451" s="143"/>
      <c r="BE3451" s="143"/>
      <c r="BF3451" s="143"/>
      <c r="BG3451" s="143"/>
      <c r="BH3451" s="143"/>
      <c r="BI3451" s="143"/>
      <c r="BJ3451" s="143"/>
      <c r="BK3451" s="143"/>
      <c r="BL3451" s="143"/>
      <c r="BM3451" s="143"/>
      <c r="BN3451" s="143"/>
      <c r="BO3451" s="143"/>
      <c r="BP3451" s="143"/>
      <c r="BT3451" s="143"/>
      <c r="BU3451" s="143"/>
      <c r="BV3451" s="143"/>
    </row>
    <row r="3452" spans="1:74" s="142" customFormat="1" x14ac:dyDescent="0.25">
      <c r="A3452" s="206"/>
      <c r="B3452" s="160"/>
      <c r="C3452" s="161"/>
      <c r="D3452" s="206"/>
      <c r="E3452" s="206"/>
      <c r="F3452" s="206"/>
      <c r="G3452" s="206"/>
      <c r="H3452" s="161"/>
      <c r="I3452" s="206"/>
      <c r="J3452" s="206"/>
      <c r="L3452" s="206"/>
      <c r="M3452" s="153"/>
      <c r="N3452" s="126"/>
      <c r="O3452" s="153"/>
      <c r="P3452" s="153"/>
      <c r="Q3452" s="153"/>
      <c r="R3452" s="153"/>
      <c r="AG3452" s="162"/>
      <c r="AH3452" s="162"/>
      <c r="AI3452" s="162"/>
      <c r="AM3452" s="143"/>
      <c r="AN3452" s="143"/>
      <c r="AO3452" s="143"/>
      <c r="AP3452" s="143"/>
      <c r="AQ3452" s="143"/>
      <c r="AR3452" s="143"/>
      <c r="AS3452" s="143"/>
      <c r="AT3452" s="143"/>
      <c r="AU3452" s="143"/>
      <c r="AV3452" s="143"/>
      <c r="AW3452" s="143"/>
      <c r="AX3452" s="143"/>
      <c r="AY3452" s="143"/>
      <c r="AZ3452" s="143"/>
      <c r="BA3452" s="143"/>
      <c r="BB3452" s="143"/>
      <c r="BC3452" s="143"/>
      <c r="BD3452" s="143"/>
      <c r="BE3452" s="143"/>
      <c r="BF3452" s="143"/>
      <c r="BG3452" s="143"/>
      <c r="BH3452" s="143"/>
      <c r="BI3452" s="143"/>
      <c r="BJ3452" s="143"/>
      <c r="BK3452" s="143"/>
      <c r="BL3452" s="143"/>
      <c r="BM3452" s="143"/>
      <c r="BN3452" s="143"/>
      <c r="BO3452" s="143"/>
      <c r="BP3452" s="143"/>
      <c r="BT3452" s="143"/>
      <c r="BU3452" s="143"/>
      <c r="BV3452" s="143"/>
    </row>
    <row r="3453" spans="1:74" s="142" customFormat="1" x14ac:dyDescent="0.25">
      <c r="A3453" s="206"/>
      <c r="B3453" s="160"/>
      <c r="C3453" s="161"/>
      <c r="D3453" s="206"/>
      <c r="E3453" s="206"/>
      <c r="F3453" s="206"/>
      <c r="G3453" s="206"/>
      <c r="H3453" s="161"/>
      <c r="I3453" s="206"/>
      <c r="J3453" s="206"/>
      <c r="L3453" s="206"/>
      <c r="M3453" s="153"/>
      <c r="N3453" s="126"/>
      <c r="O3453" s="153"/>
      <c r="P3453" s="153"/>
      <c r="Q3453" s="153"/>
      <c r="R3453" s="153"/>
      <c r="AG3453" s="162"/>
      <c r="AH3453" s="162"/>
      <c r="AI3453" s="162"/>
      <c r="AM3453" s="143"/>
      <c r="AN3453" s="143"/>
      <c r="AO3453" s="143"/>
      <c r="AP3453" s="143"/>
      <c r="AQ3453" s="143"/>
      <c r="AR3453" s="143"/>
      <c r="AS3453" s="143"/>
      <c r="AT3453" s="143"/>
      <c r="AU3453" s="143"/>
      <c r="AV3453" s="143"/>
      <c r="AW3453" s="143"/>
      <c r="AX3453" s="143"/>
      <c r="AY3453" s="143"/>
      <c r="AZ3453" s="143"/>
      <c r="BA3453" s="143"/>
      <c r="BB3453" s="143"/>
      <c r="BC3453" s="143"/>
      <c r="BD3453" s="143"/>
      <c r="BE3453" s="143"/>
      <c r="BF3453" s="143"/>
      <c r="BG3453" s="143"/>
      <c r="BH3453" s="143"/>
      <c r="BI3453" s="143"/>
      <c r="BJ3453" s="143"/>
      <c r="BK3453" s="143"/>
      <c r="BL3453" s="143"/>
      <c r="BM3453" s="143"/>
      <c r="BN3453" s="143"/>
      <c r="BO3453" s="143"/>
      <c r="BP3453" s="143"/>
      <c r="BT3453" s="143"/>
      <c r="BU3453" s="143"/>
      <c r="BV3453" s="143"/>
    </row>
    <row r="3454" spans="1:74" s="142" customFormat="1" x14ac:dyDescent="0.25">
      <c r="A3454" s="206"/>
      <c r="B3454" s="160"/>
      <c r="C3454" s="161"/>
      <c r="D3454" s="206"/>
      <c r="E3454" s="206"/>
      <c r="F3454" s="206"/>
      <c r="G3454" s="206"/>
      <c r="H3454" s="161"/>
      <c r="I3454" s="206"/>
      <c r="J3454" s="206"/>
      <c r="L3454" s="206"/>
      <c r="M3454" s="153"/>
      <c r="N3454" s="126"/>
      <c r="O3454" s="153"/>
      <c r="P3454" s="153"/>
      <c r="Q3454" s="153"/>
      <c r="R3454" s="153"/>
      <c r="AG3454" s="162"/>
      <c r="AH3454" s="162"/>
      <c r="AI3454" s="162"/>
      <c r="AM3454" s="143"/>
      <c r="AN3454" s="143"/>
      <c r="AO3454" s="143"/>
      <c r="AP3454" s="143"/>
      <c r="AQ3454" s="143"/>
      <c r="AR3454" s="143"/>
      <c r="AS3454" s="143"/>
      <c r="AT3454" s="143"/>
      <c r="AU3454" s="143"/>
      <c r="AV3454" s="143"/>
      <c r="AW3454" s="143"/>
      <c r="AX3454" s="143"/>
      <c r="AY3454" s="143"/>
      <c r="AZ3454" s="143"/>
      <c r="BA3454" s="143"/>
      <c r="BB3454" s="143"/>
      <c r="BC3454" s="143"/>
      <c r="BD3454" s="143"/>
      <c r="BE3454" s="143"/>
      <c r="BF3454" s="143"/>
      <c r="BG3454" s="143"/>
      <c r="BH3454" s="143"/>
      <c r="BI3454" s="143"/>
      <c r="BJ3454" s="143"/>
      <c r="BK3454" s="143"/>
      <c r="BL3454" s="143"/>
      <c r="BM3454" s="143"/>
      <c r="BN3454" s="143"/>
      <c r="BO3454" s="143"/>
      <c r="BP3454" s="143"/>
      <c r="BT3454" s="143"/>
      <c r="BU3454" s="143"/>
      <c r="BV3454" s="143"/>
    </row>
    <row r="3455" spans="1:74" s="142" customFormat="1" x14ac:dyDescent="0.25">
      <c r="A3455" s="206"/>
      <c r="B3455" s="160"/>
      <c r="C3455" s="161"/>
      <c r="D3455" s="206"/>
      <c r="E3455" s="206"/>
      <c r="F3455" s="206"/>
      <c r="G3455" s="206"/>
      <c r="H3455" s="161"/>
      <c r="I3455" s="206"/>
      <c r="J3455" s="206"/>
      <c r="L3455" s="206"/>
      <c r="M3455" s="153"/>
      <c r="N3455" s="126"/>
      <c r="O3455" s="153"/>
      <c r="P3455" s="153"/>
      <c r="Q3455" s="153"/>
      <c r="R3455" s="153"/>
      <c r="AG3455" s="162"/>
      <c r="AH3455" s="162"/>
      <c r="AI3455" s="162"/>
      <c r="AM3455" s="143"/>
      <c r="AN3455" s="143"/>
      <c r="AO3455" s="143"/>
      <c r="AP3455" s="143"/>
      <c r="AQ3455" s="143"/>
      <c r="AR3455" s="143"/>
      <c r="AS3455" s="143"/>
      <c r="AT3455" s="143"/>
      <c r="AU3455" s="143"/>
      <c r="AV3455" s="143"/>
      <c r="AW3455" s="143"/>
      <c r="AX3455" s="143"/>
      <c r="AY3455" s="143"/>
      <c r="AZ3455" s="143"/>
      <c r="BA3455" s="143"/>
      <c r="BB3455" s="143"/>
      <c r="BC3455" s="143"/>
      <c r="BD3455" s="143"/>
      <c r="BE3455" s="143"/>
      <c r="BF3455" s="143"/>
      <c r="BG3455" s="143"/>
      <c r="BH3455" s="143"/>
      <c r="BI3455" s="143"/>
      <c r="BJ3455" s="143"/>
      <c r="BK3455" s="143"/>
      <c r="BL3455" s="143"/>
      <c r="BM3455" s="143"/>
      <c r="BN3455" s="143"/>
      <c r="BO3455" s="143"/>
      <c r="BP3455" s="143"/>
      <c r="BT3455" s="143"/>
      <c r="BU3455" s="143"/>
      <c r="BV3455" s="143"/>
    </row>
    <row r="3456" spans="1:74" s="142" customFormat="1" x14ac:dyDescent="0.25">
      <c r="A3456" s="206"/>
      <c r="B3456" s="160"/>
      <c r="C3456" s="161"/>
      <c r="D3456" s="206"/>
      <c r="E3456" s="206"/>
      <c r="F3456" s="206"/>
      <c r="G3456" s="206"/>
      <c r="H3456" s="161"/>
      <c r="I3456" s="206"/>
      <c r="J3456" s="206"/>
      <c r="L3456" s="206"/>
      <c r="M3456" s="153"/>
      <c r="N3456" s="126"/>
      <c r="O3456" s="153"/>
      <c r="P3456" s="153"/>
      <c r="Q3456" s="153"/>
      <c r="R3456" s="153"/>
      <c r="AG3456" s="162"/>
      <c r="AH3456" s="162"/>
      <c r="AI3456" s="162"/>
      <c r="AM3456" s="143"/>
      <c r="AN3456" s="143"/>
      <c r="AO3456" s="143"/>
      <c r="AP3456" s="143"/>
      <c r="AQ3456" s="143"/>
      <c r="AR3456" s="143"/>
      <c r="AS3456" s="143"/>
      <c r="AT3456" s="143"/>
      <c r="AU3456" s="143"/>
      <c r="AV3456" s="143"/>
      <c r="AW3456" s="143"/>
      <c r="AX3456" s="143"/>
      <c r="AY3456" s="143"/>
      <c r="AZ3456" s="143"/>
      <c r="BA3456" s="143"/>
      <c r="BB3456" s="143"/>
      <c r="BC3456" s="143"/>
      <c r="BD3456" s="143"/>
      <c r="BE3456" s="143"/>
      <c r="BF3456" s="143"/>
      <c r="BG3456" s="143"/>
      <c r="BH3456" s="143"/>
      <c r="BI3456" s="143"/>
      <c r="BJ3456" s="143"/>
      <c r="BK3456" s="143"/>
      <c r="BL3456" s="143"/>
      <c r="BM3456" s="143"/>
      <c r="BN3456" s="143"/>
      <c r="BO3456" s="143"/>
      <c r="BP3456" s="143"/>
      <c r="BT3456" s="143"/>
      <c r="BU3456" s="143"/>
      <c r="BV3456" s="143"/>
    </row>
    <row r="3457" spans="1:74" s="142" customFormat="1" x14ac:dyDescent="0.25">
      <c r="A3457" s="206"/>
      <c r="B3457" s="160"/>
      <c r="C3457" s="161"/>
      <c r="D3457" s="206"/>
      <c r="E3457" s="206"/>
      <c r="F3457" s="206"/>
      <c r="G3457" s="206"/>
      <c r="H3457" s="161"/>
      <c r="I3457" s="206"/>
      <c r="J3457" s="206"/>
      <c r="L3457" s="206"/>
      <c r="M3457" s="153"/>
      <c r="N3457" s="126"/>
      <c r="O3457" s="153"/>
      <c r="P3457" s="153"/>
      <c r="Q3457" s="153"/>
      <c r="R3457" s="153"/>
      <c r="AG3457" s="162"/>
      <c r="AH3457" s="162"/>
      <c r="AI3457" s="162"/>
      <c r="AM3457" s="143"/>
      <c r="AN3457" s="143"/>
      <c r="AO3457" s="143"/>
      <c r="AP3457" s="143"/>
      <c r="AQ3457" s="143"/>
      <c r="AR3457" s="143"/>
      <c r="AS3457" s="143"/>
      <c r="AT3457" s="143"/>
      <c r="AU3457" s="143"/>
      <c r="AV3457" s="143"/>
      <c r="AW3457" s="143"/>
      <c r="AX3457" s="143"/>
      <c r="AY3457" s="143"/>
      <c r="AZ3457" s="143"/>
      <c r="BA3457" s="143"/>
      <c r="BB3457" s="143"/>
      <c r="BC3457" s="143"/>
      <c r="BD3457" s="143"/>
      <c r="BE3457" s="143"/>
      <c r="BF3457" s="143"/>
      <c r="BG3457" s="143"/>
      <c r="BH3457" s="143"/>
      <c r="BI3457" s="143"/>
      <c r="BJ3457" s="143"/>
      <c r="BK3457" s="143"/>
      <c r="BL3457" s="143"/>
      <c r="BM3457" s="143"/>
      <c r="BN3457" s="143"/>
      <c r="BO3457" s="143"/>
      <c r="BP3457" s="143"/>
      <c r="BT3457" s="143"/>
      <c r="BU3457" s="143"/>
      <c r="BV3457" s="143"/>
    </row>
    <row r="3458" spans="1:74" s="142" customFormat="1" x14ac:dyDescent="0.25">
      <c r="A3458" s="206"/>
      <c r="B3458" s="160"/>
      <c r="C3458" s="161"/>
      <c r="D3458" s="206"/>
      <c r="E3458" s="206"/>
      <c r="F3458" s="206"/>
      <c r="G3458" s="206"/>
      <c r="H3458" s="161"/>
      <c r="I3458" s="206"/>
      <c r="J3458" s="206"/>
      <c r="L3458" s="206"/>
      <c r="M3458" s="153"/>
      <c r="N3458" s="126"/>
      <c r="O3458" s="153"/>
      <c r="P3458" s="153"/>
      <c r="Q3458" s="153"/>
      <c r="R3458" s="153"/>
      <c r="AG3458" s="162"/>
      <c r="AH3458" s="162"/>
      <c r="AI3458" s="162"/>
      <c r="AM3458" s="143"/>
      <c r="AN3458" s="143"/>
      <c r="AO3458" s="143"/>
      <c r="AP3458" s="143"/>
      <c r="AQ3458" s="143"/>
      <c r="AR3458" s="143"/>
      <c r="AS3458" s="143"/>
      <c r="AT3458" s="143"/>
      <c r="AU3458" s="143"/>
      <c r="AV3458" s="143"/>
      <c r="AW3458" s="143"/>
      <c r="AX3458" s="143"/>
      <c r="AY3458" s="143"/>
      <c r="AZ3458" s="143"/>
      <c r="BA3458" s="143"/>
      <c r="BB3458" s="143"/>
      <c r="BC3458" s="143"/>
      <c r="BD3458" s="143"/>
      <c r="BE3458" s="143"/>
      <c r="BF3458" s="143"/>
      <c r="BG3458" s="143"/>
      <c r="BH3458" s="143"/>
      <c r="BI3458" s="143"/>
      <c r="BJ3458" s="143"/>
      <c r="BK3458" s="143"/>
      <c r="BL3458" s="143"/>
      <c r="BM3458" s="143"/>
      <c r="BN3458" s="143"/>
      <c r="BO3458" s="143"/>
      <c r="BP3458" s="143"/>
      <c r="BT3458" s="143"/>
      <c r="BU3458" s="143"/>
      <c r="BV3458" s="143"/>
    </row>
    <row r="3459" spans="1:74" s="142" customFormat="1" x14ac:dyDescent="0.25">
      <c r="A3459" s="206"/>
      <c r="B3459" s="160"/>
      <c r="C3459" s="161"/>
      <c r="D3459" s="206"/>
      <c r="E3459" s="206"/>
      <c r="F3459" s="206"/>
      <c r="G3459" s="206"/>
      <c r="H3459" s="161"/>
      <c r="I3459" s="206"/>
      <c r="J3459" s="206"/>
      <c r="L3459" s="206"/>
      <c r="M3459" s="153"/>
      <c r="N3459" s="126"/>
      <c r="O3459" s="153"/>
      <c r="P3459" s="153"/>
      <c r="Q3459" s="153"/>
      <c r="R3459" s="153"/>
      <c r="AG3459" s="162"/>
      <c r="AH3459" s="162"/>
      <c r="AI3459" s="162"/>
      <c r="AM3459" s="143"/>
      <c r="AN3459" s="143"/>
      <c r="AO3459" s="143"/>
      <c r="AP3459" s="143"/>
      <c r="AQ3459" s="143"/>
      <c r="AR3459" s="143"/>
      <c r="AS3459" s="143"/>
      <c r="AT3459" s="143"/>
      <c r="AU3459" s="143"/>
      <c r="AV3459" s="143"/>
      <c r="AW3459" s="143"/>
      <c r="AX3459" s="143"/>
      <c r="AY3459" s="143"/>
      <c r="AZ3459" s="143"/>
      <c r="BA3459" s="143"/>
      <c r="BB3459" s="143"/>
      <c r="BC3459" s="143"/>
      <c r="BD3459" s="143"/>
      <c r="BE3459" s="143"/>
      <c r="BF3459" s="143"/>
      <c r="BG3459" s="143"/>
      <c r="BH3459" s="143"/>
      <c r="BI3459" s="143"/>
      <c r="BJ3459" s="143"/>
      <c r="BK3459" s="143"/>
      <c r="BL3459" s="143"/>
      <c r="BM3459" s="143"/>
      <c r="BN3459" s="143"/>
      <c r="BO3459" s="143"/>
      <c r="BP3459" s="143"/>
      <c r="BT3459" s="143"/>
      <c r="BU3459" s="143"/>
      <c r="BV3459" s="143"/>
    </row>
    <row r="3460" spans="1:74" s="142" customFormat="1" x14ac:dyDescent="0.25">
      <c r="A3460" s="206"/>
      <c r="B3460" s="160"/>
      <c r="C3460" s="161"/>
      <c r="D3460" s="206"/>
      <c r="E3460" s="206"/>
      <c r="F3460" s="206"/>
      <c r="G3460" s="206"/>
      <c r="H3460" s="161"/>
      <c r="I3460" s="206"/>
      <c r="J3460" s="206"/>
      <c r="L3460" s="206"/>
      <c r="M3460" s="153"/>
      <c r="N3460" s="126"/>
      <c r="O3460" s="153"/>
      <c r="P3460" s="153"/>
      <c r="Q3460" s="153"/>
      <c r="R3460" s="153"/>
      <c r="AG3460" s="162"/>
      <c r="AH3460" s="162"/>
      <c r="AI3460" s="162"/>
      <c r="AM3460" s="143"/>
      <c r="AN3460" s="143"/>
      <c r="AO3460" s="143"/>
      <c r="AP3460" s="143"/>
      <c r="AQ3460" s="143"/>
      <c r="AR3460" s="143"/>
      <c r="AS3460" s="143"/>
      <c r="AT3460" s="143"/>
      <c r="AU3460" s="143"/>
      <c r="AV3460" s="143"/>
      <c r="AW3460" s="143"/>
      <c r="AX3460" s="143"/>
      <c r="AY3460" s="143"/>
      <c r="AZ3460" s="143"/>
      <c r="BA3460" s="143"/>
      <c r="BB3460" s="143"/>
      <c r="BC3460" s="143"/>
      <c r="BD3460" s="143"/>
      <c r="BE3460" s="143"/>
      <c r="BF3460" s="143"/>
      <c r="BG3460" s="143"/>
      <c r="BH3460" s="143"/>
      <c r="BI3460" s="143"/>
      <c r="BJ3460" s="143"/>
      <c r="BK3460" s="143"/>
      <c r="BL3460" s="143"/>
      <c r="BM3460" s="143"/>
      <c r="BN3460" s="143"/>
      <c r="BO3460" s="143"/>
      <c r="BP3460" s="143"/>
      <c r="BT3460" s="143"/>
      <c r="BU3460" s="143"/>
      <c r="BV3460" s="143"/>
    </row>
    <row r="3461" spans="1:74" s="142" customFormat="1" x14ac:dyDescent="0.25">
      <c r="A3461" s="206"/>
      <c r="B3461" s="160"/>
      <c r="C3461" s="161"/>
      <c r="D3461" s="206"/>
      <c r="E3461" s="206"/>
      <c r="F3461" s="206"/>
      <c r="G3461" s="206"/>
      <c r="H3461" s="161"/>
      <c r="I3461" s="206"/>
      <c r="J3461" s="206"/>
      <c r="L3461" s="206"/>
      <c r="M3461" s="153"/>
      <c r="N3461" s="126"/>
      <c r="O3461" s="153"/>
      <c r="P3461" s="153"/>
      <c r="Q3461" s="153"/>
      <c r="R3461" s="153"/>
      <c r="AG3461" s="162"/>
      <c r="AH3461" s="162"/>
      <c r="AI3461" s="162"/>
      <c r="AM3461" s="143"/>
      <c r="AN3461" s="143"/>
      <c r="AO3461" s="143"/>
      <c r="AP3461" s="143"/>
      <c r="AQ3461" s="143"/>
      <c r="AR3461" s="143"/>
      <c r="AS3461" s="143"/>
      <c r="AT3461" s="143"/>
      <c r="AU3461" s="143"/>
      <c r="AV3461" s="143"/>
      <c r="AW3461" s="143"/>
      <c r="AX3461" s="143"/>
      <c r="AY3461" s="143"/>
      <c r="AZ3461" s="143"/>
      <c r="BA3461" s="143"/>
      <c r="BB3461" s="143"/>
      <c r="BC3461" s="143"/>
      <c r="BD3461" s="143"/>
      <c r="BE3461" s="143"/>
      <c r="BF3461" s="143"/>
      <c r="BG3461" s="143"/>
      <c r="BH3461" s="143"/>
      <c r="BI3461" s="143"/>
      <c r="BJ3461" s="143"/>
      <c r="BK3461" s="143"/>
      <c r="BL3461" s="143"/>
      <c r="BM3461" s="143"/>
      <c r="BN3461" s="143"/>
      <c r="BO3461" s="143"/>
      <c r="BP3461" s="143"/>
      <c r="BT3461" s="143"/>
      <c r="BU3461" s="143"/>
      <c r="BV3461" s="143"/>
    </row>
    <row r="3462" spans="1:74" s="142" customFormat="1" x14ac:dyDescent="0.25">
      <c r="A3462" s="206"/>
      <c r="B3462" s="160"/>
      <c r="C3462" s="161"/>
      <c r="D3462" s="206"/>
      <c r="E3462" s="206"/>
      <c r="F3462" s="206"/>
      <c r="G3462" s="206"/>
      <c r="H3462" s="161"/>
      <c r="I3462" s="206"/>
      <c r="J3462" s="206"/>
      <c r="L3462" s="206"/>
      <c r="M3462" s="153"/>
      <c r="N3462" s="126"/>
      <c r="O3462" s="153"/>
      <c r="P3462" s="153"/>
      <c r="Q3462" s="153"/>
      <c r="R3462" s="153"/>
      <c r="AG3462" s="162"/>
      <c r="AH3462" s="162"/>
      <c r="AI3462" s="162"/>
      <c r="AM3462" s="143"/>
      <c r="AN3462" s="143"/>
      <c r="AO3462" s="143"/>
      <c r="AP3462" s="143"/>
      <c r="AQ3462" s="143"/>
      <c r="AR3462" s="143"/>
      <c r="AS3462" s="143"/>
      <c r="AT3462" s="143"/>
      <c r="AU3462" s="143"/>
      <c r="AV3462" s="143"/>
      <c r="AW3462" s="143"/>
      <c r="AX3462" s="143"/>
      <c r="AY3462" s="143"/>
      <c r="AZ3462" s="143"/>
      <c r="BA3462" s="143"/>
      <c r="BB3462" s="143"/>
      <c r="BC3462" s="143"/>
      <c r="BD3462" s="143"/>
      <c r="BE3462" s="143"/>
      <c r="BF3462" s="143"/>
      <c r="BG3462" s="143"/>
      <c r="BH3462" s="143"/>
      <c r="BI3462" s="143"/>
      <c r="BJ3462" s="143"/>
      <c r="BK3462" s="143"/>
      <c r="BL3462" s="143"/>
      <c r="BM3462" s="143"/>
      <c r="BN3462" s="143"/>
      <c r="BO3462" s="143"/>
      <c r="BP3462" s="143"/>
      <c r="BT3462" s="143"/>
      <c r="BU3462" s="143"/>
      <c r="BV3462" s="143"/>
    </row>
    <row r="3463" spans="1:74" s="142" customFormat="1" x14ac:dyDescent="0.25">
      <c r="A3463" s="206"/>
      <c r="B3463" s="160"/>
      <c r="C3463" s="161"/>
      <c r="D3463" s="206"/>
      <c r="E3463" s="206"/>
      <c r="F3463" s="206"/>
      <c r="G3463" s="206"/>
      <c r="H3463" s="161"/>
      <c r="I3463" s="206"/>
      <c r="J3463" s="206"/>
      <c r="L3463" s="206"/>
      <c r="M3463" s="153"/>
      <c r="N3463" s="126"/>
      <c r="O3463" s="153"/>
      <c r="P3463" s="153"/>
      <c r="Q3463" s="153"/>
      <c r="R3463" s="153"/>
      <c r="AG3463" s="162"/>
      <c r="AH3463" s="162"/>
      <c r="AI3463" s="162"/>
      <c r="AM3463" s="143"/>
      <c r="AN3463" s="143"/>
      <c r="AO3463" s="143"/>
      <c r="AP3463" s="143"/>
      <c r="AQ3463" s="143"/>
      <c r="AR3463" s="143"/>
      <c r="AS3463" s="143"/>
      <c r="AT3463" s="143"/>
      <c r="AU3463" s="143"/>
      <c r="AV3463" s="143"/>
      <c r="AW3463" s="143"/>
      <c r="AX3463" s="143"/>
      <c r="AY3463" s="143"/>
      <c r="AZ3463" s="143"/>
      <c r="BA3463" s="143"/>
      <c r="BB3463" s="143"/>
      <c r="BC3463" s="143"/>
      <c r="BD3463" s="143"/>
      <c r="BE3463" s="143"/>
      <c r="BF3463" s="143"/>
      <c r="BG3463" s="143"/>
      <c r="BH3463" s="143"/>
      <c r="BI3463" s="143"/>
      <c r="BJ3463" s="143"/>
      <c r="BK3463" s="143"/>
      <c r="BL3463" s="143"/>
      <c r="BM3463" s="143"/>
      <c r="BN3463" s="143"/>
      <c r="BO3463" s="143"/>
      <c r="BP3463" s="143"/>
      <c r="BT3463" s="143"/>
      <c r="BU3463" s="143"/>
      <c r="BV3463" s="143"/>
    </row>
    <row r="3464" spans="1:74" s="142" customFormat="1" x14ac:dyDescent="0.25">
      <c r="A3464" s="206"/>
      <c r="B3464" s="160"/>
      <c r="C3464" s="161"/>
      <c r="D3464" s="206"/>
      <c r="E3464" s="206"/>
      <c r="F3464" s="206"/>
      <c r="G3464" s="206"/>
      <c r="H3464" s="161"/>
      <c r="I3464" s="206"/>
      <c r="J3464" s="206"/>
      <c r="L3464" s="206"/>
      <c r="M3464" s="153"/>
      <c r="N3464" s="126"/>
      <c r="O3464" s="153"/>
      <c r="P3464" s="153"/>
      <c r="Q3464" s="153"/>
      <c r="R3464" s="153"/>
      <c r="AG3464" s="162"/>
      <c r="AH3464" s="162"/>
      <c r="AI3464" s="162"/>
      <c r="AM3464" s="143"/>
      <c r="AN3464" s="143"/>
      <c r="AO3464" s="143"/>
      <c r="AP3464" s="143"/>
      <c r="AQ3464" s="143"/>
      <c r="AR3464" s="143"/>
      <c r="AS3464" s="143"/>
      <c r="AT3464" s="143"/>
      <c r="AU3464" s="143"/>
      <c r="AV3464" s="143"/>
      <c r="AW3464" s="143"/>
      <c r="AX3464" s="143"/>
      <c r="AY3464" s="143"/>
      <c r="AZ3464" s="143"/>
      <c r="BA3464" s="143"/>
      <c r="BB3464" s="143"/>
      <c r="BC3464" s="143"/>
      <c r="BD3464" s="143"/>
      <c r="BE3464" s="143"/>
      <c r="BF3464" s="143"/>
      <c r="BG3464" s="143"/>
      <c r="BH3464" s="143"/>
      <c r="BI3464" s="143"/>
      <c r="BJ3464" s="143"/>
      <c r="BK3464" s="143"/>
      <c r="BL3464" s="143"/>
      <c r="BM3464" s="143"/>
      <c r="BN3464" s="143"/>
      <c r="BO3464" s="143"/>
      <c r="BP3464" s="143"/>
      <c r="BT3464" s="143"/>
      <c r="BU3464" s="143"/>
      <c r="BV3464" s="143"/>
    </row>
    <row r="3465" spans="1:74" s="142" customFormat="1" x14ac:dyDescent="0.25">
      <c r="A3465" s="206"/>
      <c r="B3465" s="160"/>
      <c r="C3465" s="161"/>
      <c r="D3465" s="206"/>
      <c r="E3465" s="206"/>
      <c r="F3465" s="206"/>
      <c r="G3465" s="206"/>
      <c r="H3465" s="161"/>
      <c r="I3465" s="206"/>
      <c r="J3465" s="206"/>
      <c r="L3465" s="206"/>
      <c r="M3465" s="153"/>
      <c r="N3465" s="126"/>
      <c r="O3465" s="153"/>
      <c r="P3465" s="153"/>
      <c r="Q3465" s="153"/>
      <c r="R3465" s="153"/>
      <c r="AG3465" s="162"/>
      <c r="AH3465" s="162"/>
      <c r="AI3465" s="162"/>
      <c r="AM3465" s="143"/>
      <c r="AN3465" s="143"/>
      <c r="AO3465" s="143"/>
      <c r="AP3465" s="143"/>
      <c r="AQ3465" s="143"/>
      <c r="AR3465" s="143"/>
      <c r="AS3465" s="143"/>
      <c r="AT3465" s="143"/>
      <c r="AU3465" s="143"/>
      <c r="AV3465" s="143"/>
      <c r="AW3465" s="143"/>
      <c r="AX3465" s="143"/>
      <c r="AY3465" s="143"/>
      <c r="AZ3465" s="143"/>
      <c r="BA3465" s="143"/>
      <c r="BB3465" s="143"/>
      <c r="BC3465" s="143"/>
      <c r="BD3465" s="143"/>
      <c r="BE3465" s="143"/>
      <c r="BF3465" s="143"/>
      <c r="BG3465" s="143"/>
      <c r="BH3465" s="143"/>
      <c r="BI3465" s="143"/>
      <c r="BJ3465" s="143"/>
      <c r="BK3465" s="143"/>
      <c r="BL3465" s="143"/>
      <c r="BM3465" s="143"/>
      <c r="BN3465" s="143"/>
      <c r="BO3465" s="143"/>
      <c r="BP3465" s="143"/>
      <c r="BT3465" s="143"/>
      <c r="BU3465" s="143"/>
      <c r="BV3465" s="143"/>
    </row>
    <row r="3466" spans="1:74" s="142" customFormat="1" x14ac:dyDescent="0.25">
      <c r="A3466" s="206"/>
      <c r="B3466" s="160"/>
      <c r="C3466" s="161"/>
      <c r="D3466" s="206"/>
      <c r="E3466" s="206"/>
      <c r="F3466" s="206"/>
      <c r="G3466" s="206"/>
      <c r="H3466" s="161"/>
      <c r="I3466" s="206"/>
      <c r="J3466" s="206"/>
      <c r="L3466" s="206"/>
      <c r="M3466" s="153"/>
      <c r="N3466" s="126"/>
      <c r="O3466" s="153"/>
      <c r="P3466" s="153"/>
      <c r="Q3466" s="153"/>
      <c r="R3466" s="153"/>
      <c r="AG3466" s="162"/>
      <c r="AH3466" s="162"/>
      <c r="AI3466" s="162"/>
      <c r="AM3466" s="143"/>
      <c r="AN3466" s="143"/>
      <c r="AO3466" s="143"/>
      <c r="AP3466" s="143"/>
      <c r="AQ3466" s="143"/>
      <c r="AR3466" s="143"/>
      <c r="AS3466" s="143"/>
      <c r="AT3466" s="143"/>
      <c r="AU3466" s="143"/>
      <c r="AV3466" s="143"/>
      <c r="AW3466" s="143"/>
      <c r="AX3466" s="143"/>
      <c r="AY3466" s="143"/>
      <c r="AZ3466" s="143"/>
      <c r="BA3466" s="143"/>
      <c r="BB3466" s="143"/>
      <c r="BC3466" s="143"/>
      <c r="BD3466" s="143"/>
      <c r="BE3466" s="143"/>
      <c r="BF3466" s="143"/>
      <c r="BG3466" s="143"/>
      <c r="BH3466" s="143"/>
      <c r="BI3466" s="143"/>
      <c r="BJ3466" s="143"/>
      <c r="BK3466" s="143"/>
      <c r="BL3466" s="143"/>
      <c r="BM3466" s="143"/>
      <c r="BN3466" s="143"/>
      <c r="BO3466" s="143"/>
      <c r="BP3466" s="143"/>
      <c r="BT3466" s="143"/>
      <c r="BU3466" s="143"/>
      <c r="BV3466" s="143"/>
    </row>
    <row r="3467" spans="1:74" s="142" customFormat="1" x14ac:dyDescent="0.25">
      <c r="A3467" s="206"/>
      <c r="B3467" s="160"/>
      <c r="C3467" s="161"/>
      <c r="D3467" s="206"/>
      <c r="E3467" s="206"/>
      <c r="F3467" s="206"/>
      <c r="G3467" s="206"/>
      <c r="H3467" s="161"/>
      <c r="I3467" s="206"/>
      <c r="J3467" s="206"/>
      <c r="L3467" s="206"/>
      <c r="M3467" s="153"/>
      <c r="N3467" s="126"/>
      <c r="O3467" s="153"/>
      <c r="P3467" s="153"/>
      <c r="Q3467" s="153"/>
      <c r="R3467" s="153"/>
      <c r="AG3467" s="162"/>
      <c r="AH3467" s="162"/>
      <c r="AI3467" s="162"/>
      <c r="AM3467" s="143"/>
      <c r="AN3467" s="143"/>
      <c r="AO3467" s="143"/>
      <c r="AP3467" s="143"/>
      <c r="AQ3467" s="143"/>
      <c r="AR3467" s="143"/>
      <c r="AS3467" s="143"/>
      <c r="AT3467" s="143"/>
      <c r="AU3467" s="143"/>
      <c r="AV3467" s="143"/>
      <c r="AW3467" s="143"/>
      <c r="AX3467" s="143"/>
      <c r="AY3467" s="143"/>
      <c r="AZ3467" s="143"/>
      <c r="BA3467" s="143"/>
      <c r="BB3467" s="143"/>
      <c r="BC3467" s="143"/>
      <c r="BD3467" s="143"/>
      <c r="BE3467" s="143"/>
      <c r="BF3467" s="143"/>
      <c r="BG3467" s="143"/>
      <c r="BH3467" s="143"/>
      <c r="BI3467" s="143"/>
      <c r="BJ3467" s="143"/>
      <c r="BK3467" s="143"/>
      <c r="BL3467" s="143"/>
      <c r="BM3467" s="143"/>
      <c r="BN3467" s="143"/>
      <c r="BO3467" s="143"/>
      <c r="BP3467" s="143"/>
      <c r="BT3467" s="143"/>
      <c r="BU3467" s="143"/>
      <c r="BV3467" s="143"/>
    </row>
    <row r="3468" spans="1:74" s="142" customFormat="1" x14ac:dyDescent="0.25">
      <c r="A3468" s="206"/>
      <c r="B3468" s="160"/>
      <c r="C3468" s="161"/>
      <c r="D3468" s="206"/>
      <c r="E3468" s="206"/>
      <c r="F3468" s="206"/>
      <c r="G3468" s="206"/>
      <c r="H3468" s="161"/>
      <c r="I3468" s="206"/>
      <c r="J3468" s="206"/>
      <c r="L3468" s="206"/>
      <c r="M3468" s="153"/>
      <c r="N3468" s="126"/>
      <c r="O3468" s="153"/>
      <c r="P3468" s="153"/>
      <c r="Q3468" s="153"/>
      <c r="R3468" s="153"/>
      <c r="AG3468" s="162"/>
      <c r="AH3468" s="162"/>
      <c r="AI3468" s="162"/>
      <c r="AM3468" s="143"/>
      <c r="AN3468" s="143"/>
      <c r="AO3468" s="143"/>
      <c r="AP3468" s="143"/>
      <c r="AQ3468" s="143"/>
      <c r="AR3468" s="143"/>
      <c r="AS3468" s="143"/>
      <c r="AT3468" s="143"/>
      <c r="AU3468" s="143"/>
      <c r="AV3468" s="143"/>
      <c r="AW3468" s="143"/>
      <c r="AX3468" s="143"/>
      <c r="AY3468" s="143"/>
      <c r="AZ3468" s="143"/>
      <c r="BA3468" s="143"/>
      <c r="BB3468" s="143"/>
      <c r="BC3468" s="143"/>
      <c r="BD3468" s="143"/>
      <c r="BE3468" s="143"/>
      <c r="BF3468" s="143"/>
      <c r="BG3468" s="143"/>
      <c r="BH3468" s="143"/>
      <c r="BI3468" s="143"/>
      <c r="BJ3468" s="143"/>
      <c r="BK3468" s="143"/>
      <c r="BL3468" s="143"/>
      <c r="BM3468" s="143"/>
      <c r="BN3468" s="143"/>
      <c r="BO3468" s="143"/>
      <c r="BP3468" s="143"/>
      <c r="BT3468" s="143"/>
      <c r="BU3468" s="143"/>
      <c r="BV3468" s="143"/>
    </row>
    <row r="3469" spans="1:74" s="142" customFormat="1" x14ac:dyDescent="0.25">
      <c r="A3469" s="206"/>
      <c r="B3469" s="160"/>
      <c r="C3469" s="161"/>
      <c r="D3469" s="206"/>
      <c r="E3469" s="206"/>
      <c r="F3469" s="206"/>
      <c r="G3469" s="206"/>
      <c r="H3469" s="161"/>
      <c r="I3469" s="206"/>
      <c r="J3469" s="206"/>
      <c r="L3469" s="206"/>
      <c r="M3469" s="153"/>
      <c r="N3469" s="126"/>
      <c r="O3469" s="153"/>
      <c r="P3469" s="153"/>
      <c r="Q3469" s="153"/>
      <c r="R3469" s="153"/>
      <c r="AG3469" s="162"/>
      <c r="AH3469" s="162"/>
      <c r="AI3469" s="162"/>
      <c r="AM3469" s="143"/>
      <c r="AN3469" s="143"/>
      <c r="AO3469" s="143"/>
      <c r="AP3469" s="143"/>
      <c r="AQ3469" s="143"/>
      <c r="AR3469" s="143"/>
      <c r="AS3469" s="143"/>
      <c r="AT3469" s="143"/>
      <c r="AU3469" s="143"/>
      <c r="AV3469" s="143"/>
      <c r="AW3469" s="143"/>
      <c r="AX3469" s="143"/>
      <c r="AY3469" s="143"/>
      <c r="AZ3469" s="143"/>
      <c r="BA3469" s="143"/>
      <c r="BB3469" s="143"/>
      <c r="BC3469" s="143"/>
      <c r="BD3469" s="143"/>
      <c r="BE3469" s="143"/>
      <c r="BF3469" s="143"/>
      <c r="BG3469" s="143"/>
      <c r="BH3469" s="143"/>
      <c r="BI3469" s="143"/>
      <c r="BJ3469" s="143"/>
      <c r="BK3469" s="143"/>
      <c r="BL3469" s="143"/>
      <c r="BM3469" s="143"/>
      <c r="BN3469" s="143"/>
      <c r="BO3469" s="143"/>
      <c r="BP3469" s="143"/>
      <c r="BT3469" s="143"/>
      <c r="BU3469" s="143"/>
      <c r="BV3469" s="143"/>
    </row>
    <row r="3470" spans="1:74" s="142" customFormat="1" x14ac:dyDescent="0.25">
      <c r="A3470" s="206"/>
      <c r="B3470" s="160"/>
      <c r="C3470" s="161"/>
      <c r="D3470" s="206"/>
      <c r="E3470" s="206"/>
      <c r="F3470" s="206"/>
      <c r="G3470" s="206"/>
      <c r="H3470" s="161"/>
      <c r="I3470" s="206"/>
      <c r="J3470" s="206"/>
      <c r="L3470" s="206"/>
      <c r="M3470" s="153"/>
      <c r="N3470" s="126"/>
      <c r="O3470" s="153"/>
      <c r="P3470" s="153"/>
      <c r="Q3470" s="153"/>
      <c r="R3470" s="153"/>
      <c r="AG3470" s="162"/>
      <c r="AH3470" s="162"/>
      <c r="AI3470" s="162"/>
      <c r="AM3470" s="143"/>
      <c r="AN3470" s="143"/>
      <c r="AO3470" s="143"/>
      <c r="AP3470" s="143"/>
      <c r="AQ3470" s="143"/>
      <c r="AR3470" s="143"/>
      <c r="AS3470" s="143"/>
      <c r="AT3470" s="143"/>
      <c r="AU3470" s="143"/>
      <c r="AV3470" s="143"/>
      <c r="AW3470" s="143"/>
      <c r="AX3470" s="143"/>
      <c r="AY3470" s="143"/>
      <c r="AZ3470" s="143"/>
      <c r="BA3470" s="143"/>
      <c r="BB3470" s="143"/>
      <c r="BC3470" s="143"/>
      <c r="BD3470" s="143"/>
      <c r="BE3470" s="143"/>
      <c r="BF3470" s="143"/>
      <c r="BG3470" s="143"/>
      <c r="BH3470" s="143"/>
      <c r="BI3470" s="143"/>
      <c r="BJ3470" s="143"/>
      <c r="BK3470" s="143"/>
      <c r="BL3470" s="143"/>
      <c r="BM3470" s="143"/>
      <c r="BN3470" s="143"/>
      <c r="BO3470" s="143"/>
      <c r="BP3470" s="143"/>
      <c r="BT3470" s="143"/>
      <c r="BU3470" s="143"/>
      <c r="BV3470" s="143"/>
    </row>
    <row r="3471" spans="1:74" s="142" customFormat="1" x14ac:dyDescent="0.25">
      <c r="A3471" s="206"/>
      <c r="B3471" s="160"/>
      <c r="C3471" s="161"/>
      <c r="D3471" s="206"/>
      <c r="E3471" s="206"/>
      <c r="F3471" s="206"/>
      <c r="G3471" s="206"/>
      <c r="H3471" s="161"/>
      <c r="I3471" s="206"/>
      <c r="J3471" s="206"/>
      <c r="L3471" s="206"/>
      <c r="M3471" s="153"/>
      <c r="N3471" s="126"/>
      <c r="O3471" s="153"/>
      <c r="P3471" s="153"/>
      <c r="Q3471" s="153"/>
      <c r="R3471" s="153"/>
      <c r="AG3471" s="162"/>
      <c r="AH3471" s="162"/>
      <c r="AI3471" s="162"/>
      <c r="AM3471" s="143"/>
      <c r="AN3471" s="143"/>
      <c r="AO3471" s="143"/>
      <c r="AP3471" s="143"/>
      <c r="AQ3471" s="143"/>
      <c r="AR3471" s="143"/>
      <c r="AS3471" s="143"/>
      <c r="AT3471" s="143"/>
      <c r="AU3471" s="143"/>
      <c r="AV3471" s="143"/>
      <c r="AW3471" s="143"/>
      <c r="AX3471" s="143"/>
      <c r="AY3471" s="143"/>
      <c r="AZ3471" s="143"/>
      <c r="BA3471" s="143"/>
      <c r="BB3471" s="143"/>
      <c r="BC3471" s="143"/>
      <c r="BD3471" s="143"/>
      <c r="BE3471" s="143"/>
      <c r="BF3471" s="143"/>
      <c r="BG3471" s="143"/>
      <c r="BH3471" s="143"/>
      <c r="BI3471" s="143"/>
      <c r="BJ3471" s="143"/>
      <c r="BK3471" s="143"/>
      <c r="BL3471" s="143"/>
      <c r="BM3471" s="143"/>
      <c r="BN3471" s="143"/>
      <c r="BO3471" s="143"/>
      <c r="BP3471" s="143"/>
      <c r="BT3471" s="143"/>
      <c r="BU3471" s="143"/>
      <c r="BV3471" s="143"/>
    </row>
    <row r="3472" spans="1:74" s="142" customFormat="1" x14ac:dyDescent="0.25">
      <c r="A3472" s="206"/>
      <c r="B3472" s="160"/>
      <c r="C3472" s="161"/>
      <c r="D3472" s="206"/>
      <c r="E3472" s="206"/>
      <c r="F3472" s="206"/>
      <c r="G3472" s="206"/>
      <c r="H3472" s="161"/>
      <c r="I3472" s="206"/>
      <c r="J3472" s="206"/>
      <c r="L3472" s="206"/>
      <c r="M3472" s="153"/>
      <c r="N3472" s="126"/>
      <c r="O3472" s="153"/>
      <c r="P3472" s="153"/>
      <c r="Q3472" s="153"/>
      <c r="R3472" s="153"/>
      <c r="AG3472" s="162"/>
      <c r="AH3472" s="162"/>
      <c r="AI3472" s="162"/>
      <c r="AM3472" s="143"/>
      <c r="AN3472" s="143"/>
      <c r="AO3472" s="143"/>
      <c r="AP3472" s="143"/>
      <c r="AQ3472" s="143"/>
      <c r="AR3472" s="143"/>
      <c r="AS3472" s="143"/>
      <c r="AT3472" s="143"/>
      <c r="AU3472" s="143"/>
      <c r="AV3472" s="143"/>
      <c r="AW3472" s="143"/>
      <c r="AX3472" s="143"/>
      <c r="AY3472" s="143"/>
      <c r="AZ3472" s="143"/>
      <c r="BA3472" s="143"/>
      <c r="BB3472" s="143"/>
      <c r="BC3472" s="143"/>
      <c r="BD3472" s="143"/>
      <c r="BE3472" s="143"/>
      <c r="BF3472" s="143"/>
      <c r="BG3472" s="143"/>
      <c r="BH3472" s="143"/>
      <c r="BI3472" s="143"/>
      <c r="BJ3472" s="143"/>
      <c r="BK3472" s="143"/>
      <c r="BL3472" s="143"/>
      <c r="BM3472" s="143"/>
      <c r="BN3472" s="143"/>
      <c r="BO3472" s="143"/>
      <c r="BP3472" s="143"/>
      <c r="BT3472" s="143"/>
      <c r="BU3472" s="143"/>
      <c r="BV3472" s="143"/>
    </row>
    <row r="3473" spans="1:74" s="142" customFormat="1" x14ac:dyDescent="0.25">
      <c r="A3473" s="206"/>
      <c r="B3473" s="160"/>
      <c r="C3473" s="161"/>
      <c r="D3473" s="206"/>
      <c r="E3473" s="206"/>
      <c r="F3473" s="206"/>
      <c r="G3473" s="206"/>
      <c r="H3473" s="161"/>
      <c r="I3473" s="206"/>
      <c r="J3473" s="206"/>
      <c r="L3473" s="206"/>
      <c r="M3473" s="153"/>
      <c r="N3473" s="126"/>
      <c r="O3473" s="153"/>
      <c r="P3473" s="153"/>
      <c r="Q3473" s="153"/>
      <c r="R3473" s="153"/>
      <c r="AG3473" s="162"/>
      <c r="AH3473" s="162"/>
      <c r="AI3473" s="162"/>
      <c r="AM3473" s="143"/>
      <c r="AN3473" s="143"/>
      <c r="AO3473" s="143"/>
      <c r="AP3473" s="143"/>
      <c r="AQ3473" s="143"/>
      <c r="AR3473" s="143"/>
      <c r="AS3473" s="143"/>
      <c r="AT3473" s="143"/>
      <c r="AU3473" s="143"/>
      <c r="AV3473" s="143"/>
      <c r="AW3473" s="143"/>
      <c r="AX3473" s="143"/>
      <c r="AY3473" s="143"/>
      <c r="AZ3473" s="143"/>
      <c r="BA3473" s="143"/>
      <c r="BB3473" s="143"/>
      <c r="BC3473" s="143"/>
      <c r="BD3473" s="143"/>
      <c r="BE3473" s="143"/>
      <c r="BF3473" s="143"/>
      <c r="BG3473" s="143"/>
      <c r="BH3473" s="143"/>
      <c r="BI3473" s="143"/>
      <c r="BJ3473" s="143"/>
      <c r="BK3473" s="143"/>
      <c r="BL3473" s="143"/>
      <c r="BM3473" s="143"/>
      <c r="BN3473" s="143"/>
      <c r="BO3473" s="143"/>
      <c r="BP3473" s="143"/>
      <c r="BT3473" s="143"/>
      <c r="BU3473" s="143"/>
      <c r="BV3473" s="143"/>
    </row>
    <row r="3474" spans="1:74" s="142" customFormat="1" x14ac:dyDescent="0.25">
      <c r="A3474" s="206"/>
      <c r="B3474" s="160"/>
      <c r="C3474" s="161"/>
      <c r="D3474" s="206"/>
      <c r="E3474" s="206"/>
      <c r="F3474" s="206"/>
      <c r="G3474" s="206"/>
      <c r="H3474" s="161"/>
      <c r="I3474" s="206"/>
      <c r="J3474" s="206"/>
      <c r="L3474" s="206"/>
      <c r="M3474" s="153"/>
      <c r="N3474" s="126"/>
      <c r="O3474" s="153"/>
      <c r="P3474" s="153"/>
      <c r="Q3474" s="153"/>
      <c r="R3474" s="153"/>
      <c r="AG3474" s="162"/>
      <c r="AH3474" s="162"/>
      <c r="AI3474" s="162"/>
      <c r="AM3474" s="143"/>
      <c r="AN3474" s="143"/>
      <c r="AO3474" s="143"/>
      <c r="AP3474" s="143"/>
      <c r="AQ3474" s="143"/>
      <c r="AR3474" s="143"/>
      <c r="AS3474" s="143"/>
      <c r="AT3474" s="143"/>
      <c r="AU3474" s="143"/>
      <c r="AV3474" s="143"/>
      <c r="AW3474" s="143"/>
      <c r="AX3474" s="143"/>
      <c r="AY3474" s="143"/>
      <c r="AZ3474" s="143"/>
      <c r="BA3474" s="143"/>
      <c r="BB3474" s="143"/>
      <c r="BC3474" s="143"/>
      <c r="BD3474" s="143"/>
      <c r="BE3474" s="143"/>
      <c r="BF3474" s="143"/>
      <c r="BG3474" s="143"/>
      <c r="BH3474" s="143"/>
      <c r="BI3474" s="143"/>
      <c r="BJ3474" s="143"/>
      <c r="BK3474" s="143"/>
      <c r="BL3474" s="143"/>
      <c r="BM3474" s="143"/>
      <c r="BN3474" s="143"/>
      <c r="BO3474" s="143"/>
      <c r="BP3474" s="143"/>
      <c r="BT3474" s="143"/>
      <c r="BU3474" s="143"/>
      <c r="BV3474" s="143"/>
    </row>
    <row r="3475" spans="1:74" s="142" customFormat="1" x14ac:dyDescent="0.25">
      <c r="A3475" s="206"/>
      <c r="B3475" s="160"/>
      <c r="C3475" s="161"/>
      <c r="D3475" s="206"/>
      <c r="E3475" s="206"/>
      <c r="F3475" s="206"/>
      <c r="G3475" s="206"/>
      <c r="H3475" s="161"/>
      <c r="I3475" s="206"/>
      <c r="J3475" s="206"/>
      <c r="L3475" s="206"/>
      <c r="M3475" s="153"/>
      <c r="N3475" s="126"/>
      <c r="O3475" s="153"/>
      <c r="P3475" s="153"/>
      <c r="Q3475" s="153"/>
      <c r="R3475" s="153"/>
      <c r="AG3475" s="162"/>
      <c r="AH3475" s="162"/>
      <c r="AI3475" s="162"/>
      <c r="AM3475" s="143"/>
      <c r="AN3475" s="143"/>
      <c r="AO3475" s="143"/>
      <c r="AP3475" s="143"/>
      <c r="AQ3475" s="143"/>
      <c r="AR3475" s="143"/>
      <c r="AS3475" s="143"/>
      <c r="AT3475" s="143"/>
      <c r="AU3475" s="143"/>
      <c r="AV3475" s="143"/>
      <c r="AW3475" s="143"/>
      <c r="AX3475" s="143"/>
      <c r="AY3475" s="143"/>
      <c r="AZ3475" s="143"/>
      <c r="BA3475" s="143"/>
      <c r="BB3475" s="143"/>
      <c r="BC3475" s="143"/>
      <c r="BD3475" s="143"/>
      <c r="BE3475" s="143"/>
      <c r="BF3475" s="143"/>
      <c r="BG3475" s="143"/>
      <c r="BH3475" s="143"/>
      <c r="BI3475" s="143"/>
      <c r="BJ3475" s="143"/>
      <c r="BK3475" s="143"/>
      <c r="BL3475" s="143"/>
      <c r="BM3475" s="143"/>
      <c r="BN3475" s="143"/>
      <c r="BO3475" s="143"/>
      <c r="BP3475" s="143"/>
      <c r="BT3475" s="143"/>
      <c r="BU3475" s="143"/>
      <c r="BV3475" s="143"/>
    </row>
    <row r="3476" spans="1:74" s="142" customFormat="1" x14ac:dyDescent="0.25">
      <c r="A3476" s="206"/>
      <c r="B3476" s="160"/>
      <c r="C3476" s="161"/>
      <c r="D3476" s="206"/>
      <c r="E3476" s="206"/>
      <c r="F3476" s="206"/>
      <c r="G3476" s="206"/>
      <c r="H3476" s="161"/>
      <c r="I3476" s="206"/>
      <c r="J3476" s="206"/>
      <c r="L3476" s="206"/>
      <c r="M3476" s="153"/>
      <c r="N3476" s="126"/>
      <c r="O3476" s="153"/>
      <c r="P3476" s="153"/>
      <c r="Q3476" s="153"/>
      <c r="R3476" s="153"/>
      <c r="AG3476" s="162"/>
      <c r="AH3476" s="162"/>
      <c r="AI3476" s="162"/>
      <c r="AM3476" s="143"/>
      <c r="AN3476" s="143"/>
      <c r="AO3476" s="143"/>
      <c r="AP3476" s="143"/>
      <c r="AQ3476" s="143"/>
      <c r="AR3476" s="143"/>
      <c r="AS3476" s="143"/>
      <c r="AT3476" s="143"/>
      <c r="AU3476" s="143"/>
      <c r="AV3476" s="143"/>
      <c r="AW3476" s="143"/>
      <c r="AX3476" s="143"/>
      <c r="AY3476" s="143"/>
      <c r="AZ3476" s="143"/>
      <c r="BA3476" s="143"/>
      <c r="BB3476" s="143"/>
      <c r="BC3476" s="143"/>
      <c r="BD3476" s="143"/>
      <c r="BE3476" s="143"/>
      <c r="BF3476" s="143"/>
      <c r="BG3476" s="143"/>
      <c r="BH3476" s="143"/>
      <c r="BI3476" s="143"/>
      <c r="BJ3476" s="143"/>
      <c r="BK3476" s="143"/>
      <c r="BL3476" s="143"/>
      <c r="BM3476" s="143"/>
      <c r="BN3476" s="143"/>
      <c r="BO3476" s="143"/>
      <c r="BP3476" s="143"/>
      <c r="BT3476" s="143"/>
      <c r="BU3476" s="143"/>
      <c r="BV3476" s="143"/>
    </row>
    <row r="3477" spans="1:74" s="142" customFormat="1" x14ac:dyDescent="0.25">
      <c r="A3477" s="206"/>
      <c r="B3477" s="160"/>
      <c r="C3477" s="161"/>
      <c r="D3477" s="206"/>
      <c r="E3477" s="206"/>
      <c r="F3477" s="206"/>
      <c r="G3477" s="206"/>
      <c r="H3477" s="161"/>
      <c r="I3477" s="206"/>
      <c r="J3477" s="206"/>
      <c r="L3477" s="206"/>
      <c r="M3477" s="153"/>
      <c r="N3477" s="126"/>
      <c r="O3477" s="153"/>
      <c r="P3477" s="153"/>
      <c r="Q3477" s="153"/>
      <c r="R3477" s="153"/>
      <c r="AG3477" s="162"/>
      <c r="AH3477" s="162"/>
      <c r="AI3477" s="162"/>
      <c r="AM3477" s="143"/>
      <c r="AN3477" s="143"/>
      <c r="AO3477" s="143"/>
      <c r="AP3477" s="143"/>
      <c r="AQ3477" s="143"/>
      <c r="AR3477" s="143"/>
      <c r="AS3477" s="143"/>
      <c r="AT3477" s="143"/>
      <c r="AU3477" s="143"/>
      <c r="AV3477" s="143"/>
      <c r="AW3477" s="143"/>
      <c r="AX3477" s="143"/>
      <c r="AY3477" s="143"/>
      <c r="AZ3477" s="143"/>
      <c r="BA3477" s="143"/>
      <c r="BB3477" s="143"/>
      <c r="BC3477" s="143"/>
      <c r="BD3477" s="143"/>
      <c r="BE3477" s="143"/>
      <c r="BF3477" s="143"/>
      <c r="BG3477" s="143"/>
      <c r="BH3477" s="143"/>
      <c r="BI3477" s="143"/>
      <c r="BJ3477" s="143"/>
      <c r="BK3477" s="143"/>
      <c r="BL3477" s="143"/>
      <c r="BM3477" s="143"/>
      <c r="BN3477" s="143"/>
      <c r="BO3477" s="143"/>
      <c r="BP3477" s="143"/>
      <c r="BT3477" s="143"/>
      <c r="BU3477" s="143"/>
      <c r="BV3477" s="143"/>
    </row>
    <row r="3478" spans="1:74" s="142" customFormat="1" x14ac:dyDescent="0.25">
      <c r="A3478" s="206"/>
      <c r="B3478" s="160"/>
      <c r="C3478" s="161"/>
      <c r="D3478" s="206"/>
      <c r="E3478" s="206"/>
      <c r="F3478" s="206"/>
      <c r="G3478" s="206"/>
      <c r="H3478" s="161"/>
      <c r="I3478" s="206"/>
      <c r="J3478" s="206"/>
      <c r="L3478" s="206"/>
      <c r="M3478" s="153"/>
      <c r="N3478" s="126"/>
      <c r="O3478" s="153"/>
      <c r="P3478" s="153"/>
      <c r="Q3478" s="153"/>
      <c r="R3478" s="153"/>
      <c r="AG3478" s="162"/>
      <c r="AH3478" s="162"/>
      <c r="AI3478" s="162"/>
      <c r="AM3478" s="143"/>
      <c r="AN3478" s="143"/>
      <c r="AO3478" s="143"/>
      <c r="AP3478" s="143"/>
      <c r="AQ3478" s="143"/>
      <c r="AR3478" s="143"/>
      <c r="AS3478" s="143"/>
      <c r="AT3478" s="143"/>
      <c r="AU3478" s="143"/>
      <c r="AV3478" s="143"/>
      <c r="AW3478" s="143"/>
      <c r="AX3478" s="143"/>
      <c r="AY3478" s="143"/>
      <c r="AZ3478" s="143"/>
      <c r="BA3478" s="143"/>
      <c r="BB3478" s="143"/>
      <c r="BC3478" s="143"/>
      <c r="BD3478" s="143"/>
      <c r="BE3478" s="143"/>
      <c r="BF3478" s="143"/>
      <c r="BG3478" s="143"/>
      <c r="BH3478" s="143"/>
      <c r="BI3478" s="143"/>
      <c r="BJ3478" s="143"/>
      <c r="BK3478" s="143"/>
      <c r="BL3478" s="143"/>
      <c r="BM3478" s="143"/>
      <c r="BN3478" s="143"/>
      <c r="BO3478" s="143"/>
      <c r="BP3478" s="143"/>
      <c r="BT3478" s="143"/>
      <c r="BU3478" s="143"/>
      <c r="BV3478" s="143"/>
    </row>
    <row r="3479" spans="1:74" s="142" customFormat="1" x14ac:dyDescent="0.25">
      <c r="A3479" s="206"/>
      <c r="B3479" s="160"/>
      <c r="C3479" s="161"/>
      <c r="D3479" s="206"/>
      <c r="E3479" s="206"/>
      <c r="F3479" s="206"/>
      <c r="G3479" s="206"/>
      <c r="H3479" s="161"/>
      <c r="I3479" s="206"/>
      <c r="J3479" s="206"/>
      <c r="L3479" s="206"/>
      <c r="M3479" s="153"/>
      <c r="N3479" s="126"/>
      <c r="O3479" s="153"/>
      <c r="P3479" s="153"/>
      <c r="Q3479" s="153"/>
      <c r="R3479" s="153"/>
      <c r="AG3479" s="162"/>
      <c r="AH3479" s="162"/>
      <c r="AI3479" s="162"/>
      <c r="AM3479" s="143"/>
      <c r="AN3479" s="143"/>
      <c r="AO3479" s="143"/>
      <c r="AP3479" s="143"/>
      <c r="AQ3479" s="143"/>
      <c r="AR3479" s="143"/>
      <c r="AS3479" s="143"/>
      <c r="AT3479" s="143"/>
      <c r="AU3479" s="143"/>
      <c r="AV3479" s="143"/>
      <c r="AW3479" s="143"/>
      <c r="AX3479" s="143"/>
      <c r="AY3479" s="143"/>
      <c r="AZ3479" s="143"/>
      <c r="BA3479" s="143"/>
      <c r="BB3479" s="143"/>
      <c r="BC3479" s="143"/>
      <c r="BD3479" s="143"/>
      <c r="BE3479" s="143"/>
      <c r="BF3479" s="143"/>
      <c r="BG3479" s="143"/>
      <c r="BH3479" s="143"/>
      <c r="BI3479" s="143"/>
      <c r="BJ3479" s="143"/>
      <c r="BK3479" s="143"/>
      <c r="BL3479" s="143"/>
      <c r="BM3479" s="143"/>
      <c r="BN3479" s="143"/>
      <c r="BO3479" s="143"/>
      <c r="BP3479" s="143"/>
      <c r="BT3479" s="143"/>
      <c r="BU3479" s="143"/>
      <c r="BV3479" s="143"/>
    </row>
    <row r="3480" spans="1:74" s="142" customFormat="1" x14ac:dyDescent="0.25">
      <c r="A3480" s="206"/>
      <c r="B3480" s="160"/>
      <c r="C3480" s="161"/>
      <c r="D3480" s="206"/>
      <c r="E3480" s="206"/>
      <c r="F3480" s="206"/>
      <c r="G3480" s="206"/>
      <c r="H3480" s="161"/>
      <c r="I3480" s="206"/>
      <c r="J3480" s="206"/>
      <c r="L3480" s="206"/>
      <c r="M3480" s="153"/>
      <c r="N3480" s="126"/>
      <c r="O3480" s="153"/>
      <c r="P3480" s="153"/>
      <c r="Q3480" s="153"/>
      <c r="R3480" s="153"/>
      <c r="AG3480" s="162"/>
      <c r="AH3480" s="162"/>
      <c r="AI3480" s="162"/>
      <c r="AM3480" s="143"/>
      <c r="AN3480" s="143"/>
      <c r="AO3480" s="143"/>
      <c r="AP3480" s="143"/>
      <c r="AQ3480" s="143"/>
      <c r="AR3480" s="143"/>
      <c r="AS3480" s="143"/>
      <c r="AT3480" s="143"/>
      <c r="AU3480" s="143"/>
      <c r="AV3480" s="143"/>
      <c r="AW3480" s="143"/>
      <c r="AX3480" s="143"/>
      <c r="AY3480" s="143"/>
      <c r="AZ3480" s="143"/>
      <c r="BA3480" s="143"/>
      <c r="BB3480" s="143"/>
      <c r="BC3480" s="143"/>
      <c r="BD3480" s="143"/>
      <c r="BE3480" s="143"/>
      <c r="BF3480" s="143"/>
      <c r="BG3480" s="143"/>
      <c r="BH3480" s="143"/>
      <c r="BI3480" s="143"/>
      <c r="BJ3480" s="143"/>
      <c r="BK3480" s="143"/>
      <c r="BL3480" s="143"/>
      <c r="BM3480" s="143"/>
      <c r="BN3480" s="143"/>
      <c r="BO3480" s="143"/>
      <c r="BP3480" s="143"/>
      <c r="BT3480" s="143"/>
      <c r="BU3480" s="143"/>
      <c r="BV3480" s="143"/>
    </row>
    <row r="3481" spans="1:74" s="142" customFormat="1" x14ac:dyDescent="0.25">
      <c r="A3481" s="206"/>
      <c r="B3481" s="160"/>
      <c r="C3481" s="161"/>
      <c r="D3481" s="206"/>
      <c r="E3481" s="206"/>
      <c r="F3481" s="206"/>
      <c r="G3481" s="206"/>
      <c r="H3481" s="161"/>
      <c r="I3481" s="206"/>
      <c r="J3481" s="206"/>
      <c r="L3481" s="206"/>
      <c r="M3481" s="153"/>
      <c r="N3481" s="126"/>
      <c r="O3481" s="153"/>
      <c r="P3481" s="153"/>
      <c r="Q3481" s="153"/>
      <c r="R3481" s="153"/>
      <c r="AG3481" s="162"/>
      <c r="AH3481" s="162"/>
      <c r="AI3481" s="162"/>
      <c r="AM3481" s="143"/>
      <c r="AN3481" s="143"/>
      <c r="AO3481" s="143"/>
      <c r="AP3481" s="143"/>
      <c r="AQ3481" s="143"/>
      <c r="AR3481" s="143"/>
      <c r="AS3481" s="143"/>
      <c r="AT3481" s="143"/>
      <c r="AU3481" s="143"/>
      <c r="AV3481" s="143"/>
      <c r="AW3481" s="143"/>
      <c r="AX3481" s="143"/>
      <c r="AY3481" s="143"/>
      <c r="AZ3481" s="143"/>
      <c r="BA3481" s="143"/>
      <c r="BB3481" s="143"/>
      <c r="BC3481" s="143"/>
      <c r="BD3481" s="143"/>
      <c r="BE3481" s="143"/>
      <c r="BF3481" s="143"/>
      <c r="BG3481" s="143"/>
      <c r="BH3481" s="143"/>
      <c r="BI3481" s="143"/>
      <c r="BJ3481" s="143"/>
      <c r="BK3481" s="143"/>
      <c r="BL3481" s="143"/>
      <c r="BM3481" s="143"/>
      <c r="BN3481" s="143"/>
      <c r="BO3481" s="143"/>
      <c r="BP3481" s="143"/>
      <c r="BT3481" s="143"/>
      <c r="BU3481" s="143"/>
      <c r="BV3481" s="143"/>
    </row>
    <row r="3482" spans="1:74" s="142" customFormat="1" x14ac:dyDescent="0.25">
      <c r="A3482" s="206"/>
      <c r="B3482" s="160"/>
      <c r="C3482" s="161"/>
      <c r="D3482" s="206"/>
      <c r="E3482" s="206"/>
      <c r="F3482" s="206"/>
      <c r="G3482" s="206"/>
      <c r="H3482" s="161"/>
      <c r="I3482" s="206"/>
      <c r="J3482" s="206"/>
      <c r="L3482" s="206"/>
      <c r="M3482" s="153"/>
      <c r="N3482" s="126"/>
      <c r="O3482" s="153"/>
      <c r="P3482" s="153"/>
      <c r="Q3482" s="153"/>
      <c r="R3482" s="153"/>
      <c r="AG3482" s="162"/>
      <c r="AH3482" s="162"/>
      <c r="AI3482" s="162"/>
      <c r="AM3482" s="143"/>
      <c r="AN3482" s="143"/>
      <c r="AO3482" s="143"/>
      <c r="AP3482" s="143"/>
      <c r="AQ3482" s="143"/>
      <c r="AR3482" s="143"/>
      <c r="AS3482" s="143"/>
      <c r="AT3482" s="143"/>
      <c r="AU3482" s="143"/>
      <c r="AV3482" s="143"/>
      <c r="AW3482" s="143"/>
      <c r="AX3482" s="143"/>
      <c r="AY3482" s="143"/>
      <c r="AZ3482" s="143"/>
      <c r="BA3482" s="143"/>
      <c r="BB3482" s="143"/>
      <c r="BC3482" s="143"/>
      <c r="BD3482" s="143"/>
      <c r="BE3482" s="143"/>
      <c r="BF3482" s="143"/>
      <c r="BG3482" s="143"/>
      <c r="BH3482" s="143"/>
      <c r="BI3482" s="143"/>
      <c r="BJ3482" s="143"/>
      <c r="BK3482" s="143"/>
      <c r="BL3482" s="143"/>
      <c r="BM3482" s="143"/>
      <c r="BN3482" s="143"/>
      <c r="BO3482" s="143"/>
      <c r="BP3482" s="143"/>
      <c r="BT3482" s="143"/>
      <c r="BU3482" s="143"/>
      <c r="BV3482" s="143"/>
    </row>
    <row r="3483" spans="1:74" s="142" customFormat="1" x14ac:dyDescent="0.25">
      <c r="A3483" s="206"/>
      <c r="B3483" s="160"/>
      <c r="C3483" s="161"/>
      <c r="D3483" s="206"/>
      <c r="E3483" s="206"/>
      <c r="F3483" s="206"/>
      <c r="G3483" s="206"/>
      <c r="H3483" s="161"/>
      <c r="I3483" s="206"/>
      <c r="J3483" s="206"/>
      <c r="L3483" s="206"/>
      <c r="M3483" s="153"/>
      <c r="N3483" s="126"/>
      <c r="O3483" s="153"/>
      <c r="P3483" s="153"/>
      <c r="Q3483" s="153"/>
      <c r="R3483" s="153"/>
      <c r="AG3483" s="162"/>
      <c r="AH3483" s="162"/>
      <c r="AI3483" s="162"/>
      <c r="AM3483" s="143"/>
      <c r="AN3483" s="143"/>
      <c r="AO3483" s="143"/>
      <c r="AP3483" s="143"/>
      <c r="AQ3483" s="143"/>
      <c r="AR3483" s="143"/>
      <c r="AS3483" s="143"/>
      <c r="AT3483" s="143"/>
      <c r="AU3483" s="143"/>
      <c r="AV3483" s="143"/>
      <c r="AW3483" s="143"/>
      <c r="AX3483" s="143"/>
      <c r="AY3483" s="143"/>
      <c r="AZ3483" s="143"/>
      <c r="BA3483" s="143"/>
      <c r="BB3483" s="143"/>
      <c r="BC3483" s="143"/>
      <c r="BD3483" s="143"/>
      <c r="BE3483" s="143"/>
      <c r="BF3483" s="143"/>
      <c r="BG3483" s="143"/>
      <c r="BH3483" s="143"/>
      <c r="BI3483" s="143"/>
      <c r="BJ3483" s="143"/>
      <c r="BK3483" s="143"/>
      <c r="BL3483" s="143"/>
      <c r="BM3483" s="143"/>
      <c r="BN3483" s="143"/>
      <c r="BO3483" s="143"/>
      <c r="BP3483" s="143"/>
      <c r="BT3483" s="143"/>
      <c r="BU3483" s="143"/>
      <c r="BV3483" s="143"/>
    </row>
    <row r="3484" spans="1:74" s="142" customFormat="1" x14ac:dyDescent="0.25">
      <c r="A3484" s="206"/>
      <c r="B3484" s="160"/>
      <c r="C3484" s="161"/>
      <c r="D3484" s="206"/>
      <c r="E3484" s="206"/>
      <c r="F3484" s="206"/>
      <c r="G3484" s="206"/>
      <c r="H3484" s="161"/>
      <c r="I3484" s="206"/>
      <c r="J3484" s="206"/>
      <c r="L3484" s="206"/>
      <c r="M3484" s="153"/>
      <c r="N3484" s="126"/>
      <c r="O3484" s="153"/>
      <c r="P3484" s="153"/>
      <c r="Q3484" s="153"/>
      <c r="R3484" s="153"/>
      <c r="AG3484" s="162"/>
      <c r="AH3484" s="162"/>
      <c r="AI3484" s="162"/>
      <c r="AM3484" s="143"/>
      <c r="AN3484" s="143"/>
      <c r="AO3484" s="143"/>
      <c r="AP3484" s="143"/>
      <c r="AQ3484" s="143"/>
      <c r="AR3484" s="143"/>
      <c r="AS3484" s="143"/>
      <c r="AT3484" s="143"/>
      <c r="AU3484" s="143"/>
      <c r="AV3484" s="143"/>
      <c r="AW3484" s="143"/>
      <c r="AX3484" s="143"/>
      <c r="AY3484" s="143"/>
      <c r="AZ3484" s="143"/>
      <c r="BA3484" s="143"/>
      <c r="BB3484" s="143"/>
      <c r="BC3484" s="143"/>
      <c r="BD3484" s="143"/>
      <c r="BE3484" s="143"/>
      <c r="BF3484" s="143"/>
      <c r="BG3484" s="143"/>
      <c r="BH3484" s="143"/>
      <c r="BI3484" s="143"/>
      <c r="BJ3484" s="143"/>
      <c r="BK3484" s="143"/>
      <c r="BL3484" s="143"/>
      <c r="BM3484" s="143"/>
      <c r="BN3484" s="143"/>
      <c r="BO3484" s="143"/>
      <c r="BP3484" s="143"/>
      <c r="BT3484" s="143"/>
      <c r="BU3484" s="143"/>
      <c r="BV3484" s="143"/>
    </row>
    <row r="3485" spans="1:74" s="142" customFormat="1" x14ac:dyDescent="0.25">
      <c r="A3485" s="206"/>
      <c r="B3485" s="160"/>
      <c r="C3485" s="161"/>
      <c r="D3485" s="206"/>
      <c r="E3485" s="206"/>
      <c r="F3485" s="206"/>
      <c r="G3485" s="206"/>
      <c r="H3485" s="161"/>
      <c r="I3485" s="206"/>
      <c r="J3485" s="206"/>
      <c r="L3485" s="206"/>
      <c r="M3485" s="153"/>
      <c r="N3485" s="126"/>
      <c r="O3485" s="153"/>
      <c r="P3485" s="153"/>
      <c r="Q3485" s="153"/>
      <c r="R3485" s="153"/>
      <c r="AG3485" s="162"/>
      <c r="AH3485" s="162"/>
      <c r="AI3485" s="162"/>
      <c r="AM3485" s="143"/>
      <c r="AN3485" s="143"/>
      <c r="AO3485" s="143"/>
      <c r="AP3485" s="143"/>
      <c r="AQ3485" s="143"/>
      <c r="AR3485" s="143"/>
      <c r="AS3485" s="143"/>
      <c r="AT3485" s="143"/>
      <c r="AU3485" s="143"/>
      <c r="AV3485" s="143"/>
      <c r="AW3485" s="143"/>
      <c r="AX3485" s="143"/>
      <c r="AY3485" s="143"/>
      <c r="AZ3485" s="143"/>
      <c r="BA3485" s="143"/>
      <c r="BB3485" s="143"/>
      <c r="BC3485" s="143"/>
      <c r="BD3485" s="143"/>
      <c r="BE3485" s="143"/>
      <c r="BF3485" s="143"/>
      <c r="BG3485" s="143"/>
      <c r="BH3485" s="143"/>
      <c r="BI3485" s="143"/>
      <c r="BJ3485" s="143"/>
      <c r="BK3485" s="143"/>
      <c r="BL3485" s="143"/>
      <c r="BM3485" s="143"/>
      <c r="BN3485" s="143"/>
      <c r="BO3485" s="143"/>
      <c r="BP3485" s="143"/>
      <c r="BT3485" s="143"/>
      <c r="BU3485" s="143"/>
      <c r="BV3485" s="143"/>
    </row>
    <row r="3486" spans="1:74" s="142" customFormat="1" x14ac:dyDescent="0.25">
      <c r="A3486" s="206"/>
      <c r="B3486" s="160"/>
      <c r="C3486" s="161"/>
      <c r="D3486" s="206"/>
      <c r="E3486" s="206"/>
      <c r="F3486" s="206"/>
      <c r="G3486" s="206"/>
      <c r="H3486" s="161"/>
      <c r="I3486" s="206"/>
      <c r="J3486" s="206"/>
      <c r="L3486" s="206"/>
      <c r="M3486" s="153"/>
      <c r="N3486" s="126"/>
      <c r="O3486" s="153"/>
      <c r="P3486" s="153"/>
      <c r="Q3486" s="153"/>
      <c r="R3486" s="153"/>
      <c r="AG3486" s="162"/>
      <c r="AH3486" s="162"/>
      <c r="AI3486" s="162"/>
      <c r="AM3486" s="143"/>
      <c r="AN3486" s="143"/>
      <c r="AO3486" s="143"/>
      <c r="AP3486" s="143"/>
      <c r="AQ3486" s="143"/>
      <c r="AR3486" s="143"/>
      <c r="AS3486" s="143"/>
      <c r="AT3486" s="143"/>
      <c r="AU3486" s="143"/>
      <c r="AV3486" s="143"/>
      <c r="AW3486" s="143"/>
      <c r="AX3486" s="143"/>
      <c r="AY3486" s="143"/>
      <c r="AZ3486" s="143"/>
      <c r="BA3486" s="143"/>
      <c r="BB3486" s="143"/>
      <c r="BC3486" s="143"/>
      <c r="BD3486" s="143"/>
      <c r="BE3486" s="143"/>
      <c r="BF3486" s="143"/>
      <c r="BG3486" s="143"/>
      <c r="BH3486" s="143"/>
      <c r="BI3486" s="143"/>
      <c r="BJ3486" s="143"/>
      <c r="BK3486" s="143"/>
      <c r="BL3486" s="143"/>
      <c r="BM3486" s="143"/>
      <c r="BN3486" s="143"/>
      <c r="BO3486" s="143"/>
      <c r="BP3486" s="143"/>
      <c r="BT3486" s="143"/>
      <c r="BU3486" s="143"/>
      <c r="BV3486" s="143"/>
    </row>
    <row r="3487" spans="1:74" s="142" customFormat="1" x14ac:dyDescent="0.25">
      <c r="A3487" s="206"/>
      <c r="B3487" s="160"/>
      <c r="C3487" s="161"/>
      <c r="D3487" s="206"/>
      <c r="E3487" s="206"/>
      <c r="F3487" s="206"/>
      <c r="G3487" s="206"/>
      <c r="H3487" s="161"/>
      <c r="I3487" s="206"/>
      <c r="J3487" s="206"/>
      <c r="L3487" s="206"/>
      <c r="M3487" s="153"/>
      <c r="N3487" s="126"/>
      <c r="O3487" s="153"/>
      <c r="P3487" s="153"/>
      <c r="Q3487" s="153"/>
      <c r="R3487" s="153"/>
      <c r="AG3487" s="162"/>
      <c r="AH3487" s="162"/>
      <c r="AI3487" s="162"/>
      <c r="AM3487" s="143"/>
      <c r="AN3487" s="143"/>
      <c r="AO3487" s="143"/>
      <c r="AP3487" s="143"/>
      <c r="AQ3487" s="143"/>
      <c r="AR3487" s="143"/>
      <c r="AS3487" s="143"/>
      <c r="AT3487" s="143"/>
      <c r="AU3487" s="143"/>
      <c r="AV3487" s="143"/>
      <c r="AW3487" s="143"/>
      <c r="AX3487" s="143"/>
      <c r="AY3487" s="143"/>
      <c r="AZ3487" s="143"/>
      <c r="BA3487" s="143"/>
      <c r="BB3487" s="143"/>
      <c r="BC3487" s="143"/>
      <c r="BD3487" s="143"/>
      <c r="BE3487" s="143"/>
      <c r="BF3487" s="143"/>
      <c r="BG3487" s="143"/>
      <c r="BH3487" s="143"/>
      <c r="BI3487" s="143"/>
      <c r="BJ3487" s="143"/>
      <c r="BK3487" s="143"/>
      <c r="BL3487" s="143"/>
      <c r="BM3487" s="143"/>
      <c r="BN3487" s="143"/>
      <c r="BO3487" s="143"/>
      <c r="BP3487" s="143"/>
      <c r="BT3487" s="143"/>
      <c r="BU3487" s="143"/>
      <c r="BV3487" s="143"/>
    </row>
    <row r="3488" spans="1:74" s="142" customFormat="1" x14ac:dyDescent="0.25">
      <c r="A3488" s="206"/>
      <c r="B3488" s="160"/>
      <c r="C3488" s="161"/>
      <c r="D3488" s="206"/>
      <c r="E3488" s="206"/>
      <c r="F3488" s="206"/>
      <c r="G3488" s="206"/>
      <c r="H3488" s="161"/>
      <c r="I3488" s="206"/>
      <c r="J3488" s="206"/>
      <c r="L3488" s="206"/>
      <c r="M3488" s="153"/>
      <c r="N3488" s="126"/>
      <c r="O3488" s="153"/>
      <c r="P3488" s="153"/>
      <c r="Q3488" s="153"/>
      <c r="R3488" s="153"/>
      <c r="AG3488" s="162"/>
      <c r="AH3488" s="162"/>
      <c r="AI3488" s="162"/>
      <c r="AM3488" s="143"/>
      <c r="AN3488" s="143"/>
      <c r="AO3488" s="143"/>
      <c r="AP3488" s="143"/>
      <c r="AQ3488" s="143"/>
      <c r="AR3488" s="143"/>
      <c r="AS3488" s="143"/>
      <c r="AT3488" s="143"/>
      <c r="AU3488" s="143"/>
      <c r="AV3488" s="143"/>
      <c r="AW3488" s="143"/>
      <c r="AX3488" s="143"/>
      <c r="AY3488" s="143"/>
      <c r="AZ3488" s="143"/>
      <c r="BA3488" s="143"/>
      <c r="BB3488" s="143"/>
      <c r="BC3488" s="143"/>
      <c r="BD3488" s="143"/>
      <c r="BE3488" s="143"/>
      <c r="BF3488" s="143"/>
      <c r="BG3488" s="143"/>
      <c r="BH3488" s="143"/>
      <c r="BI3488" s="143"/>
      <c r="BJ3488" s="143"/>
      <c r="BK3488" s="143"/>
      <c r="BL3488" s="143"/>
      <c r="BM3488" s="143"/>
      <c r="BN3488" s="143"/>
      <c r="BO3488" s="143"/>
      <c r="BP3488" s="143"/>
      <c r="BT3488" s="143"/>
      <c r="BU3488" s="143"/>
      <c r="BV3488" s="143"/>
    </row>
    <row r="3489" spans="1:74" s="142" customFormat="1" x14ac:dyDescent="0.25">
      <c r="A3489" s="206"/>
      <c r="B3489" s="160"/>
      <c r="C3489" s="161"/>
      <c r="D3489" s="206"/>
      <c r="E3489" s="206"/>
      <c r="F3489" s="206"/>
      <c r="G3489" s="206"/>
      <c r="H3489" s="161"/>
      <c r="I3489" s="206"/>
      <c r="J3489" s="206"/>
      <c r="L3489" s="206"/>
      <c r="M3489" s="153"/>
      <c r="N3489" s="126"/>
      <c r="O3489" s="153"/>
      <c r="P3489" s="153"/>
      <c r="Q3489" s="153"/>
      <c r="R3489" s="153"/>
      <c r="AG3489" s="162"/>
      <c r="AH3489" s="162"/>
      <c r="AI3489" s="162"/>
      <c r="AM3489" s="143"/>
      <c r="AN3489" s="143"/>
      <c r="AO3489" s="143"/>
      <c r="AP3489" s="143"/>
      <c r="AQ3489" s="143"/>
      <c r="AR3489" s="143"/>
      <c r="AS3489" s="143"/>
      <c r="AT3489" s="143"/>
      <c r="AU3489" s="143"/>
      <c r="AV3489" s="143"/>
      <c r="AW3489" s="143"/>
      <c r="AX3489" s="143"/>
      <c r="AY3489" s="143"/>
      <c r="AZ3489" s="143"/>
      <c r="BA3489" s="143"/>
      <c r="BB3489" s="143"/>
      <c r="BC3489" s="143"/>
      <c r="BD3489" s="143"/>
      <c r="BE3489" s="143"/>
      <c r="BF3489" s="143"/>
      <c r="BG3489" s="143"/>
      <c r="BH3489" s="143"/>
      <c r="BI3489" s="143"/>
      <c r="BJ3489" s="143"/>
      <c r="BK3489" s="143"/>
      <c r="BL3489" s="143"/>
      <c r="BM3489" s="143"/>
      <c r="BN3489" s="143"/>
      <c r="BO3489" s="143"/>
      <c r="BP3489" s="143"/>
      <c r="BT3489" s="143"/>
      <c r="BU3489" s="143"/>
      <c r="BV3489" s="143"/>
    </row>
    <row r="3490" spans="1:74" s="142" customFormat="1" x14ac:dyDescent="0.25">
      <c r="A3490" s="206"/>
      <c r="B3490" s="160"/>
      <c r="C3490" s="161"/>
      <c r="D3490" s="206"/>
      <c r="E3490" s="206"/>
      <c r="F3490" s="206"/>
      <c r="G3490" s="206"/>
      <c r="H3490" s="161"/>
      <c r="I3490" s="206"/>
      <c r="J3490" s="206"/>
      <c r="L3490" s="206"/>
      <c r="M3490" s="153"/>
      <c r="N3490" s="126"/>
      <c r="O3490" s="153"/>
      <c r="P3490" s="153"/>
      <c r="Q3490" s="153"/>
      <c r="R3490" s="153"/>
      <c r="AG3490" s="162"/>
      <c r="AH3490" s="162"/>
      <c r="AI3490" s="162"/>
      <c r="AM3490" s="143"/>
      <c r="AN3490" s="143"/>
      <c r="AO3490" s="143"/>
      <c r="AP3490" s="143"/>
      <c r="AQ3490" s="143"/>
      <c r="AR3490" s="143"/>
      <c r="AS3490" s="143"/>
      <c r="AT3490" s="143"/>
      <c r="AU3490" s="143"/>
      <c r="AV3490" s="143"/>
      <c r="AW3490" s="143"/>
      <c r="AX3490" s="143"/>
      <c r="AY3490" s="143"/>
      <c r="AZ3490" s="143"/>
      <c r="BA3490" s="143"/>
      <c r="BB3490" s="143"/>
      <c r="BC3490" s="143"/>
      <c r="BD3490" s="143"/>
      <c r="BE3490" s="143"/>
      <c r="BF3490" s="143"/>
      <c r="BG3490" s="143"/>
      <c r="BH3490" s="143"/>
      <c r="BI3490" s="143"/>
      <c r="BJ3490" s="143"/>
      <c r="BK3490" s="143"/>
      <c r="BL3490" s="143"/>
      <c r="BM3490" s="143"/>
      <c r="BN3490" s="143"/>
      <c r="BO3490" s="143"/>
      <c r="BP3490" s="143"/>
      <c r="BT3490" s="143"/>
      <c r="BU3490" s="143"/>
      <c r="BV3490" s="143"/>
    </row>
    <row r="3491" spans="1:74" s="142" customFormat="1" x14ac:dyDescent="0.25">
      <c r="A3491" s="206"/>
      <c r="B3491" s="160"/>
      <c r="C3491" s="161"/>
      <c r="D3491" s="206"/>
      <c r="E3491" s="206"/>
      <c r="F3491" s="206"/>
      <c r="G3491" s="206"/>
      <c r="H3491" s="161"/>
      <c r="I3491" s="206"/>
      <c r="J3491" s="206"/>
      <c r="L3491" s="206"/>
      <c r="M3491" s="153"/>
      <c r="N3491" s="126"/>
      <c r="O3491" s="153"/>
      <c r="P3491" s="153"/>
      <c r="Q3491" s="153"/>
      <c r="R3491" s="153"/>
      <c r="AG3491" s="162"/>
      <c r="AH3491" s="162"/>
      <c r="AI3491" s="162"/>
      <c r="AM3491" s="143"/>
      <c r="AN3491" s="143"/>
      <c r="AO3491" s="143"/>
      <c r="AP3491" s="143"/>
      <c r="AQ3491" s="143"/>
      <c r="AR3491" s="143"/>
      <c r="AS3491" s="143"/>
      <c r="AT3491" s="143"/>
      <c r="AU3491" s="143"/>
      <c r="AV3491" s="143"/>
      <c r="AW3491" s="143"/>
      <c r="AX3491" s="143"/>
      <c r="AY3491" s="143"/>
      <c r="AZ3491" s="143"/>
      <c r="BA3491" s="143"/>
      <c r="BB3491" s="143"/>
      <c r="BC3491" s="143"/>
      <c r="BD3491" s="143"/>
      <c r="BE3491" s="143"/>
      <c r="BF3491" s="143"/>
      <c r="BG3491" s="143"/>
      <c r="BH3491" s="143"/>
      <c r="BI3491" s="143"/>
      <c r="BJ3491" s="143"/>
      <c r="BK3491" s="143"/>
      <c r="BL3491" s="143"/>
      <c r="BM3491" s="143"/>
      <c r="BN3491" s="143"/>
      <c r="BO3491" s="143"/>
      <c r="BP3491" s="143"/>
      <c r="BT3491" s="143"/>
      <c r="BU3491" s="143"/>
      <c r="BV3491" s="143"/>
    </row>
    <row r="3492" spans="1:74" s="142" customFormat="1" x14ac:dyDescent="0.25">
      <c r="A3492" s="206"/>
      <c r="B3492" s="160"/>
      <c r="C3492" s="161"/>
      <c r="D3492" s="206"/>
      <c r="E3492" s="206"/>
      <c r="F3492" s="206"/>
      <c r="G3492" s="206"/>
      <c r="H3492" s="161"/>
      <c r="I3492" s="206"/>
      <c r="J3492" s="206"/>
      <c r="L3492" s="206"/>
      <c r="M3492" s="153"/>
      <c r="N3492" s="126"/>
      <c r="O3492" s="153"/>
      <c r="P3492" s="153"/>
      <c r="Q3492" s="153"/>
      <c r="R3492" s="153"/>
      <c r="AG3492" s="162"/>
      <c r="AH3492" s="162"/>
      <c r="AI3492" s="162"/>
      <c r="AM3492" s="143"/>
      <c r="AN3492" s="143"/>
      <c r="AO3492" s="143"/>
      <c r="AP3492" s="143"/>
      <c r="AQ3492" s="143"/>
      <c r="AR3492" s="143"/>
      <c r="AS3492" s="143"/>
      <c r="AT3492" s="143"/>
      <c r="AU3492" s="143"/>
      <c r="AV3492" s="143"/>
      <c r="AW3492" s="143"/>
      <c r="AX3492" s="143"/>
      <c r="AY3492" s="143"/>
      <c r="AZ3492" s="143"/>
      <c r="BA3492" s="143"/>
      <c r="BB3492" s="143"/>
      <c r="BC3492" s="143"/>
      <c r="BD3492" s="143"/>
      <c r="BE3492" s="143"/>
      <c r="BF3492" s="143"/>
      <c r="BG3492" s="143"/>
      <c r="BH3492" s="143"/>
      <c r="BI3492" s="143"/>
      <c r="BJ3492" s="143"/>
      <c r="BK3492" s="143"/>
      <c r="BL3492" s="143"/>
      <c r="BM3492" s="143"/>
      <c r="BN3492" s="143"/>
      <c r="BO3492" s="143"/>
      <c r="BP3492" s="143"/>
      <c r="BT3492" s="143"/>
      <c r="BU3492" s="143"/>
      <c r="BV3492" s="143"/>
    </row>
    <row r="3493" spans="1:74" s="142" customFormat="1" x14ac:dyDescent="0.25">
      <c r="A3493" s="206"/>
      <c r="B3493" s="160"/>
      <c r="C3493" s="161"/>
      <c r="D3493" s="206"/>
      <c r="E3493" s="206"/>
      <c r="F3493" s="206"/>
      <c r="G3493" s="206"/>
      <c r="H3493" s="161"/>
      <c r="I3493" s="206"/>
      <c r="J3493" s="206"/>
      <c r="L3493" s="206"/>
      <c r="M3493" s="153"/>
      <c r="N3493" s="126"/>
      <c r="O3493" s="153"/>
      <c r="P3493" s="153"/>
      <c r="Q3493" s="153"/>
      <c r="R3493" s="153"/>
      <c r="AG3493" s="162"/>
      <c r="AH3493" s="162"/>
      <c r="AI3493" s="162"/>
      <c r="AM3493" s="143"/>
      <c r="AN3493" s="143"/>
      <c r="AO3493" s="143"/>
      <c r="AP3493" s="143"/>
      <c r="AQ3493" s="143"/>
      <c r="AR3493" s="143"/>
      <c r="AS3493" s="143"/>
      <c r="AT3493" s="143"/>
      <c r="AU3493" s="143"/>
      <c r="AV3493" s="143"/>
      <c r="AW3493" s="143"/>
      <c r="AX3493" s="143"/>
      <c r="AY3493" s="143"/>
      <c r="AZ3493" s="143"/>
      <c r="BA3493" s="143"/>
      <c r="BB3493" s="143"/>
      <c r="BC3493" s="143"/>
      <c r="BD3493" s="143"/>
      <c r="BE3493" s="143"/>
      <c r="BF3493" s="143"/>
      <c r="BG3493" s="143"/>
      <c r="BH3493" s="143"/>
      <c r="BI3493" s="143"/>
      <c r="BJ3493" s="143"/>
      <c r="BK3493" s="143"/>
      <c r="BL3493" s="143"/>
      <c r="BM3493" s="143"/>
      <c r="BN3493" s="143"/>
      <c r="BO3493" s="143"/>
      <c r="BP3493" s="143"/>
      <c r="BT3493" s="143"/>
      <c r="BU3493" s="143"/>
      <c r="BV3493" s="143"/>
    </row>
    <row r="3494" spans="1:74" s="142" customFormat="1" x14ac:dyDescent="0.25">
      <c r="A3494" s="206"/>
      <c r="B3494" s="160"/>
      <c r="C3494" s="161"/>
      <c r="D3494" s="206"/>
      <c r="E3494" s="206"/>
      <c r="F3494" s="206"/>
      <c r="G3494" s="206"/>
      <c r="H3494" s="161"/>
      <c r="I3494" s="206"/>
      <c r="J3494" s="206"/>
      <c r="L3494" s="206"/>
      <c r="M3494" s="153"/>
      <c r="N3494" s="126"/>
      <c r="O3494" s="153"/>
      <c r="P3494" s="153"/>
      <c r="Q3494" s="153"/>
      <c r="R3494" s="153"/>
      <c r="AG3494" s="162"/>
      <c r="AH3494" s="162"/>
      <c r="AI3494" s="162"/>
      <c r="AM3494" s="143"/>
      <c r="AN3494" s="143"/>
      <c r="AO3494" s="143"/>
      <c r="AP3494" s="143"/>
      <c r="AQ3494" s="143"/>
      <c r="AR3494" s="143"/>
      <c r="AS3494" s="143"/>
      <c r="AT3494" s="143"/>
      <c r="AU3494" s="143"/>
      <c r="AV3494" s="143"/>
      <c r="AW3494" s="143"/>
      <c r="AX3494" s="143"/>
      <c r="AY3494" s="143"/>
      <c r="AZ3494" s="143"/>
      <c r="BA3494" s="143"/>
      <c r="BB3494" s="143"/>
      <c r="BC3494" s="143"/>
      <c r="BD3494" s="143"/>
      <c r="BE3494" s="143"/>
      <c r="BF3494" s="143"/>
      <c r="BG3494" s="143"/>
      <c r="BH3494" s="143"/>
      <c r="BI3494" s="143"/>
      <c r="BJ3494" s="143"/>
      <c r="BK3494" s="143"/>
      <c r="BL3494" s="143"/>
      <c r="BM3494" s="143"/>
      <c r="BN3494" s="143"/>
      <c r="BO3494" s="143"/>
      <c r="BP3494" s="143"/>
      <c r="BT3494" s="143"/>
      <c r="BU3494" s="143"/>
      <c r="BV3494" s="143"/>
    </row>
    <row r="3495" spans="1:74" s="142" customFormat="1" x14ac:dyDescent="0.25">
      <c r="A3495" s="206"/>
      <c r="B3495" s="160"/>
      <c r="C3495" s="161"/>
      <c r="D3495" s="206"/>
      <c r="E3495" s="206"/>
      <c r="F3495" s="206"/>
      <c r="G3495" s="206"/>
      <c r="H3495" s="161"/>
      <c r="I3495" s="206"/>
      <c r="J3495" s="206"/>
      <c r="L3495" s="206"/>
      <c r="M3495" s="153"/>
      <c r="N3495" s="126"/>
      <c r="O3495" s="153"/>
      <c r="P3495" s="153"/>
      <c r="Q3495" s="153"/>
      <c r="R3495" s="153"/>
      <c r="AG3495" s="162"/>
      <c r="AH3495" s="162"/>
      <c r="AI3495" s="162"/>
      <c r="AM3495" s="143"/>
      <c r="AN3495" s="143"/>
      <c r="AO3495" s="143"/>
      <c r="AP3495" s="143"/>
      <c r="AQ3495" s="143"/>
      <c r="AR3495" s="143"/>
      <c r="AS3495" s="143"/>
      <c r="AT3495" s="143"/>
      <c r="AU3495" s="143"/>
      <c r="AV3495" s="143"/>
      <c r="AW3495" s="143"/>
      <c r="AX3495" s="143"/>
      <c r="AY3495" s="143"/>
      <c r="AZ3495" s="143"/>
      <c r="BA3495" s="143"/>
      <c r="BB3495" s="143"/>
      <c r="BC3495" s="143"/>
      <c r="BD3495" s="143"/>
      <c r="BE3495" s="143"/>
      <c r="BF3495" s="143"/>
      <c r="BG3495" s="143"/>
      <c r="BH3495" s="143"/>
      <c r="BI3495" s="143"/>
      <c r="BJ3495" s="143"/>
      <c r="BK3495" s="143"/>
      <c r="BL3495" s="143"/>
      <c r="BM3495" s="143"/>
      <c r="BN3495" s="143"/>
      <c r="BO3495" s="143"/>
      <c r="BP3495" s="143"/>
      <c r="BT3495" s="143"/>
      <c r="BU3495" s="143"/>
      <c r="BV3495" s="143"/>
    </row>
    <row r="3496" spans="1:74" s="142" customFormat="1" x14ac:dyDescent="0.25">
      <c r="A3496" s="206"/>
      <c r="B3496" s="160"/>
      <c r="C3496" s="161"/>
      <c r="D3496" s="206"/>
      <c r="E3496" s="206"/>
      <c r="F3496" s="206"/>
      <c r="G3496" s="206"/>
      <c r="H3496" s="161"/>
      <c r="I3496" s="206"/>
      <c r="J3496" s="206"/>
      <c r="L3496" s="206"/>
      <c r="M3496" s="153"/>
      <c r="N3496" s="126"/>
      <c r="O3496" s="153"/>
      <c r="P3496" s="153"/>
      <c r="Q3496" s="153"/>
      <c r="R3496" s="153"/>
      <c r="AG3496" s="162"/>
      <c r="AH3496" s="162"/>
      <c r="AI3496" s="162"/>
      <c r="AM3496" s="143"/>
      <c r="AN3496" s="143"/>
      <c r="AO3496" s="143"/>
      <c r="AP3496" s="143"/>
      <c r="AQ3496" s="143"/>
      <c r="AR3496" s="143"/>
      <c r="AS3496" s="143"/>
      <c r="AT3496" s="143"/>
      <c r="AU3496" s="143"/>
      <c r="AV3496" s="143"/>
      <c r="AW3496" s="143"/>
      <c r="AX3496" s="143"/>
      <c r="AY3496" s="143"/>
      <c r="AZ3496" s="143"/>
      <c r="BA3496" s="143"/>
      <c r="BB3496" s="143"/>
      <c r="BC3496" s="143"/>
      <c r="BD3496" s="143"/>
      <c r="BE3496" s="143"/>
      <c r="BF3496" s="143"/>
      <c r="BG3496" s="143"/>
      <c r="BH3496" s="143"/>
      <c r="BI3496" s="143"/>
      <c r="BJ3496" s="143"/>
      <c r="BK3496" s="143"/>
      <c r="BL3496" s="143"/>
      <c r="BM3496" s="143"/>
      <c r="BN3496" s="143"/>
      <c r="BO3496" s="143"/>
      <c r="BP3496" s="143"/>
      <c r="BT3496" s="143"/>
      <c r="BU3496" s="143"/>
      <c r="BV3496" s="143"/>
    </row>
    <row r="3497" spans="1:74" s="142" customFormat="1" x14ac:dyDescent="0.25">
      <c r="A3497" s="206"/>
      <c r="B3497" s="160"/>
      <c r="C3497" s="161"/>
      <c r="D3497" s="206"/>
      <c r="E3497" s="206"/>
      <c r="F3497" s="206"/>
      <c r="G3497" s="206"/>
      <c r="H3497" s="161"/>
      <c r="I3497" s="206"/>
      <c r="J3497" s="206"/>
      <c r="L3497" s="206"/>
      <c r="M3497" s="153"/>
      <c r="N3497" s="126"/>
      <c r="O3497" s="153"/>
      <c r="P3497" s="153"/>
      <c r="Q3497" s="153"/>
      <c r="R3497" s="153"/>
      <c r="AG3497" s="162"/>
      <c r="AH3497" s="162"/>
      <c r="AI3497" s="162"/>
      <c r="AM3497" s="143"/>
      <c r="AN3497" s="143"/>
      <c r="AO3497" s="143"/>
      <c r="AP3497" s="143"/>
      <c r="AQ3497" s="143"/>
      <c r="AR3497" s="143"/>
      <c r="AS3497" s="143"/>
      <c r="AT3497" s="143"/>
      <c r="AU3497" s="143"/>
      <c r="AV3497" s="143"/>
      <c r="AW3497" s="143"/>
      <c r="AX3497" s="143"/>
      <c r="AY3497" s="143"/>
      <c r="AZ3497" s="143"/>
      <c r="BA3497" s="143"/>
      <c r="BB3497" s="143"/>
      <c r="BC3497" s="143"/>
      <c r="BD3497" s="143"/>
      <c r="BE3497" s="143"/>
      <c r="BF3497" s="143"/>
      <c r="BG3497" s="143"/>
      <c r="BH3497" s="143"/>
      <c r="BI3497" s="143"/>
      <c r="BJ3497" s="143"/>
      <c r="BK3497" s="143"/>
      <c r="BL3497" s="143"/>
      <c r="BM3497" s="143"/>
      <c r="BN3497" s="143"/>
      <c r="BO3497" s="143"/>
      <c r="BP3497" s="143"/>
      <c r="BT3497" s="143"/>
      <c r="BU3497" s="143"/>
      <c r="BV3497" s="143"/>
    </row>
    <row r="3498" spans="1:74" s="142" customFormat="1" x14ac:dyDescent="0.25">
      <c r="A3498" s="206"/>
      <c r="B3498" s="160"/>
      <c r="C3498" s="161"/>
      <c r="D3498" s="206"/>
      <c r="E3498" s="206"/>
      <c r="F3498" s="206"/>
      <c r="G3498" s="206"/>
      <c r="H3498" s="161"/>
      <c r="I3498" s="206"/>
      <c r="J3498" s="206"/>
      <c r="L3498" s="206"/>
      <c r="M3498" s="153"/>
      <c r="N3498" s="126"/>
      <c r="O3498" s="153"/>
      <c r="P3498" s="153"/>
      <c r="Q3498" s="153"/>
      <c r="R3498" s="153"/>
      <c r="AG3498" s="162"/>
      <c r="AH3498" s="162"/>
      <c r="AI3498" s="162"/>
      <c r="AM3498" s="143"/>
      <c r="AN3498" s="143"/>
      <c r="AO3498" s="143"/>
      <c r="AP3498" s="143"/>
      <c r="AQ3498" s="143"/>
      <c r="AR3498" s="143"/>
      <c r="AS3498" s="143"/>
      <c r="AT3498" s="143"/>
      <c r="AU3498" s="143"/>
      <c r="AV3498" s="143"/>
      <c r="AW3498" s="143"/>
      <c r="AX3498" s="143"/>
      <c r="AY3498" s="143"/>
      <c r="AZ3498" s="143"/>
      <c r="BA3498" s="143"/>
      <c r="BB3498" s="143"/>
      <c r="BC3498" s="143"/>
      <c r="BD3498" s="143"/>
      <c r="BE3498" s="143"/>
      <c r="BF3498" s="143"/>
      <c r="BG3498" s="143"/>
      <c r="BH3498" s="143"/>
      <c r="BI3498" s="143"/>
      <c r="BJ3498" s="143"/>
      <c r="BK3498" s="143"/>
      <c r="BL3498" s="143"/>
      <c r="BM3498" s="143"/>
      <c r="BN3498" s="143"/>
      <c r="BO3498" s="143"/>
      <c r="BP3498" s="143"/>
      <c r="BT3498" s="143"/>
      <c r="BU3498" s="143"/>
      <c r="BV3498" s="143"/>
    </row>
    <row r="3499" spans="1:74" s="142" customFormat="1" x14ac:dyDescent="0.25">
      <c r="A3499" s="206"/>
      <c r="B3499" s="160"/>
      <c r="C3499" s="161"/>
      <c r="D3499" s="206"/>
      <c r="E3499" s="206"/>
      <c r="F3499" s="206"/>
      <c r="G3499" s="206"/>
      <c r="H3499" s="161"/>
      <c r="I3499" s="206"/>
      <c r="J3499" s="206"/>
      <c r="L3499" s="206"/>
      <c r="M3499" s="153"/>
      <c r="N3499" s="126"/>
      <c r="O3499" s="153"/>
      <c r="P3499" s="153"/>
      <c r="Q3499" s="153"/>
      <c r="R3499" s="153"/>
      <c r="AG3499" s="162"/>
      <c r="AH3499" s="162"/>
      <c r="AI3499" s="162"/>
      <c r="AM3499" s="143"/>
      <c r="AN3499" s="143"/>
      <c r="AO3499" s="143"/>
      <c r="AP3499" s="143"/>
      <c r="AQ3499" s="143"/>
      <c r="AR3499" s="143"/>
      <c r="AS3499" s="143"/>
      <c r="AT3499" s="143"/>
      <c r="AU3499" s="143"/>
      <c r="AV3499" s="143"/>
      <c r="AW3499" s="143"/>
      <c r="AX3499" s="143"/>
      <c r="AY3499" s="143"/>
      <c r="AZ3499" s="143"/>
      <c r="BA3499" s="143"/>
      <c r="BB3499" s="143"/>
      <c r="BC3499" s="143"/>
      <c r="BD3499" s="143"/>
      <c r="BE3499" s="143"/>
      <c r="BF3499" s="143"/>
      <c r="BG3499" s="143"/>
      <c r="BH3499" s="143"/>
      <c r="BI3499" s="143"/>
      <c r="BJ3499" s="143"/>
      <c r="BK3499" s="143"/>
      <c r="BL3499" s="143"/>
      <c r="BM3499" s="143"/>
      <c r="BN3499" s="143"/>
      <c r="BO3499" s="143"/>
      <c r="BP3499" s="143"/>
      <c r="BT3499" s="143"/>
      <c r="BU3499" s="143"/>
      <c r="BV3499" s="143"/>
    </row>
    <row r="3500" spans="1:74" s="142" customFormat="1" x14ac:dyDescent="0.25">
      <c r="A3500" s="206"/>
      <c r="B3500" s="160"/>
      <c r="C3500" s="161"/>
      <c r="D3500" s="206"/>
      <c r="E3500" s="206"/>
      <c r="F3500" s="206"/>
      <c r="G3500" s="206"/>
      <c r="H3500" s="161"/>
      <c r="I3500" s="206"/>
      <c r="J3500" s="206"/>
      <c r="L3500" s="206"/>
      <c r="M3500" s="153"/>
      <c r="N3500" s="126"/>
      <c r="O3500" s="153"/>
      <c r="P3500" s="153"/>
      <c r="Q3500" s="153"/>
      <c r="R3500" s="153"/>
      <c r="AG3500" s="162"/>
      <c r="AH3500" s="162"/>
      <c r="AI3500" s="162"/>
      <c r="AM3500" s="143"/>
      <c r="AN3500" s="143"/>
      <c r="AO3500" s="143"/>
      <c r="AP3500" s="143"/>
      <c r="AQ3500" s="143"/>
      <c r="AR3500" s="143"/>
      <c r="AS3500" s="143"/>
      <c r="AT3500" s="143"/>
      <c r="AU3500" s="143"/>
      <c r="AV3500" s="143"/>
      <c r="AW3500" s="143"/>
      <c r="AX3500" s="143"/>
      <c r="AY3500" s="143"/>
      <c r="AZ3500" s="143"/>
      <c r="BA3500" s="143"/>
      <c r="BB3500" s="143"/>
      <c r="BC3500" s="143"/>
      <c r="BD3500" s="143"/>
      <c r="BE3500" s="143"/>
      <c r="BF3500" s="143"/>
      <c r="BG3500" s="143"/>
      <c r="BH3500" s="143"/>
      <c r="BI3500" s="143"/>
      <c r="BJ3500" s="143"/>
      <c r="BK3500" s="143"/>
      <c r="BL3500" s="143"/>
      <c r="BM3500" s="143"/>
      <c r="BN3500" s="143"/>
      <c r="BO3500" s="143"/>
      <c r="BP3500" s="143"/>
      <c r="BT3500" s="143"/>
      <c r="BU3500" s="143"/>
      <c r="BV3500" s="143"/>
    </row>
    <row r="3501" spans="1:74" s="142" customFormat="1" x14ac:dyDescent="0.25">
      <c r="A3501" s="206"/>
      <c r="B3501" s="160"/>
      <c r="C3501" s="161"/>
      <c r="D3501" s="206"/>
      <c r="E3501" s="206"/>
      <c r="F3501" s="206"/>
      <c r="G3501" s="206"/>
      <c r="H3501" s="161"/>
      <c r="I3501" s="206"/>
      <c r="J3501" s="206"/>
      <c r="L3501" s="206"/>
      <c r="M3501" s="153"/>
      <c r="N3501" s="126"/>
      <c r="O3501" s="153"/>
      <c r="P3501" s="153"/>
      <c r="Q3501" s="153"/>
      <c r="R3501" s="153"/>
      <c r="AG3501" s="162"/>
      <c r="AH3501" s="162"/>
      <c r="AI3501" s="162"/>
      <c r="AM3501" s="143"/>
      <c r="AN3501" s="143"/>
      <c r="AO3501" s="143"/>
      <c r="AP3501" s="143"/>
      <c r="AQ3501" s="143"/>
      <c r="AR3501" s="143"/>
      <c r="AS3501" s="143"/>
      <c r="AT3501" s="143"/>
      <c r="AU3501" s="143"/>
      <c r="AV3501" s="143"/>
      <c r="AW3501" s="143"/>
      <c r="AX3501" s="143"/>
      <c r="AY3501" s="143"/>
      <c r="AZ3501" s="143"/>
      <c r="BA3501" s="143"/>
      <c r="BB3501" s="143"/>
      <c r="BC3501" s="143"/>
      <c r="BD3501" s="143"/>
      <c r="BE3501" s="143"/>
      <c r="BF3501" s="143"/>
      <c r="BG3501" s="143"/>
      <c r="BH3501" s="143"/>
      <c r="BI3501" s="143"/>
      <c r="BJ3501" s="143"/>
      <c r="BK3501" s="143"/>
      <c r="BL3501" s="143"/>
      <c r="BM3501" s="143"/>
      <c r="BN3501" s="143"/>
      <c r="BO3501" s="143"/>
      <c r="BP3501" s="143"/>
      <c r="BT3501" s="143"/>
      <c r="BU3501" s="143"/>
      <c r="BV3501" s="143"/>
    </row>
    <row r="3502" spans="1:74" s="142" customFormat="1" x14ac:dyDescent="0.25">
      <c r="A3502" s="206"/>
      <c r="B3502" s="160"/>
      <c r="C3502" s="161"/>
      <c r="D3502" s="206"/>
      <c r="E3502" s="206"/>
      <c r="F3502" s="206"/>
      <c r="G3502" s="206"/>
      <c r="H3502" s="161"/>
      <c r="I3502" s="206"/>
      <c r="J3502" s="206"/>
      <c r="L3502" s="206"/>
      <c r="M3502" s="153"/>
      <c r="N3502" s="126"/>
      <c r="O3502" s="153"/>
      <c r="P3502" s="153"/>
      <c r="Q3502" s="153"/>
      <c r="R3502" s="153"/>
      <c r="AG3502" s="162"/>
      <c r="AH3502" s="162"/>
      <c r="AI3502" s="162"/>
      <c r="AM3502" s="143"/>
      <c r="AN3502" s="143"/>
      <c r="AO3502" s="143"/>
      <c r="AP3502" s="143"/>
      <c r="AQ3502" s="143"/>
      <c r="AR3502" s="143"/>
      <c r="AS3502" s="143"/>
      <c r="AT3502" s="143"/>
      <c r="AU3502" s="143"/>
      <c r="AV3502" s="143"/>
      <c r="AW3502" s="143"/>
      <c r="AX3502" s="143"/>
      <c r="AY3502" s="143"/>
      <c r="AZ3502" s="143"/>
      <c r="BA3502" s="143"/>
      <c r="BB3502" s="143"/>
      <c r="BC3502" s="143"/>
      <c r="BD3502" s="143"/>
      <c r="BE3502" s="143"/>
      <c r="BF3502" s="143"/>
      <c r="BG3502" s="143"/>
      <c r="BH3502" s="143"/>
      <c r="BI3502" s="143"/>
      <c r="BJ3502" s="143"/>
      <c r="BK3502" s="143"/>
      <c r="BL3502" s="143"/>
      <c r="BM3502" s="143"/>
      <c r="BN3502" s="143"/>
      <c r="BO3502" s="143"/>
      <c r="BP3502" s="143"/>
      <c r="BT3502" s="143"/>
      <c r="BU3502" s="143"/>
      <c r="BV3502" s="143"/>
    </row>
    <row r="3503" spans="1:74" s="142" customFormat="1" x14ac:dyDescent="0.25">
      <c r="A3503" s="206"/>
      <c r="B3503" s="160"/>
      <c r="C3503" s="161"/>
      <c r="D3503" s="206"/>
      <c r="E3503" s="206"/>
      <c r="F3503" s="206"/>
      <c r="G3503" s="206"/>
      <c r="H3503" s="161"/>
      <c r="I3503" s="206"/>
      <c r="J3503" s="206"/>
      <c r="L3503" s="206"/>
      <c r="M3503" s="153"/>
      <c r="N3503" s="126"/>
      <c r="O3503" s="153"/>
      <c r="P3503" s="153"/>
      <c r="Q3503" s="153"/>
      <c r="R3503" s="153"/>
      <c r="AG3503" s="162"/>
      <c r="AH3503" s="162"/>
      <c r="AI3503" s="162"/>
      <c r="AM3503" s="143"/>
      <c r="AN3503" s="143"/>
      <c r="AO3503" s="143"/>
      <c r="AP3503" s="143"/>
      <c r="AQ3503" s="143"/>
      <c r="AR3503" s="143"/>
      <c r="AS3503" s="143"/>
      <c r="AT3503" s="143"/>
      <c r="AU3503" s="143"/>
      <c r="AV3503" s="143"/>
      <c r="AW3503" s="143"/>
      <c r="AX3503" s="143"/>
      <c r="AY3503" s="143"/>
      <c r="AZ3503" s="143"/>
      <c r="BA3503" s="143"/>
      <c r="BB3503" s="143"/>
      <c r="BC3503" s="143"/>
      <c r="BD3503" s="143"/>
      <c r="BE3503" s="143"/>
      <c r="BF3503" s="143"/>
      <c r="BG3503" s="143"/>
      <c r="BH3503" s="143"/>
      <c r="BI3503" s="143"/>
      <c r="BJ3503" s="143"/>
      <c r="BK3503" s="143"/>
      <c r="BL3503" s="143"/>
      <c r="BM3503" s="143"/>
      <c r="BN3503" s="143"/>
      <c r="BO3503" s="143"/>
      <c r="BP3503" s="143"/>
      <c r="BT3503" s="143"/>
      <c r="BU3503" s="143"/>
      <c r="BV3503" s="143"/>
    </row>
    <row r="3504" spans="1:74" s="142" customFormat="1" x14ac:dyDescent="0.25">
      <c r="A3504" s="206"/>
      <c r="B3504" s="160"/>
      <c r="C3504" s="161"/>
      <c r="D3504" s="206"/>
      <c r="E3504" s="206"/>
      <c r="F3504" s="206"/>
      <c r="G3504" s="206"/>
      <c r="H3504" s="161"/>
      <c r="I3504" s="206"/>
      <c r="J3504" s="206"/>
      <c r="L3504" s="206"/>
      <c r="M3504" s="153"/>
      <c r="N3504" s="126"/>
      <c r="O3504" s="153"/>
      <c r="P3504" s="153"/>
      <c r="Q3504" s="153"/>
      <c r="R3504" s="153"/>
      <c r="AG3504" s="162"/>
      <c r="AH3504" s="162"/>
      <c r="AI3504" s="162"/>
      <c r="AM3504" s="143"/>
      <c r="AN3504" s="143"/>
      <c r="AO3504" s="143"/>
      <c r="AP3504" s="143"/>
      <c r="AQ3504" s="143"/>
      <c r="AR3504" s="143"/>
      <c r="AS3504" s="143"/>
      <c r="AT3504" s="143"/>
      <c r="AU3504" s="143"/>
      <c r="AV3504" s="143"/>
      <c r="AW3504" s="143"/>
      <c r="AX3504" s="143"/>
      <c r="AY3504" s="143"/>
      <c r="AZ3504" s="143"/>
      <c r="BA3504" s="143"/>
      <c r="BB3504" s="143"/>
      <c r="BC3504" s="143"/>
      <c r="BD3504" s="143"/>
      <c r="BE3504" s="143"/>
      <c r="BF3504" s="143"/>
      <c r="BG3504" s="143"/>
      <c r="BH3504" s="143"/>
      <c r="BI3504" s="143"/>
      <c r="BJ3504" s="143"/>
      <c r="BK3504" s="143"/>
      <c r="BL3504" s="143"/>
      <c r="BM3504" s="143"/>
      <c r="BN3504" s="143"/>
      <c r="BO3504" s="143"/>
      <c r="BP3504" s="143"/>
      <c r="BT3504" s="143"/>
      <c r="BU3504" s="143"/>
      <c r="BV3504" s="143"/>
    </row>
    <row r="3505" spans="1:74" s="142" customFormat="1" x14ac:dyDescent="0.25">
      <c r="A3505" s="206"/>
      <c r="B3505" s="160"/>
      <c r="C3505" s="161"/>
      <c r="D3505" s="206"/>
      <c r="E3505" s="206"/>
      <c r="F3505" s="206"/>
      <c r="G3505" s="206"/>
      <c r="H3505" s="161"/>
      <c r="I3505" s="206"/>
      <c r="J3505" s="206"/>
      <c r="L3505" s="206"/>
      <c r="M3505" s="153"/>
      <c r="N3505" s="126"/>
      <c r="O3505" s="153"/>
      <c r="P3505" s="153"/>
      <c r="Q3505" s="153"/>
      <c r="R3505" s="153"/>
      <c r="AG3505" s="162"/>
      <c r="AH3505" s="162"/>
      <c r="AI3505" s="162"/>
      <c r="AM3505" s="143"/>
      <c r="AN3505" s="143"/>
      <c r="AO3505" s="143"/>
      <c r="AP3505" s="143"/>
      <c r="AQ3505" s="143"/>
      <c r="AR3505" s="143"/>
      <c r="AS3505" s="143"/>
      <c r="AT3505" s="143"/>
      <c r="AU3505" s="143"/>
      <c r="AV3505" s="143"/>
      <c r="AW3505" s="143"/>
      <c r="AX3505" s="143"/>
      <c r="AY3505" s="143"/>
      <c r="AZ3505" s="143"/>
      <c r="BA3505" s="143"/>
      <c r="BB3505" s="143"/>
      <c r="BC3505" s="143"/>
      <c r="BD3505" s="143"/>
      <c r="BE3505" s="143"/>
      <c r="BF3505" s="143"/>
      <c r="BG3505" s="143"/>
      <c r="BH3505" s="143"/>
      <c r="BI3505" s="143"/>
      <c r="BJ3505" s="143"/>
      <c r="BK3505" s="143"/>
      <c r="BL3505" s="143"/>
      <c r="BM3505" s="143"/>
      <c r="BN3505" s="143"/>
      <c r="BO3505" s="143"/>
      <c r="BP3505" s="143"/>
      <c r="BT3505" s="143"/>
      <c r="BU3505" s="143"/>
      <c r="BV3505" s="143"/>
    </row>
    <row r="3506" spans="1:74" s="142" customFormat="1" x14ac:dyDescent="0.25">
      <c r="A3506" s="206"/>
      <c r="B3506" s="160"/>
      <c r="C3506" s="161"/>
      <c r="D3506" s="206"/>
      <c r="E3506" s="206"/>
      <c r="F3506" s="206"/>
      <c r="G3506" s="206"/>
      <c r="H3506" s="161"/>
      <c r="I3506" s="206"/>
      <c r="J3506" s="206"/>
      <c r="L3506" s="206"/>
      <c r="M3506" s="153"/>
      <c r="N3506" s="126"/>
      <c r="O3506" s="153"/>
      <c r="P3506" s="153"/>
      <c r="Q3506" s="153"/>
      <c r="R3506" s="153"/>
      <c r="AG3506" s="162"/>
      <c r="AH3506" s="162"/>
      <c r="AI3506" s="162"/>
      <c r="AM3506" s="143"/>
      <c r="AN3506" s="143"/>
      <c r="AO3506" s="143"/>
      <c r="AP3506" s="143"/>
      <c r="AQ3506" s="143"/>
      <c r="AR3506" s="143"/>
      <c r="AS3506" s="143"/>
      <c r="AT3506" s="143"/>
      <c r="AU3506" s="143"/>
      <c r="AV3506" s="143"/>
      <c r="AW3506" s="143"/>
      <c r="AX3506" s="143"/>
      <c r="AY3506" s="143"/>
      <c r="AZ3506" s="143"/>
      <c r="BA3506" s="143"/>
      <c r="BB3506" s="143"/>
      <c r="BC3506" s="143"/>
      <c r="BD3506" s="143"/>
      <c r="BE3506" s="143"/>
      <c r="BF3506" s="143"/>
      <c r="BG3506" s="143"/>
      <c r="BH3506" s="143"/>
      <c r="BI3506" s="143"/>
      <c r="BJ3506" s="143"/>
      <c r="BK3506" s="143"/>
      <c r="BL3506" s="143"/>
      <c r="BM3506" s="143"/>
      <c r="BN3506" s="143"/>
      <c r="BO3506" s="143"/>
      <c r="BP3506" s="143"/>
      <c r="BT3506" s="143"/>
      <c r="BU3506" s="143"/>
      <c r="BV3506" s="143"/>
    </row>
    <row r="3507" spans="1:74" s="142" customFormat="1" x14ac:dyDescent="0.25">
      <c r="A3507" s="206"/>
      <c r="B3507" s="160"/>
      <c r="C3507" s="161"/>
      <c r="D3507" s="206"/>
      <c r="E3507" s="206"/>
      <c r="F3507" s="206"/>
      <c r="G3507" s="206"/>
      <c r="H3507" s="161"/>
      <c r="I3507" s="206"/>
      <c r="J3507" s="206"/>
      <c r="L3507" s="206"/>
      <c r="M3507" s="153"/>
      <c r="N3507" s="126"/>
      <c r="O3507" s="153"/>
      <c r="P3507" s="153"/>
      <c r="Q3507" s="153"/>
      <c r="R3507" s="153"/>
      <c r="AG3507" s="162"/>
      <c r="AH3507" s="162"/>
      <c r="AI3507" s="162"/>
      <c r="AM3507" s="143"/>
      <c r="AN3507" s="143"/>
      <c r="AO3507" s="143"/>
      <c r="AP3507" s="143"/>
      <c r="AQ3507" s="143"/>
      <c r="AR3507" s="143"/>
      <c r="AS3507" s="143"/>
      <c r="AT3507" s="143"/>
      <c r="AU3507" s="143"/>
      <c r="AV3507" s="143"/>
      <c r="AW3507" s="143"/>
      <c r="AX3507" s="143"/>
      <c r="AY3507" s="143"/>
      <c r="AZ3507" s="143"/>
      <c r="BA3507" s="143"/>
      <c r="BB3507" s="143"/>
      <c r="BC3507" s="143"/>
      <c r="BD3507" s="143"/>
      <c r="BE3507" s="143"/>
      <c r="BF3507" s="143"/>
      <c r="BG3507" s="143"/>
      <c r="BH3507" s="143"/>
      <c r="BI3507" s="143"/>
      <c r="BJ3507" s="143"/>
      <c r="BK3507" s="143"/>
      <c r="BL3507" s="143"/>
      <c r="BM3507" s="143"/>
      <c r="BN3507" s="143"/>
      <c r="BO3507" s="143"/>
      <c r="BP3507" s="143"/>
      <c r="BT3507" s="143"/>
      <c r="BU3507" s="143"/>
      <c r="BV3507" s="143"/>
    </row>
    <row r="3508" spans="1:74" s="142" customFormat="1" x14ac:dyDescent="0.25">
      <c r="A3508" s="206"/>
      <c r="B3508" s="160"/>
      <c r="C3508" s="161"/>
      <c r="D3508" s="206"/>
      <c r="E3508" s="206"/>
      <c r="F3508" s="206"/>
      <c r="G3508" s="206"/>
      <c r="H3508" s="161"/>
      <c r="I3508" s="206"/>
      <c r="J3508" s="206"/>
      <c r="L3508" s="206"/>
      <c r="M3508" s="153"/>
      <c r="N3508" s="126"/>
      <c r="O3508" s="153"/>
      <c r="P3508" s="153"/>
      <c r="Q3508" s="153"/>
      <c r="R3508" s="153"/>
      <c r="AG3508" s="162"/>
      <c r="AH3508" s="162"/>
      <c r="AI3508" s="162"/>
      <c r="AM3508" s="143"/>
      <c r="AN3508" s="143"/>
      <c r="AO3508" s="143"/>
      <c r="AP3508" s="143"/>
      <c r="AQ3508" s="143"/>
      <c r="AR3508" s="143"/>
      <c r="AS3508" s="143"/>
      <c r="AT3508" s="143"/>
      <c r="AU3508" s="143"/>
      <c r="AV3508" s="143"/>
      <c r="AW3508" s="143"/>
      <c r="AX3508" s="143"/>
      <c r="AY3508" s="143"/>
      <c r="AZ3508" s="143"/>
      <c r="BA3508" s="143"/>
      <c r="BB3508" s="143"/>
      <c r="BC3508" s="143"/>
      <c r="BD3508" s="143"/>
      <c r="BE3508" s="143"/>
      <c r="BF3508" s="143"/>
      <c r="BG3508" s="143"/>
      <c r="BH3508" s="143"/>
      <c r="BI3508" s="143"/>
      <c r="BJ3508" s="143"/>
      <c r="BK3508" s="143"/>
      <c r="BL3508" s="143"/>
      <c r="BM3508" s="143"/>
      <c r="BN3508" s="143"/>
      <c r="BO3508" s="143"/>
      <c r="BP3508" s="143"/>
      <c r="BT3508" s="143"/>
      <c r="BU3508" s="143"/>
      <c r="BV3508" s="143"/>
    </row>
    <row r="3509" spans="1:74" s="142" customFormat="1" x14ac:dyDescent="0.25">
      <c r="A3509" s="206"/>
      <c r="B3509" s="160"/>
      <c r="C3509" s="161"/>
      <c r="D3509" s="206"/>
      <c r="E3509" s="206"/>
      <c r="F3509" s="206"/>
      <c r="G3509" s="206"/>
      <c r="H3509" s="161"/>
      <c r="I3509" s="206"/>
      <c r="J3509" s="206"/>
      <c r="L3509" s="206"/>
      <c r="M3509" s="153"/>
      <c r="N3509" s="126"/>
      <c r="O3509" s="153"/>
      <c r="P3509" s="153"/>
      <c r="Q3509" s="153"/>
      <c r="R3509" s="153"/>
      <c r="AG3509" s="162"/>
      <c r="AH3509" s="162"/>
      <c r="AI3509" s="162"/>
      <c r="AM3509" s="143"/>
      <c r="AN3509" s="143"/>
      <c r="AO3509" s="143"/>
      <c r="AP3509" s="143"/>
      <c r="AQ3509" s="143"/>
      <c r="AR3509" s="143"/>
      <c r="AS3509" s="143"/>
      <c r="AT3509" s="143"/>
      <c r="AU3509" s="143"/>
      <c r="AV3509" s="143"/>
      <c r="AW3509" s="143"/>
      <c r="AX3509" s="143"/>
      <c r="AY3509" s="143"/>
      <c r="AZ3509" s="143"/>
      <c r="BA3509" s="143"/>
      <c r="BB3509" s="143"/>
      <c r="BC3509" s="143"/>
      <c r="BD3509" s="143"/>
      <c r="BE3509" s="143"/>
      <c r="BF3509" s="143"/>
      <c r="BG3509" s="143"/>
      <c r="BH3509" s="143"/>
      <c r="BI3509" s="143"/>
      <c r="BJ3509" s="143"/>
      <c r="BK3509" s="143"/>
      <c r="BL3509" s="143"/>
      <c r="BM3509" s="143"/>
      <c r="BN3509" s="143"/>
      <c r="BO3509" s="143"/>
      <c r="BP3509" s="143"/>
      <c r="BT3509" s="143"/>
      <c r="BU3509" s="143"/>
      <c r="BV3509" s="143"/>
    </row>
    <row r="3510" spans="1:74" s="142" customFormat="1" x14ac:dyDescent="0.25">
      <c r="A3510" s="206"/>
      <c r="B3510" s="160"/>
      <c r="C3510" s="161"/>
      <c r="D3510" s="206"/>
      <c r="E3510" s="206"/>
      <c r="F3510" s="206"/>
      <c r="G3510" s="206"/>
      <c r="H3510" s="161"/>
      <c r="I3510" s="206"/>
      <c r="J3510" s="206"/>
      <c r="L3510" s="206"/>
      <c r="M3510" s="153"/>
      <c r="N3510" s="126"/>
      <c r="O3510" s="153"/>
      <c r="P3510" s="153"/>
      <c r="Q3510" s="153"/>
      <c r="R3510" s="153"/>
      <c r="AG3510" s="162"/>
      <c r="AH3510" s="162"/>
      <c r="AI3510" s="162"/>
      <c r="AM3510" s="143"/>
      <c r="AN3510" s="143"/>
      <c r="AO3510" s="143"/>
      <c r="AP3510" s="143"/>
      <c r="AQ3510" s="143"/>
      <c r="AR3510" s="143"/>
      <c r="AS3510" s="143"/>
      <c r="AT3510" s="143"/>
      <c r="AU3510" s="143"/>
      <c r="AV3510" s="143"/>
      <c r="AW3510" s="143"/>
      <c r="AX3510" s="143"/>
      <c r="AY3510" s="143"/>
      <c r="AZ3510" s="143"/>
      <c r="BA3510" s="143"/>
      <c r="BB3510" s="143"/>
      <c r="BC3510" s="143"/>
      <c r="BD3510" s="143"/>
      <c r="BE3510" s="143"/>
      <c r="BF3510" s="143"/>
      <c r="BG3510" s="143"/>
      <c r="BH3510" s="143"/>
      <c r="BI3510" s="143"/>
      <c r="BJ3510" s="143"/>
      <c r="BK3510" s="143"/>
      <c r="BL3510" s="143"/>
      <c r="BM3510" s="143"/>
      <c r="BN3510" s="143"/>
      <c r="BO3510" s="143"/>
      <c r="BP3510" s="143"/>
      <c r="BT3510" s="143"/>
      <c r="BU3510" s="143"/>
      <c r="BV3510" s="143"/>
    </row>
    <row r="3511" spans="1:74" s="142" customFormat="1" x14ac:dyDescent="0.25">
      <c r="A3511" s="206"/>
      <c r="B3511" s="160"/>
      <c r="C3511" s="161"/>
      <c r="D3511" s="206"/>
      <c r="E3511" s="206"/>
      <c r="F3511" s="206"/>
      <c r="G3511" s="206"/>
      <c r="H3511" s="161"/>
      <c r="I3511" s="206"/>
      <c r="J3511" s="206"/>
      <c r="L3511" s="206"/>
      <c r="M3511" s="153"/>
      <c r="N3511" s="126"/>
      <c r="O3511" s="153"/>
      <c r="P3511" s="153"/>
      <c r="Q3511" s="153"/>
      <c r="R3511" s="153"/>
      <c r="AG3511" s="162"/>
      <c r="AH3511" s="162"/>
      <c r="AI3511" s="162"/>
      <c r="AM3511" s="143"/>
      <c r="AN3511" s="143"/>
      <c r="AO3511" s="143"/>
      <c r="AP3511" s="143"/>
      <c r="AQ3511" s="143"/>
      <c r="AR3511" s="143"/>
      <c r="AS3511" s="143"/>
      <c r="AT3511" s="143"/>
      <c r="AU3511" s="143"/>
      <c r="AV3511" s="143"/>
      <c r="AW3511" s="143"/>
      <c r="AX3511" s="143"/>
      <c r="AY3511" s="143"/>
      <c r="AZ3511" s="143"/>
      <c r="BA3511" s="143"/>
      <c r="BB3511" s="143"/>
      <c r="BC3511" s="143"/>
      <c r="BD3511" s="143"/>
      <c r="BE3511" s="143"/>
      <c r="BF3511" s="143"/>
      <c r="BG3511" s="143"/>
      <c r="BH3511" s="143"/>
      <c r="BI3511" s="143"/>
      <c r="BJ3511" s="143"/>
      <c r="BK3511" s="143"/>
      <c r="BL3511" s="143"/>
      <c r="BM3511" s="143"/>
      <c r="BN3511" s="143"/>
      <c r="BO3511" s="143"/>
      <c r="BP3511" s="143"/>
      <c r="BT3511" s="143"/>
      <c r="BU3511" s="143"/>
      <c r="BV3511" s="143"/>
    </row>
    <row r="3512" spans="1:74" s="142" customFormat="1" x14ac:dyDescent="0.25">
      <c r="A3512" s="206"/>
      <c r="B3512" s="160"/>
      <c r="C3512" s="161"/>
      <c r="D3512" s="206"/>
      <c r="E3512" s="206"/>
      <c r="F3512" s="206"/>
      <c r="G3512" s="206"/>
      <c r="H3512" s="161"/>
      <c r="I3512" s="206"/>
      <c r="J3512" s="206"/>
      <c r="L3512" s="206"/>
      <c r="M3512" s="153"/>
      <c r="N3512" s="126"/>
      <c r="O3512" s="153"/>
      <c r="P3512" s="153"/>
      <c r="Q3512" s="153"/>
      <c r="R3512" s="153"/>
      <c r="AG3512" s="162"/>
      <c r="AH3512" s="162"/>
      <c r="AI3512" s="162"/>
      <c r="AM3512" s="143"/>
      <c r="AN3512" s="143"/>
      <c r="AO3512" s="143"/>
      <c r="AP3512" s="143"/>
      <c r="AQ3512" s="143"/>
      <c r="AR3512" s="143"/>
      <c r="AS3512" s="143"/>
      <c r="AT3512" s="143"/>
      <c r="AU3512" s="143"/>
      <c r="AV3512" s="143"/>
      <c r="AW3512" s="143"/>
      <c r="AX3512" s="143"/>
      <c r="AY3512" s="143"/>
      <c r="AZ3512" s="143"/>
      <c r="BA3512" s="143"/>
      <c r="BB3512" s="143"/>
      <c r="BC3512" s="143"/>
      <c r="BD3512" s="143"/>
      <c r="BE3512" s="143"/>
      <c r="BF3512" s="143"/>
      <c r="BG3512" s="143"/>
      <c r="BH3512" s="143"/>
      <c r="BI3512" s="143"/>
      <c r="BJ3512" s="143"/>
      <c r="BK3512" s="143"/>
      <c r="BL3512" s="143"/>
      <c r="BM3512" s="143"/>
      <c r="BN3512" s="143"/>
      <c r="BO3512" s="143"/>
      <c r="BP3512" s="143"/>
      <c r="BT3512" s="143"/>
      <c r="BU3512" s="143"/>
      <c r="BV3512" s="143"/>
    </row>
    <row r="3513" spans="1:74" s="142" customFormat="1" x14ac:dyDescent="0.25">
      <c r="A3513" s="206"/>
      <c r="B3513" s="160"/>
      <c r="C3513" s="161"/>
      <c r="D3513" s="206"/>
      <c r="E3513" s="206"/>
      <c r="F3513" s="206"/>
      <c r="G3513" s="206"/>
      <c r="H3513" s="161"/>
      <c r="I3513" s="206"/>
      <c r="J3513" s="206"/>
      <c r="L3513" s="206"/>
      <c r="M3513" s="153"/>
      <c r="N3513" s="126"/>
      <c r="O3513" s="153"/>
      <c r="P3513" s="153"/>
      <c r="Q3513" s="153"/>
      <c r="R3513" s="153"/>
      <c r="AG3513" s="162"/>
      <c r="AH3513" s="162"/>
      <c r="AI3513" s="162"/>
      <c r="AM3513" s="143"/>
      <c r="AN3513" s="143"/>
      <c r="AO3513" s="143"/>
      <c r="AP3513" s="143"/>
      <c r="AQ3513" s="143"/>
      <c r="AR3513" s="143"/>
      <c r="AS3513" s="143"/>
      <c r="AT3513" s="143"/>
      <c r="AU3513" s="143"/>
      <c r="AV3513" s="143"/>
      <c r="AW3513" s="143"/>
      <c r="AX3513" s="143"/>
      <c r="AY3513" s="143"/>
      <c r="AZ3513" s="143"/>
      <c r="BA3513" s="143"/>
      <c r="BB3513" s="143"/>
      <c r="BC3513" s="143"/>
      <c r="BD3513" s="143"/>
      <c r="BE3513" s="143"/>
      <c r="BF3513" s="143"/>
      <c r="BG3513" s="143"/>
      <c r="BH3513" s="143"/>
      <c r="BI3513" s="143"/>
      <c r="BJ3513" s="143"/>
      <c r="BK3513" s="143"/>
      <c r="BL3513" s="143"/>
      <c r="BM3513" s="143"/>
      <c r="BN3513" s="143"/>
      <c r="BO3513" s="143"/>
      <c r="BP3513" s="143"/>
      <c r="BT3513" s="143"/>
      <c r="BU3513" s="143"/>
      <c r="BV3513" s="143"/>
    </row>
    <row r="3514" spans="1:74" s="142" customFormat="1" x14ac:dyDescent="0.25">
      <c r="A3514" s="206"/>
      <c r="B3514" s="160"/>
      <c r="C3514" s="161"/>
      <c r="D3514" s="206"/>
      <c r="E3514" s="206"/>
      <c r="F3514" s="206"/>
      <c r="G3514" s="206"/>
      <c r="H3514" s="161"/>
      <c r="I3514" s="206"/>
      <c r="J3514" s="206"/>
      <c r="L3514" s="206"/>
      <c r="M3514" s="153"/>
      <c r="N3514" s="126"/>
      <c r="O3514" s="153"/>
      <c r="P3514" s="153"/>
      <c r="Q3514" s="153"/>
      <c r="R3514" s="153"/>
      <c r="AG3514" s="162"/>
      <c r="AH3514" s="162"/>
      <c r="AI3514" s="162"/>
      <c r="AM3514" s="143"/>
      <c r="AN3514" s="143"/>
      <c r="AO3514" s="143"/>
      <c r="AP3514" s="143"/>
      <c r="AQ3514" s="143"/>
      <c r="AR3514" s="143"/>
      <c r="AS3514" s="143"/>
      <c r="AT3514" s="143"/>
      <c r="AU3514" s="143"/>
      <c r="AV3514" s="143"/>
      <c r="AW3514" s="143"/>
      <c r="AX3514" s="143"/>
      <c r="AY3514" s="143"/>
      <c r="AZ3514" s="143"/>
      <c r="BA3514" s="143"/>
      <c r="BB3514" s="143"/>
      <c r="BC3514" s="143"/>
      <c r="BD3514" s="143"/>
      <c r="BE3514" s="143"/>
      <c r="BF3514" s="143"/>
      <c r="BG3514" s="143"/>
      <c r="BH3514" s="143"/>
      <c r="BI3514" s="143"/>
      <c r="BJ3514" s="143"/>
      <c r="BK3514" s="143"/>
      <c r="BL3514" s="143"/>
      <c r="BM3514" s="143"/>
      <c r="BN3514" s="143"/>
      <c r="BO3514" s="143"/>
      <c r="BP3514" s="143"/>
      <c r="BT3514" s="143"/>
      <c r="BU3514" s="143"/>
      <c r="BV3514" s="143"/>
    </row>
    <row r="3515" spans="1:74" s="142" customFormat="1" x14ac:dyDescent="0.25">
      <c r="A3515" s="206"/>
      <c r="B3515" s="160"/>
      <c r="C3515" s="161"/>
      <c r="D3515" s="206"/>
      <c r="E3515" s="206"/>
      <c r="F3515" s="206"/>
      <c r="G3515" s="206"/>
      <c r="H3515" s="161"/>
      <c r="I3515" s="206"/>
      <c r="J3515" s="206"/>
      <c r="L3515" s="206"/>
      <c r="M3515" s="153"/>
      <c r="N3515" s="126"/>
      <c r="O3515" s="153"/>
      <c r="P3515" s="153"/>
      <c r="Q3515" s="153"/>
      <c r="R3515" s="153"/>
      <c r="AG3515" s="162"/>
      <c r="AH3515" s="162"/>
      <c r="AI3515" s="162"/>
      <c r="AM3515" s="143"/>
      <c r="AN3515" s="143"/>
      <c r="AO3515" s="143"/>
      <c r="AP3515" s="143"/>
      <c r="AQ3515" s="143"/>
      <c r="AR3515" s="143"/>
      <c r="AS3515" s="143"/>
      <c r="AT3515" s="143"/>
      <c r="AU3515" s="143"/>
      <c r="AV3515" s="143"/>
      <c r="AW3515" s="143"/>
      <c r="AX3515" s="143"/>
      <c r="AY3515" s="143"/>
      <c r="AZ3515" s="143"/>
      <c r="BA3515" s="143"/>
      <c r="BB3515" s="143"/>
      <c r="BC3515" s="143"/>
      <c r="BD3515" s="143"/>
      <c r="BE3515" s="143"/>
      <c r="BF3515" s="143"/>
      <c r="BG3515" s="143"/>
      <c r="BH3515" s="143"/>
      <c r="BI3515" s="143"/>
      <c r="BJ3515" s="143"/>
      <c r="BK3515" s="143"/>
      <c r="BL3515" s="143"/>
      <c r="BM3515" s="143"/>
      <c r="BN3515" s="143"/>
      <c r="BO3515" s="143"/>
      <c r="BP3515" s="143"/>
      <c r="BT3515" s="143"/>
      <c r="BU3515" s="143"/>
      <c r="BV3515" s="143"/>
    </row>
    <row r="3516" spans="1:74" s="142" customFormat="1" x14ac:dyDescent="0.25">
      <c r="A3516" s="206"/>
      <c r="B3516" s="160"/>
      <c r="C3516" s="161"/>
      <c r="D3516" s="206"/>
      <c r="E3516" s="206"/>
      <c r="F3516" s="206"/>
      <c r="G3516" s="206"/>
      <c r="H3516" s="161"/>
      <c r="I3516" s="206"/>
      <c r="J3516" s="206"/>
      <c r="L3516" s="206"/>
      <c r="M3516" s="153"/>
      <c r="N3516" s="126"/>
      <c r="O3516" s="153"/>
      <c r="P3516" s="153"/>
      <c r="Q3516" s="153"/>
      <c r="R3516" s="153"/>
      <c r="AG3516" s="162"/>
      <c r="AH3516" s="162"/>
      <c r="AI3516" s="162"/>
      <c r="AM3516" s="143"/>
      <c r="AN3516" s="143"/>
      <c r="AO3516" s="143"/>
      <c r="AP3516" s="143"/>
      <c r="AQ3516" s="143"/>
      <c r="AR3516" s="143"/>
      <c r="AS3516" s="143"/>
      <c r="AT3516" s="143"/>
      <c r="AU3516" s="143"/>
      <c r="AV3516" s="143"/>
      <c r="AW3516" s="143"/>
      <c r="AX3516" s="143"/>
      <c r="AY3516" s="143"/>
      <c r="AZ3516" s="143"/>
      <c r="BA3516" s="143"/>
      <c r="BB3516" s="143"/>
      <c r="BC3516" s="143"/>
      <c r="BD3516" s="143"/>
      <c r="BE3516" s="143"/>
      <c r="BF3516" s="143"/>
      <c r="BG3516" s="143"/>
      <c r="BH3516" s="143"/>
      <c r="BI3516" s="143"/>
      <c r="BJ3516" s="143"/>
      <c r="BK3516" s="143"/>
      <c r="BL3516" s="143"/>
      <c r="BM3516" s="143"/>
      <c r="BN3516" s="143"/>
      <c r="BO3516" s="143"/>
      <c r="BP3516" s="143"/>
      <c r="BT3516" s="143"/>
      <c r="BU3516" s="143"/>
      <c r="BV3516" s="143"/>
    </row>
    <row r="3517" spans="1:74" s="142" customFormat="1" x14ac:dyDescent="0.25">
      <c r="A3517" s="206"/>
      <c r="B3517" s="160"/>
      <c r="C3517" s="161"/>
      <c r="D3517" s="206"/>
      <c r="E3517" s="206"/>
      <c r="F3517" s="206"/>
      <c r="G3517" s="206"/>
      <c r="H3517" s="161"/>
      <c r="I3517" s="206"/>
      <c r="J3517" s="206"/>
      <c r="L3517" s="206"/>
      <c r="M3517" s="153"/>
      <c r="N3517" s="126"/>
      <c r="O3517" s="153"/>
      <c r="P3517" s="153"/>
      <c r="Q3517" s="153"/>
      <c r="R3517" s="153"/>
      <c r="AG3517" s="162"/>
      <c r="AH3517" s="162"/>
      <c r="AI3517" s="162"/>
      <c r="AM3517" s="143"/>
      <c r="AN3517" s="143"/>
      <c r="AO3517" s="143"/>
      <c r="AP3517" s="143"/>
      <c r="AQ3517" s="143"/>
      <c r="AR3517" s="143"/>
      <c r="AS3517" s="143"/>
      <c r="AT3517" s="143"/>
      <c r="AU3517" s="143"/>
      <c r="AV3517" s="143"/>
      <c r="AW3517" s="143"/>
      <c r="AX3517" s="143"/>
      <c r="AY3517" s="143"/>
      <c r="AZ3517" s="143"/>
      <c r="BA3517" s="143"/>
      <c r="BB3517" s="143"/>
      <c r="BC3517" s="143"/>
      <c r="BD3517" s="143"/>
      <c r="BE3517" s="143"/>
      <c r="BF3517" s="143"/>
      <c r="BG3517" s="143"/>
      <c r="BH3517" s="143"/>
      <c r="BI3517" s="143"/>
      <c r="BJ3517" s="143"/>
      <c r="BK3517" s="143"/>
      <c r="BL3517" s="143"/>
      <c r="BM3517" s="143"/>
      <c r="BN3517" s="143"/>
      <c r="BO3517" s="143"/>
      <c r="BP3517" s="143"/>
      <c r="BT3517" s="143"/>
      <c r="BU3517" s="143"/>
      <c r="BV3517" s="143"/>
    </row>
    <row r="3518" spans="1:74" s="142" customFormat="1" x14ac:dyDescent="0.25">
      <c r="A3518" s="206"/>
      <c r="B3518" s="160"/>
      <c r="C3518" s="161"/>
      <c r="D3518" s="206"/>
      <c r="E3518" s="206"/>
      <c r="F3518" s="206"/>
      <c r="G3518" s="206"/>
      <c r="H3518" s="161"/>
      <c r="I3518" s="206"/>
      <c r="J3518" s="206"/>
      <c r="L3518" s="206"/>
      <c r="M3518" s="153"/>
      <c r="N3518" s="126"/>
      <c r="O3518" s="153"/>
      <c r="P3518" s="153"/>
      <c r="Q3518" s="153"/>
      <c r="R3518" s="153"/>
      <c r="AG3518" s="162"/>
      <c r="AH3518" s="162"/>
      <c r="AI3518" s="162"/>
      <c r="AM3518" s="143"/>
      <c r="AN3518" s="143"/>
      <c r="AO3518" s="143"/>
      <c r="AP3518" s="143"/>
      <c r="AQ3518" s="143"/>
      <c r="AR3518" s="143"/>
      <c r="AS3518" s="143"/>
      <c r="AT3518" s="143"/>
      <c r="AU3518" s="143"/>
      <c r="AV3518" s="143"/>
      <c r="AW3518" s="143"/>
      <c r="AX3518" s="143"/>
      <c r="AY3518" s="143"/>
      <c r="AZ3518" s="143"/>
      <c r="BA3518" s="143"/>
      <c r="BB3518" s="143"/>
      <c r="BC3518" s="143"/>
      <c r="BD3518" s="143"/>
      <c r="BE3518" s="143"/>
      <c r="BF3518" s="143"/>
      <c r="BG3518" s="143"/>
      <c r="BH3518" s="143"/>
      <c r="BI3518" s="143"/>
      <c r="BJ3518" s="143"/>
      <c r="BK3518" s="143"/>
      <c r="BL3518" s="143"/>
      <c r="BM3518" s="143"/>
      <c r="BN3518" s="143"/>
      <c r="BO3518" s="143"/>
      <c r="BP3518" s="143"/>
      <c r="BT3518" s="143"/>
      <c r="BU3518" s="143"/>
      <c r="BV3518" s="143"/>
    </row>
    <row r="3519" spans="1:74" s="142" customFormat="1" x14ac:dyDescent="0.25">
      <c r="A3519" s="206"/>
      <c r="B3519" s="160"/>
      <c r="C3519" s="161"/>
      <c r="D3519" s="206"/>
      <c r="E3519" s="206"/>
      <c r="F3519" s="206"/>
      <c r="G3519" s="206"/>
      <c r="H3519" s="161"/>
      <c r="I3519" s="206"/>
      <c r="J3519" s="206"/>
      <c r="L3519" s="206"/>
      <c r="M3519" s="153"/>
      <c r="N3519" s="126"/>
      <c r="O3519" s="153"/>
      <c r="P3519" s="153"/>
      <c r="Q3519" s="153"/>
      <c r="R3519" s="153"/>
      <c r="AG3519" s="162"/>
      <c r="AH3519" s="162"/>
      <c r="AI3519" s="162"/>
      <c r="AM3519" s="143"/>
      <c r="AN3519" s="143"/>
      <c r="AO3519" s="143"/>
      <c r="AP3519" s="143"/>
      <c r="AQ3519" s="143"/>
      <c r="AR3519" s="143"/>
      <c r="AS3519" s="143"/>
      <c r="AT3519" s="143"/>
      <c r="AU3519" s="143"/>
      <c r="AV3519" s="143"/>
      <c r="AW3519" s="143"/>
      <c r="AX3519" s="143"/>
      <c r="AY3519" s="143"/>
      <c r="AZ3519" s="143"/>
      <c r="BA3519" s="143"/>
      <c r="BB3519" s="143"/>
      <c r="BC3519" s="143"/>
      <c r="BD3519" s="143"/>
      <c r="BE3519" s="143"/>
      <c r="BF3519" s="143"/>
      <c r="BG3519" s="143"/>
      <c r="BH3519" s="143"/>
      <c r="BI3519" s="143"/>
      <c r="BJ3519" s="143"/>
      <c r="BK3519" s="143"/>
      <c r="BL3519" s="143"/>
      <c r="BM3519" s="143"/>
      <c r="BN3519" s="143"/>
      <c r="BO3519" s="143"/>
      <c r="BP3519" s="143"/>
      <c r="BT3519" s="143"/>
      <c r="BU3519" s="143"/>
      <c r="BV3519" s="143"/>
    </row>
    <row r="3520" spans="1:74" s="142" customFormat="1" x14ac:dyDescent="0.25">
      <c r="A3520" s="206"/>
      <c r="B3520" s="160"/>
      <c r="C3520" s="161"/>
      <c r="D3520" s="206"/>
      <c r="E3520" s="206"/>
      <c r="F3520" s="206"/>
      <c r="G3520" s="206"/>
      <c r="H3520" s="161"/>
      <c r="I3520" s="206"/>
      <c r="J3520" s="206"/>
      <c r="L3520" s="206"/>
      <c r="M3520" s="153"/>
      <c r="N3520" s="126"/>
      <c r="O3520" s="153"/>
      <c r="P3520" s="153"/>
      <c r="Q3520" s="153"/>
      <c r="R3520" s="153"/>
      <c r="AG3520" s="162"/>
      <c r="AH3520" s="162"/>
      <c r="AI3520" s="162"/>
      <c r="AM3520" s="143"/>
      <c r="AN3520" s="143"/>
      <c r="AO3520" s="143"/>
      <c r="AP3520" s="143"/>
      <c r="AQ3520" s="143"/>
      <c r="AR3520" s="143"/>
      <c r="AS3520" s="143"/>
      <c r="AT3520" s="143"/>
      <c r="AU3520" s="143"/>
      <c r="AV3520" s="143"/>
      <c r="AW3520" s="143"/>
      <c r="AX3520" s="143"/>
      <c r="AY3520" s="143"/>
      <c r="AZ3520" s="143"/>
      <c r="BA3520" s="143"/>
      <c r="BB3520" s="143"/>
      <c r="BC3520" s="143"/>
      <c r="BD3520" s="143"/>
      <c r="BE3520" s="143"/>
      <c r="BF3520" s="143"/>
      <c r="BG3520" s="143"/>
      <c r="BH3520" s="143"/>
      <c r="BI3520" s="143"/>
      <c r="BJ3520" s="143"/>
      <c r="BK3520" s="143"/>
      <c r="BL3520" s="143"/>
      <c r="BM3520" s="143"/>
      <c r="BN3520" s="143"/>
      <c r="BO3520" s="143"/>
      <c r="BP3520" s="143"/>
      <c r="BT3520" s="143"/>
      <c r="BU3520" s="143"/>
      <c r="BV3520" s="143"/>
    </row>
    <row r="3521" spans="1:74" s="142" customFormat="1" x14ac:dyDescent="0.25">
      <c r="A3521" s="206"/>
      <c r="B3521" s="160"/>
      <c r="C3521" s="161"/>
      <c r="D3521" s="206"/>
      <c r="E3521" s="206"/>
      <c r="F3521" s="206"/>
      <c r="G3521" s="206"/>
      <c r="H3521" s="161"/>
      <c r="I3521" s="206"/>
      <c r="J3521" s="206"/>
      <c r="L3521" s="206"/>
      <c r="M3521" s="153"/>
      <c r="N3521" s="126"/>
      <c r="O3521" s="153"/>
      <c r="P3521" s="153"/>
      <c r="Q3521" s="153"/>
      <c r="R3521" s="153"/>
      <c r="AG3521" s="162"/>
      <c r="AH3521" s="162"/>
      <c r="AI3521" s="162"/>
      <c r="AM3521" s="143"/>
      <c r="AN3521" s="143"/>
      <c r="AO3521" s="143"/>
      <c r="AP3521" s="143"/>
      <c r="AQ3521" s="143"/>
      <c r="AR3521" s="143"/>
      <c r="AS3521" s="143"/>
      <c r="AT3521" s="143"/>
      <c r="AU3521" s="143"/>
      <c r="AV3521" s="143"/>
      <c r="AW3521" s="143"/>
      <c r="AX3521" s="143"/>
      <c r="AY3521" s="143"/>
      <c r="AZ3521" s="143"/>
      <c r="BA3521" s="143"/>
      <c r="BB3521" s="143"/>
      <c r="BC3521" s="143"/>
      <c r="BD3521" s="143"/>
      <c r="BE3521" s="143"/>
      <c r="BF3521" s="143"/>
      <c r="BG3521" s="143"/>
      <c r="BH3521" s="143"/>
      <c r="BI3521" s="143"/>
      <c r="BJ3521" s="143"/>
      <c r="BK3521" s="143"/>
      <c r="BL3521" s="143"/>
      <c r="BM3521" s="143"/>
      <c r="BN3521" s="143"/>
      <c r="BO3521" s="143"/>
      <c r="BP3521" s="143"/>
      <c r="BT3521" s="143"/>
      <c r="BU3521" s="143"/>
      <c r="BV3521" s="143"/>
    </row>
    <row r="3522" spans="1:74" s="142" customFormat="1" x14ac:dyDescent="0.25">
      <c r="A3522" s="206"/>
      <c r="B3522" s="160"/>
      <c r="C3522" s="161"/>
      <c r="D3522" s="206"/>
      <c r="E3522" s="206"/>
      <c r="F3522" s="206"/>
      <c r="G3522" s="206"/>
      <c r="H3522" s="161"/>
      <c r="I3522" s="206"/>
      <c r="J3522" s="206"/>
      <c r="L3522" s="206"/>
      <c r="M3522" s="153"/>
      <c r="N3522" s="126"/>
      <c r="O3522" s="153"/>
      <c r="P3522" s="153"/>
      <c r="Q3522" s="153"/>
      <c r="R3522" s="153"/>
      <c r="AG3522" s="162"/>
      <c r="AH3522" s="162"/>
      <c r="AI3522" s="162"/>
      <c r="AM3522" s="143"/>
      <c r="AN3522" s="143"/>
      <c r="AO3522" s="143"/>
      <c r="AP3522" s="143"/>
      <c r="AQ3522" s="143"/>
      <c r="AR3522" s="143"/>
      <c r="AS3522" s="143"/>
      <c r="AT3522" s="143"/>
      <c r="AU3522" s="143"/>
      <c r="AV3522" s="143"/>
      <c r="AW3522" s="143"/>
      <c r="AX3522" s="143"/>
      <c r="AY3522" s="143"/>
      <c r="AZ3522" s="143"/>
      <c r="BA3522" s="143"/>
      <c r="BB3522" s="143"/>
      <c r="BC3522" s="143"/>
      <c r="BD3522" s="143"/>
      <c r="BE3522" s="143"/>
      <c r="BF3522" s="143"/>
      <c r="BG3522" s="143"/>
      <c r="BH3522" s="143"/>
      <c r="BI3522" s="143"/>
      <c r="BJ3522" s="143"/>
      <c r="BK3522" s="143"/>
      <c r="BL3522" s="143"/>
      <c r="BM3522" s="143"/>
      <c r="BN3522" s="143"/>
      <c r="BO3522" s="143"/>
      <c r="BP3522" s="143"/>
      <c r="BT3522" s="143"/>
      <c r="BU3522" s="143"/>
      <c r="BV3522" s="143"/>
    </row>
    <row r="3523" spans="1:74" s="142" customFormat="1" x14ac:dyDescent="0.25">
      <c r="A3523" s="206"/>
      <c r="B3523" s="160"/>
      <c r="C3523" s="161"/>
      <c r="D3523" s="206"/>
      <c r="E3523" s="206"/>
      <c r="F3523" s="206"/>
      <c r="G3523" s="206"/>
      <c r="H3523" s="161"/>
      <c r="I3523" s="206"/>
      <c r="J3523" s="206"/>
      <c r="L3523" s="206"/>
      <c r="M3523" s="153"/>
      <c r="N3523" s="126"/>
      <c r="O3523" s="153"/>
      <c r="P3523" s="153"/>
      <c r="Q3523" s="153"/>
      <c r="R3523" s="153"/>
      <c r="AG3523" s="162"/>
      <c r="AH3523" s="162"/>
      <c r="AI3523" s="162"/>
      <c r="AM3523" s="143"/>
      <c r="AN3523" s="143"/>
      <c r="AO3523" s="143"/>
      <c r="AP3523" s="143"/>
      <c r="AQ3523" s="143"/>
      <c r="AR3523" s="143"/>
      <c r="AS3523" s="143"/>
      <c r="AT3523" s="143"/>
      <c r="AU3523" s="143"/>
      <c r="AV3523" s="143"/>
      <c r="AW3523" s="143"/>
      <c r="AX3523" s="143"/>
      <c r="AY3523" s="143"/>
      <c r="AZ3523" s="143"/>
      <c r="BA3523" s="143"/>
      <c r="BB3523" s="143"/>
      <c r="BC3523" s="143"/>
      <c r="BD3523" s="143"/>
      <c r="BE3523" s="143"/>
      <c r="BF3523" s="143"/>
      <c r="BG3523" s="143"/>
      <c r="BH3523" s="143"/>
      <c r="BI3523" s="143"/>
      <c r="BJ3523" s="143"/>
      <c r="BK3523" s="143"/>
      <c r="BL3523" s="143"/>
      <c r="BM3523" s="143"/>
      <c r="BN3523" s="143"/>
      <c r="BO3523" s="143"/>
      <c r="BP3523" s="143"/>
      <c r="BT3523" s="143"/>
      <c r="BU3523" s="143"/>
      <c r="BV3523" s="143"/>
    </row>
    <row r="3524" spans="1:74" s="142" customFormat="1" x14ac:dyDescent="0.25">
      <c r="A3524" s="206"/>
      <c r="B3524" s="160"/>
      <c r="C3524" s="161"/>
      <c r="D3524" s="206"/>
      <c r="E3524" s="206"/>
      <c r="F3524" s="206"/>
      <c r="G3524" s="206"/>
      <c r="H3524" s="161"/>
      <c r="I3524" s="206"/>
      <c r="J3524" s="206"/>
      <c r="L3524" s="206"/>
      <c r="M3524" s="153"/>
      <c r="N3524" s="126"/>
      <c r="O3524" s="153"/>
      <c r="P3524" s="153"/>
      <c r="Q3524" s="153"/>
      <c r="R3524" s="153"/>
      <c r="AG3524" s="162"/>
      <c r="AH3524" s="162"/>
      <c r="AI3524" s="162"/>
      <c r="AM3524" s="143"/>
      <c r="AN3524" s="143"/>
      <c r="AO3524" s="143"/>
      <c r="AP3524" s="143"/>
      <c r="AQ3524" s="143"/>
      <c r="AR3524" s="143"/>
      <c r="AS3524" s="143"/>
      <c r="AT3524" s="143"/>
      <c r="AU3524" s="143"/>
      <c r="AV3524" s="143"/>
      <c r="AW3524" s="143"/>
      <c r="AX3524" s="143"/>
      <c r="AY3524" s="143"/>
      <c r="AZ3524" s="143"/>
      <c r="BA3524" s="143"/>
      <c r="BB3524" s="143"/>
      <c r="BC3524" s="143"/>
      <c r="BD3524" s="143"/>
      <c r="BE3524" s="143"/>
      <c r="BF3524" s="143"/>
      <c r="BG3524" s="143"/>
      <c r="BH3524" s="143"/>
      <c r="BI3524" s="143"/>
      <c r="BJ3524" s="143"/>
      <c r="BK3524" s="143"/>
      <c r="BL3524" s="143"/>
      <c r="BM3524" s="143"/>
      <c r="BN3524" s="143"/>
      <c r="BO3524" s="143"/>
      <c r="BP3524" s="143"/>
      <c r="BT3524" s="143"/>
      <c r="BU3524" s="143"/>
      <c r="BV3524" s="143"/>
    </row>
    <row r="3525" spans="1:74" s="142" customFormat="1" x14ac:dyDescent="0.25">
      <c r="A3525" s="206"/>
      <c r="B3525" s="160"/>
      <c r="C3525" s="161"/>
      <c r="D3525" s="206"/>
      <c r="E3525" s="206"/>
      <c r="F3525" s="206"/>
      <c r="G3525" s="206"/>
      <c r="H3525" s="161"/>
      <c r="I3525" s="206"/>
      <c r="J3525" s="206"/>
      <c r="L3525" s="206"/>
      <c r="M3525" s="153"/>
      <c r="N3525" s="126"/>
      <c r="O3525" s="153"/>
      <c r="P3525" s="153"/>
      <c r="Q3525" s="153"/>
      <c r="R3525" s="153"/>
      <c r="AG3525" s="162"/>
      <c r="AH3525" s="162"/>
      <c r="AI3525" s="162"/>
      <c r="AM3525" s="143"/>
      <c r="AN3525" s="143"/>
      <c r="AO3525" s="143"/>
      <c r="AP3525" s="143"/>
      <c r="AQ3525" s="143"/>
      <c r="AR3525" s="143"/>
      <c r="AS3525" s="143"/>
      <c r="AT3525" s="143"/>
      <c r="AU3525" s="143"/>
      <c r="AV3525" s="143"/>
      <c r="AW3525" s="143"/>
      <c r="AX3525" s="143"/>
      <c r="AY3525" s="143"/>
      <c r="AZ3525" s="143"/>
      <c r="BA3525" s="143"/>
      <c r="BB3525" s="143"/>
      <c r="BC3525" s="143"/>
      <c r="BD3525" s="143"/>
      <c r="BE3525" s="143"/>
      <c r="BF3525" s="143"/>
      <c r="BG3525" s="143"/>
      <c r="BH3525" s="143"/>
      <c r="BI3525" s="143"/>
      <c r="BJ3525" s="143"/>
      <c r="BK3525" s="143"/>
      <c r="BL3525" s="143"/>
      <c r="BM3525" s="143"/>
      <c r="BN3525" s="143"/>
      <c r="BO3525" s="143"/>
      <c r="BP3525" s="143"/>
      <c r="BT3525" s="143"/>
      <c r="BU3525" s="143"/>
      <c r="BV3525" s="143"/>
    </row>
    <row r="3526" spans="1:74" s="142" customFormat="1" x14ac:dyDescent="0.25">
      <c r="A3526" s="206"/>
      <c r="B3526" s="160"/>
      <c r="C3526" s="161"/>
      <c r="D3526" s="206"/>
      <c r="E3526" s="206"/>
      <c r="F3526" s="206"/>
      <c r="G3526" s="206"/>
      <c r="H3526" s="161"/>
      <c r="I3526" s="206"/>
      <c r="J3526" s="206"/>
      <c r="L3526" s="206"/>
      <c r="M3526" s="153"/>
      <c r="N3526" s="126"/>
      <c r="O3526" s="153"/>
      <c r="P3526" s="153"/>
      <c r="Q3526" s="153"/>
      <c r="R3526" s="153"/>
      <c r="AG3526" s="162"/>
      <c r="AH3526" s="162"/>
      <c r="AI3526" s="162"/>
      <c r="AM3526" s="143"/>
      <c r="AN3526" s="143"/>
      <c r="AO3526" s="143"/>
      <c r="AP3526" s="143"/>
      <c r="AQ3526" s="143"/>
      <c r="AR3526" s="143"/>
      <c r="AS3526" s="143"/>
      <c r="AT3526" s="143"/>
      <c r="AU3526" s="143"/>
      <c r="AV3526" s="143"/>
      <c r="AW3526" s="143"/>
      <c r="AX3526" s="143"/>
      <c r="AY3526" s="143"/>
      <c r="AZ3526" s="143"/>
      <c r="BA3526" s="143"/>
      <c r="BB3526" s="143"/>
      <c r="BC3526" s="143"/>
      <c r="BD3526" s="143"/>
      <c r="BE3526" s="143"/>
      <c r="BF3526" s="143"/>
      <c r="BG3526" s="143"/>
      <c r="BH3526" s="143"/>
      <c r="BI3526" s="143"/>
      <c r="BJ3526" s="143"/>
      <c r="BK3526" s="143"/>
      <c r="BL3526" s="143"/>
      <c r="BM3526" s="143"/>
      <c r="BN3526" s="143"/>
      <c r="BO3526" s="143"/>
      <c r="BP3526" s="143"/>
      <c r="BT3526" s="143"/>
      <c r="BU3526" s="143"/>
      <c r="BV3526" s="143"/>
    </row>
    <row r="3527" spans="1:74" s="142" customFormat="1" x14ac:dyDescent="0.25">
      <c r="A3527" s="206"/>
      <c r="B3527" s="160"/>
      <c r="C3527" s="161"/>
      <c r="D3527" s="206"/>
      <c r="E3527" s="206"/>
      <c r="F3527" s="206"/>
      <c r="G3527" s="206"/>
      <c r="H3527" s="161"/>
      <c r="I3527" s="206"/>
      <c r="J3527" s="206"/>
      <c r="L3527" s="206"/>
      <c r="M3527" s="153"/>
      <c r="N3527" s="126"/>
      <c r="O3527" s="153"/>
      <c r="P3527" s="153"/>
      <c r="Q3527" s="153"/>
      <c r="R3527" s="153"/>
      <c r="AG3527" s="162"/>
      <c r="AH3527" s="162"/>
      <c r="AI3527" s="162"/>
      <c r="AM3527" s="143"/>
      <c r="AN3527" s="143"/>
      <c r="AO3527" s="143"/>
      <c r="AP3527" s="143"/>
      <c r="AQ3527" s="143"/>
      <c r="AR3527" s="143"/>
      <c r="AS3527" s="143"/>
      <c r="AT3527" s="143"/>
      <c r="AU3527" s="143"/>
      <c r="AV3527" s="143"/>
      <c r="AW3527" s="143"/>
      <c r="AX3527" s="143"/>
      <c r="AY3527" s="143"/>
      <c r="AZ3527" s="143"/>
      <c r="BA3527" s="143"/>
      <c r="BB3527" s="143"/>
      <c r="BC3527" s="143"/>
      <c r="BD3527" s="143"/>
      <c r="BE3527" s="143"/>
      <c r="BF3527" s="143"/>
      <c r="BG3527" s="143"/>
      <c r="BH3527" s="143"/>
      <c r="BI3527" s="143"/>
      <c r="BJ3527" s="143"/>
      <c r="BK3527" s="143"/>
      <c r="BL3527" s="143"/>
      <c r="BM3527" s="143"/>
      <c r="BN3527" s="143"/>
      <c r="BO3527" s="143"/>
      <c r="BP3527" s="143"/>
      <c r="BT3527" s="143"/>
      <c r="BU3527" s="143"/>
      <c r="BV3527" s="143"/>
    </row>
    <row r="3528" spans="1:74" s="142" customFormat="1" x14ac:dyDescent="0.25">
      <c r="A3528" s="206"/>
      <c r="B3528" s="160"/>
      <c r="C3528" s="161"/>
      <c r="D3528" s="206"/>
      <c r="E3528" s="206"/>
      <c r="F3528" s="206"/>
      <c r="G3528" s="206"/>
      <c r="H3528" s="161"/>
      <c r="I3528" s="206"/>
      <c r="J3528" s="206"/>
      <c r="L3528" s="206"/>
      <c r="M3528" s="153"/>
      <c r="N3528" s="126"/>
      <c r="O3528" s="153"/>
      <c r="P3528" s="153"/>
      <c r="Q3528" s="153"/>
      <c r="R3528" s="153"/>
      <c r="AG3528" s="162"/>
      <c r="AH3528" s="162"/>
      <c r="AI3528" s="162"/>
      <c r="AM3528" s="143"/>
      <c r="AN3528" s="143"/>
      <c r="AO3528" s="143"/>
      <c r="AP3528" s="143"/>
      <c r="AQ3528" s="143"/>
      <c r="AR3528" s="143"/>
      <c r="AS3528" s="143"/>
      <c r="AT3528" s="143"/>
      <c r="AU3528" s="143"/>
      <c r="AV3528" s="143"/>
      <c r="AW3528" s="143"/>
      <c r="AX3528" s="143"/>
      <c r="AY3528" s="143"/>
      <c r="AZ3528" s="143"/>
      <c r="BA3528" s="143"/>
      <c r="BB3528" s="143"/>
      <c r="BC3528" s="143"/>
      <c r="BD3528" s="143"/>
      <c r="BE3528" s="143"/>
      <c r="BF3528" s="143"/>
      <c r="BG3528" s="143"/>
      <c r="BH3528" s="143"/>
      <c r="BI3528" s="143"/>
      <c r="BJ3528" s="143"/>
      <c r="BK3528" s="143"/>
      <c r="BL3528" s="143"/>
      <c r="BM3528" s="143"/>
      <c r="BN3528" s="143"/>
      <c r="BO3528" s="143"/>
      <c r="BP3528" s="143"/>
      <c r="BT3528" s="143"/>
      <c r="BU3528" s="143"/>
      <c r="BV3528" s="143"/>
    </row>
    <row r="3529" spans="1:74" s="142" customFormat="1" x14ac:dyDescent="0.25">
      <c r="A3529" s="206"/>
      <c r="B3529" s="160"/>
      <c r="C3529" s="161"/>
      <c r="D3529" s="206"/>
      <c r="E3529" s="206"/>
      <c r="F3529" s="206"/>
      <c r="G3529" s="206"/>
      <c r="H3529" s="161"/>
      <c r="I3529" s="206"/>
      <c r="J3529" s="206"/>
      <c r="L3529" s="206"/>
      <c r="M3529" s="153"/>
      <c r="N3529" s="126"/>
      <c r="O3529" s="153"/>
      <c r="P3529" s="153"/>
      <c r="Q3529" s="153"/>
      <c r="R3529" s="153"/>
      <c r="AG3529" s="162"/>
      <c r="AH3529" s="162"/>
      <c r="AI3529" s="162"/>
      <c r="AM3529" s="143"/>
      <c r="AN3529" s="143"/>
      <c r="AO3529" s="143"/>
      <c r="AP3529" s="143"/>
      <c r="AQ3529" s="143"/>
      <c r="AR3529" s="143"/>
      <c r="AS3529" s="143"/>
      <c r="AT3529" s="143"/>
      <c r="AU3529" s="143"/>
      <c r="AV3529" s="143"/>
      <c r="AW3529" s="143"/>
      <c r="AX3529" s="143"/>
      <c r="AY3529" s="143"/>
      <c r="AZ3529" s="143"/>
      <c r="BA3529" s="143"/>
      <c r="BB3529" s="143"/>
      <c r="BC3529" s="143"/>
      <c r="BD3529" s="143"/>
      <c r="BE3529" s="143"/>
      <c r="BF3529" s="143"/>
      <c r="BG3529" s="143"/>
      <c r="BH3529" s="143"/>
      <c r="BI3529" s="143"/>
      <c r="BJ3529" s="143"/>
      <c r="BK3529" s="143"/>
      <c r="BL3529" s="143"/>
      <c r="BM3529" s="143"/>
      <c r="BN3529" s="143"/>
      <c r="BO3529" s="143"/>
      <c r="BP3529" s="143"/>
      <c r="BT3529" s="143"/>
      <c r="BU3529" s="143"/>
      <c r="BV3529" s="143"/>
    </row>
    <row r="3530" spans="1:74" s="142" customFormat="1" x14ac:dyDescent="0.25">
      <c r="A3530" s="206"/>
      <c r="B3530" s="160"/>
      <c r="C3530" s="161"/>
      <c r="D3530" s="206"/>
      <c r="E3530" s="206"/>
      <c r="F3530" s="206"/>
      <c r="G3530" s="206"/>
      <c r="H3530" s="161"/>
      <c r="I3530" s="206"/>
      <c r="J3530" s="206"/>
      <c r="L3530" s="206"/>
      <c r="M3530" s="153"/>
      <c r="N3530" s="126"/>
      <c r="O3530" s="153"/>
      <c r="P3530" s="153"/>
      <c r="Q3530" s="153"/>
      <c r="R3530" s="153"/>
      <c r="AG3530" s="162"/>
      <c r="AH3530" s="162"/>
      <c r="AI3530" s="162"/>
      <c r="AM3530" s="143"/>
      <c r="AN3530" s="143"/>
      <c r="AO3530" s="143"/>
      <c r="AP3530" s="143"/>
      <c r="AQ3530" s="143"/>
      <c r="AR3530" s="143"/>
      <c r="AS3530" s="143"/>
      <c r="AT3530" s="143"/>
      <c r="AU3530" s="143"/>
      <c r="AV3530" s="143"/>
      <c r="AW3530" s="143"/>
      <c r="AX3530" s="143"/>
      <c r="AY3530" s="143"/>
      <c r="AZ3530" s="143"/>
      <c r="BA3530" s="143"/>
      <c r="BB3530" s="143"/>
      <c r="BC3530" s="143"/>
      <c r="BD3530" s="143"/>
      <c r="BE3530" s="143"/>
      <c r="BF3530" s="143"/>
      <c r="BG3530" s="143"/>
      <c r="BH3530" s="143"/>
      <c r="BI3530" s="143"/>
      <c r="BJ3530" s="143"/>
      <c r="BK3530" s="143"/>
      <c r="BL3530" s="143"/>
      <c r="BM3530" s="143"/>
      <c r="BN3530" s="143"/>
      <c r="BO3530" s="143"/>
      <c r="BP3530" s="143"/>
      <c r="BT3530" s="143"/>
      <c r="BU3530" s="143"/>
      <c r="BV3530" s="143"/>
    </row>
    <row r="3531" spans="1:74" s="142" customFormat="1" x14ac:dyDescent="0.25">
      <c r="A3531" s="206"/>
      <c r="B3531" s="160"/>
      <c r="C3531" s="161"/>
      <c r="D3531" s="206"/>
      <c r="E3531" s="206"/>
      <c r="F3531" s="206"/>
      <c r="G3531" s="206"/>
      <c r="H3531" s="161"/>
      <c r="I3531" s="206"/>
      <c r="J3531" s="206"/>
      <c r="L3531" s="206"/>
      <c r="M3531" s="153"/>
      <c r="N3531" s="126"/>
      <c r="O3531" s="153"/>
      <c r="P3531" s="153"/>
      <c r="Q3531" s="153"/>
      <c r="R3531" s="153"/>
      <c r="AG3531" s="162"/>
      <c r="AH3531" s="162"/>
      <c r="AI3531" s="162"/>
      <c r="AM3531" s="143"/>
      <c r="AN3531" s="143"/>
      <c r="AO3531" s="143"/>
      <c r="AP3531" s="143"/>
      <c r="AQ3531" s="143"/>
      <c r="AR3531" s="143"/>
      <c r="AS3531" s="143"/>
      <c r="AT3531" s="143"/>
      <c r="AU3531" s="143"/>
      <c r="AV3531" s="143"/>
      <c r="AW3531" s="143"/>
      <c r="AX3531" s="143"/>
      <c r="AY3531" s="143"/>
      <c r="AZ3531" s="143"/>
      <c r="BA3531" s="143"/>
      <c r="BB3531" s="143"/>
      <c r="BC3531" s="143"/>
      <c r="BD3531" s="143"/>
      <c r="BE3531" s="143"/>
      <c r="BF3531" s="143"/>
      <c r="BG3531" s="143"/>
      <c r="BH3531" s="143"/>
      <c r="BI3531" s="143"/>
      <c r="BJ3531" s="143"/>
      <c r="BK3531" s="143"/>
      <c r="BL3531" s="143"/>
      <c r="BM3531" s="143"/>
      <c r="BN3531" s="143"/>
      <c r="BO3531" s="143"/>
      <c r="BP3531" s="143"/>
      <c r="BT3531" s="143"/>
      <c r="BU3531" s="143"/>
      <c r="BV3531" s="143"/>
    </row>
    <row r="3532" spans="1:74" s="142" customFormat="1" x14ac:dyDescent="0.25">
      <c r="A3532" s="206"/>
      <c r="B3532" s="160"/>
      <c r="C3532" s="161"/>
      <c r="D3532" s="206"/>
      <c r="E3532" s="206"/>
      <c r="F3532" s="206"/>
      <c r="G3532" s="206"/>
      <c r="H3532" s="161"/>
      <c r="I3532" s="206"/>
      <c r="J3532" s="206"/>
      <c r="L3532" s="206"/>
      <c r="M3532" s="153"/>
      <c r="N3532" s="126"/>
      <c r="O3532" s="153"/>
      <c r="P3532" s="153"/>
      <c r="Q3532" s="153"/>
      <c r="R3532" s="153"/>
      <c r="AG3532" s="162"/>
      <c r="AH3532" s="162"/>
      <c r="AI3532" s="162"/>
      <c r="AM3532" s="143"/>
      <c r="AN3532" s="143"/>
      <c r="AO3532" s="143"/>
      <c r="AP3532" s="143"/>
      <c r="AQ3532" s="143"/>
      <c r="AR3532" s="143"/>
      <c r="AS3532" s="143"/>
      <c r="AT3532" s="143"/>
      <c r="AU3532" s="143"/>
      <c r="AV3532" s="143"/>
      <c r="AW3532" s="143"/>
      <c r="AX3532" s="143"/>
      <c r="AY3532" s="143"/>
      <c r="AZ3532" s="143"/>
      <c r="BA3532" s="143"/>
      <c r="BB3532" s="143"/>
      <c r="BC3532" s="143"/>
      <c r="BD3532" s="143"/>
      <c r="BE3532" s="143"/>
      <c r="BF3532" s="143"/>
      <c r="BG3532" s="143"/>
      <c r="BH3532" s="143"/>
      <c r="BI3532" s="143"/>
      <c r="BJ3532" s="143"/>
      <c r="BK3532" s="143"/>
      <c r="BL3532" s="143"/>
      <c r="BM3532" s="143"/>
      <c r="BN3532" s="143"/>
      <c r="BO3532" s="143"/>
      <c r="BP3532" s="143"/>
      <c r="BT3532" s="143"/>
      <c r="BU3532" s="143"/>
      <c r="BV3532" s="143"/>
    </row>
    <row r="3533" spans="1:74" s="142" customFormat="1" x14ac:dyDescent="0.25">
      <c r="A3533" s="206"/>
      <c r="B3533" s="160"/>
      <c r="C3533" s="161"/>
      <c r="D3533" s="206"/>
      <c r="E3533" s="206"/>
      <c r="F3533" s="206"/>
      <c r="G3533" s="206"/>
      <c r="H3533" s="161"/>
      <c r="I3533" s="206"/>
      <c r="J3533" s="206"/>
      <c r="L3533" s="206"/>
      <c r="M3533" s="153"/>
      <c r="N3533" s="126"/>
      <c r="O3533" s="153"/>
      <c r="P3533" s="153"/>
      <c r="Q3533" s="153"/>
      <c r="R3533" s="153"/>
      <c r="AG3533" s="162"/>
      <c r="AH3533" s="162"/>
      <c r="AI3533" s="162"/>
      <c r="AM3533" s="143"/>
      <c r="AN3533" s="143"/>
      <c r="AO3533" s="143"/>
      <c r="AP3533" s="143"/>
      <c r="AQ3533" s="143"/>
      <c r="AR3533" s="143"/>
      <c r="AS3533" s="143"/>
      <c r="AT3533" s="143"/>
      <c r="AU3533" s="143"/>
      <c r="AV3533" s="143"/>
      <c r="AW3533" s="143"/>
      <c r="AX3533" s="143"/>
      <c r="AY3533" s="143"/>
      <c r="AZ3533" s="143"/>
      <c r="BA3533" s="143"/>
      <c r="BB3533" s="143"/>
      <c r="BC3533" s="143"/>
      <c r="BD3533" s="143"/>
      <c r="BE3533" s="143"/>
      <c r="BF3533" s="143"/>
      <c r="BG3533" s="143"/>
      <c r="BH3533" s="143"/>
      <c r="BI3533" s="143"/>
      <c r="BJ3533" s="143"/>
      <c r="BK3533" s="143"/>
      <c r="BL3533" s="143"/>
      <c r="BM3533" s="143"/>
      <c r="BN3533" s="143"/>
      <c r="BO3533" s="143"/>
      <c r="BP3533" s="143"/>
      <c r="BT3533" s="143"/>
      <c r="BU3533" s="143"/>
      <c r="BV3533" s="143"/>
    </row>
    <row r="3534" spans="1:74" s="142" customFormat="1" x14ac:dyDescent="0.25">
      <c r="A3534" s="206"/>
      <c r="B3534" s="160"/>
      <c r="C3534" s="161"/>
      <c r="D3534" s="206"/>
      <c r="E3534" s="206"/>
      <c r="F3534" s="206"/>
      <c r="G3534" s="206"/>
      <c r="H3534" s="161"/>
      <c r="I3534" s="206"/>
      <c r="J3534" s="206"/>
      <c r="L3534" s="206"/>
      <c r="M3534" s="153"/>
      <c r="N3534" s="126"/>
      <c r="O3534" s="153"/>
      <c r="P3534" s="153"/>
      <c r="Q3534" s="153"/>
      <c r="R3534" s="153"/>
      <c r="AG3534" s="162"/>
      <c r="AH3534" s="162"/>
      <c r="AI3534" s="162"/>
      <c r="AM3534" s="143"/>
      <c r="AN3534" s="143"/>
      <c r="AO3534" s="143"/>
      <c r="AP3534" s="143"/>
      <c r="AQ3534" s="143"/>
      <c r="AR3534" s="143"/>
      <c r="AS3534" s="143"/>
      <c r="AT3534" s="143"/>
      <c r="AU3534" s="143"/>
      <c r="AV3534" s="143"/>
      <c r="AW3534" s="143"/>
      <c r="AX3534" s="143"/>
      <c r="AY3534" s="143"/>
      <c r="AZ3534" s="143"/>
      <c r="BA3534" s="143"/>
      <c r="BB3534" s="143"/>
      <c r="BC3534" s="143"/>
      <c r="BD3534" s="143"/>
      <c r="BE3534" s="143"/>
      <c r="BF3534" s="143"/>
      <c r="BG3534" s="143"/>
      <c r="BH3534" s="143"/>
      <c r="BI3534" s="143"/>
      <c r="BJ3534" s="143"/>
      <c r="BK3534" s="143"/>
      <c r="BL3534" s="143"/>
      <c r="BM3534" s="143"/>
      <c r="BN3534" s="143"/>
      <c r="BO3534" s="143"/>
      <c r="BP3534" s="143"/>
      <c r="BT3534" s="143"/>
      <c r="BU3534" s="143"/>
      <c r="BV3534" s="143"/>
    </row>
    <row r="3535" spans="1:74" s="142" customFormat="1" x14ac:dyDescent="0.25">
      <c r="A3535" s="206"/>
      <c r="B3535" s="160"/>
      <c r="C3535" s="161"/>
      <c r="D3535" s="206"/>
      <c r="E3535" s="206"/>
      <c r="F3535" s="206"/>
      <c r="G3535" s="206"/>
      <c r="H3535" s="161"/>
      <c r="I3535" s="206"/>
      <c r="J3535" s="206"/>
      <c r="L3535" s="206"/>
      <c r="M3535" s="153"/>
      <c r="N3535" s="126"/>
      <c r="O3535" s="153"/>
      <c r="P3535" s="153"/>
      <c r="Q3535" s="153"/>
      <c r="R3535" s="153"/>
      <c r="AG3535" s="162"/>
      <c r="AH3535" s="162"/>
      <c r="AI3535" s="162"/>
      <c r="AM3535" s="143"/>
      <c r="AN3535" s="143"/>
      <c r="AO3535" s="143"/>
      <c r="AP3535" s="143"/>
      <c r="AQ3535" s="143"/>
      <c r="AR3535" s="143"/>
      <c r="AS3535" s="143"/>
      <c r="AT3535" s="143"/>
      <c r="AU3535" s="143"/>
      <c r="AV3535" s="143"/>
      <c r="AW3535" s="143"/>
      <c r="AX3535" s="143"/>
      <c r="AY3535" s="143"/>
      <c r="AZ3535" s="143"/>
      <c r="BA3535" s="143"/>
      <c r="BB3535" s="143"/>
      <c r="BC3535" s="143"/>
      <c r="BD3535" s="143"/>
      <c r="BE3535" s="143"/>
      <c r="BF3535" s="143"/>
      <c r="BG3535" s="143"/>
      <c r="BH3535" s="143"/>
      <c r="BI3535" s="143"/>
      <c r="BJ3535" s="143"/>
      <c r="BK3535" s="143"/>
      <c r="BL3535" s="143"/>
      <c r="BM3535" s="143"/>
      <c r="BN3535" s="143"/>
      <c r="BO3535" s="143"/>
      <c r="BP3535" s="143"/>
      <c r="BT3535" s="143"/>
      <c r="BU3535" s="143"/>
      <c r="BV3535" s="143"/>
    </row>
    <row r="3536" spans="1:74" s="142" customFormat="1" x14ac:dyDescent="0.25">
      <c r="A3536" s="206"/>
      <c r="B3536" s="160"/>
      <c r="C3536" s="161"/>
      <c r="D3536" s="206"/>
      <c r="E3536" s="206"/>
      <c r="F3536" s="206"/>
      <c r="G3536" s="206"/>
      <c r="H3536" s="161"/>
      <c r="I3536" s="206"/>
      <c r="J3536" s="206"/>
      <c r="L3536" s="206"/>
      <c r="M3536" s="153"/>
      <c r="N3536" s="126"/>
      <c r="O3536" s="153"/>
      <c r="P3536" s="153"/>
      <c r="Q3536" s="153"/>
      <c r="R3536" s="153"/>
      <c r="AG3536" s="162"/>
      <c r="AH3536" s="162"/>
      <c r="AI3536" s="162"/>
      <c r="AM3536" s="143"/>
      <c r="AN3536" s="143"/>
      <c r="AO3536" s="143"/>
      <c r="AP3536" s="143"/>
      <c r="AQ3536" s="143"/>
      <c r="AR3536" s="143"/>
      <c r="AS3536" s="143"/>
      <c r="AT3536" s="143"/>
      <c r="AU3536" s="143"/>
      <c r="AV3536" s="143"/>
      <c r="AW3536" s="143"/>
      <c r="AX3536" s="143"/>
      <c r="AY3536" s="143"/>
      <c r="AZ3536" s="143"/>
      <c r="BA3536" s="143"/>
      <c r="BB3536" s="143"/>
      <c r="BC3536" s="143"/>
      <c r="BD3536" s="143"/>
      <c r="BE3536" s="143"/>
      <c r="BF3536" s="143"/>
      <c r="BG3536" s="143"/>
      <c r="BH3536" s="143"/>
      <c r="BI3536" s="143"/>
      <c r="BJ3536" s="143"/>
      <c r="BK3536" s="143"/>
      <c r="BL3536" s="143"/>
      <c r="BM3536" s="143"/>
      <c r="BN3536" s="143"/>
      <c r="BO3536" s="143"/>
      <c r="BP3536" s="143"/>
      <c r="BT3536" s="143"/>
      <c r="BU3536" s="143"/>
      <c r="BV3536" s="143"/>
    </row>
    <row r="3537" spans="1:74" s="142" customFormat="1" x14ac:dyDescent="0.25">
      <c r="A3537" s="206"/>
      <c r="B3537" s="160"/>
      <c r="C3537" s="161"/>
      <c r="D3537" s="206"/>
      <c r="E3537" s="206"/>
      <c r="F3537" s="206"/>
      <c r="G3537" s="206"/>
      <c r="H3537" s="161"/>
      <c r="I3537" s="206"/>
      <c r="J3537" s="206"/>
      <c r="L3537" s="206"/>
      <c r="M3537" s="153"/>
      <c r="N3537" s="126"/>
      <c r="O3537" s="153"/>
      <c r="P3537" s="153"/>
      <c r="Q3537" s="153"/>
      <c r="R3537" s="153"/>
      <c r="AG3537" s="162"/>
      <c r="AH3537" s="162"/>
      <c r="AI3537" s="162"/>
      <c r="AM3537" s="143"/>
      <c r="AN3537" s="143"/>
      <c r="AO3537" s="143"/>
      <c r="AP3537" s="143"/>
      <c r="AQ3537" s="143"/>
      <c r="AR3537" s="143"/>
      <c r="AS3537" s="143"/>
      <c r="AT3537" s="143"/>
      <c r="AU3537" s="143"/>
      <c r="AV3537" s="143"/>
      <c r="AW3537" s="143"/>
      <c r="AX3537" s="143"/>
      <c r="AY3537" s="143"/>
      <c r="AZ3537" s="143"/>
      <c r="BA3537" s="143"/>
      <c r="BB3537" s="143"/>
      <c r="BC3537" s="143"/>
      <c r="BD3537" s="143"/>
      <c r="BE3537" s="143"/>
      <c r="BF3537" s="143"/>
      <c r="BG3537" s="143"/>
      <c r="BH3537" s="143"/>
      <c r="BI3537" s="143"/>
      <c r="BJ3537" s="143"/>
      <c r="BK3537" s="143"/>
      <c r="BL3537" s="143"/>
      <c r="BM3537" s="143"/>
      <c r="BN3537" s="143"/>
      <c r="BO3537" s="143"/>
      <c r="BP3537" s="143"/>
      <c r="BT3537" s="143"/>
      <c r="BU3537" s="143"/>
      <c r="BV3537" s="143"/>
    </row>
    <row r="3538" spans="1:74" s="142" customFormat="1" x14ac:dyDescent="0.25">
      <c r="A3538" s="206"/>
      <c r="B3538" s="160"/>
      <c r="C3538" s="161"/>
      <c r="D3538" s="206"/>
      <c r="E3538" s="206"/>
      <c r="F3538" s="206"/>
      <c r="G3538" s="206"/>
      <c r="H3538" s="161"/>
      <c r="I3538" s="206"/>
      <c r="J3538" s="206"/>
      <c r="L3538" s="206"/>
      <c r="M3538" s="153"/>
      <c r="N3538" s="126"/>
      <c r="O3538" s="153"/>
      <c r="P3538" s="153"/>
      <c r="Q3538" s="153"/>
      <c r="R3538" s="153"/>
      <c r="AG3538" s="162"/>
      <c r="AH3538" s="162"/>
      <c r="AI3538" s="162"/>
      <c r="AM3538" s="143"/>
      <c r="AN3538" s="143"/>
      <c r="AO3538" s="143"/>
      <c r="AP3538" s="143"/>
      <c r="AQ3538" s="143"/>
      <c r="AR3538" s="143"/>
      <c r="AS3538" s="143"/>
      <c r="AT3538" s="143"/>
      <c r="AU3538" s="143"/>
      <c r="AV3538" s="143"/>
      <c r="AW3538" s="143"/>
      <c r="AX3538" s="143"/>
      <c r="AY3538" s="143"/>
      <c r="AZ3538" s="143"/>
      <c r="BA3538" s="143"/>
      <c r="BB3538" s="143"/>
      <c r="BC3538" s="143"/>
      <c r="BD3538" s="143"/>
      <c r="BE3538" s="143"/>
      <c r="BF3538" s="143"/>
      <c r="BG3538" s="143"/>
      <c r="BH3538" s="143"/>
      <c r="BI3538" s="143"/>
      <c r="BJ3538" s="143"/>
      <c r="BK3538" s="143"/>
      <c r="BL3538" s="143"/>
      <c r="BM3538" s="143"/>
      <c r="BN3538" s="143"/>
      <c r="BO3538" s="143"/>
      <c r="BP3538" s="143"/>
      <c r="BT3538" s="143"/>
      <c r="BU3538" s="143"/>
      <c r="BV3538" s="143"/>
    </row>
    <row r="3539" spans="1:74" s="142" customFormat="1" x14ac:dyDescent="0.25">
      <c r="A3539" s="206"/>
      <c r="B3539" s="160"/>
      <c r="C3539" s="161"/>
      <c r="D3539" s="206"/>
      <c r="E3539" s="206"/>
      <c r="F3539" s="206"/>
      <c r="G3539" s="206"/>
      <c r="H3539" s="161"/>
      <c r="I3539" s="206"/>
      <c r="J3539" s="206"/>
      <c r="L3539" s="206"/>
      <c r="M3539" s="153"/>
      <c r="N3539" s="126"/>
      <c r="O3539" s="153"/>
      <c r="P3539" s="153"/>
      <c r="Q3539" s="153"/>
      <c r="R3539" s="153"/>
      <c r="AG3539" s="162"/>
      <c r="AH3539" s="162"/>
      <c r="AI3539" s="162"/>
      <c r="AM3539" s="143"/>
      <c r="AN3539" s="143"/>
      <c r="AO3539" s="143"/>
      <c r="AP3539" s="143"/>
      <c r="AQ3539" s="143"/>
      <c r="AR3539" s="143"/>
      <c r="AS3539" s="143"/>
      <c r="AT3539" s="143"/>
      <c r="AU3539" s="143"/>
      <c r="AV3539" s="143"/>
      <c r="AW3539" s="143"/>
      <c r="AX3539" s="143"/>
      <c r="AY3539" s="143"/>
      <c r="AZ3539" s="143"/>
      <c r="BA3539" s="143"/>
      <c r="BB3539" s="143"/>
      <c r="BC3539" s="143"/>
      <c r="BD3539" s="143"/>
      <c r="BE3539" s="143"/>
      <c r="BF3539" s="143"/>
      <c r="BG3539" s="143"/>
      <c r="BH3539" s="143"/>
      <c r="BI3539" s="143"/>
      <c r="BJ3539" s="143"/>
      <c r="BK3539" s="143"/>
      <c r="BL3539" s="143"/>
      <c r="BM3539" s="143"/>
      <c r="BN3539" s="143"/>
      <c r="BO3539" s="143"/>
      <c r="BP3539" s="143"/>
      <c r="BT3539" s="143"/>
      <c r="BU3539" s="143"/>
      <c r="BV3539" s="143"/>
    </row>
    <row r="3540" spans="1:74" s="142" customFormat="1" x14ac:dyDescent="0.25">
      <c r="A3540" s="206"/>
      <c r="B3540" s="160"/>
      <c r="C3540" s="161"/>
      <c r="D3540" s="206"/>
      <c r="E3540" s="206"/>
      <c r="F3540" s="206"/>
      <c r="G3540" s="206"/>
      <c r="H3540" s="161"/>
      <c r="I3540" s="206"/>
      <c r="J3540" s="206"/>
      <c r="L3540" s="206"/>
      <c r="M3540" s="153"/>
      <c r="N3540" s="126"/>
      <c r="O3540" s="153"/>
      <c r="P3540" s="153"/>
      <c r="Q3540" s="153"/>
      <c r="R3540" s="153"/>
      <c r="AG3540" s="162"/>
      <c r="AH3540" s="162"/>
      <c r="AI3540" s="162"/>
      <c r="AM3540" s="143"/>
      <c r="AN3540" s="143"/>
      <c r="AO3540" s="143"/>
      <c r="AP3540" s="143"/>
      <c r="AQ3540" s="143"/>
      <c r="AR3540" s="143"/>
      <c r="AS3540" s="143"/>
      <c r="AT3540" s="143"/>
      <c r="AU3540" s="143"/>
      <c r="AV3540" s="143"/>
      <c r="AW3540" s="143"/>
      <c r="AX3540" s="143"/>
      <c r="AY3540" s="143"/>
      <c r="AZ3540" s="143"/>
      <c r="BA3540" s="143"/>
      <c r="BB3540" s="143"/>
      <c r="BC3540" s="143"/>
      <c r="BD3540" s="143"/>
      <c r="BE3540" s="143"/>
      <c r="BF3540" s="143"/>
      <c r="BG3540" s="143"/>
      <c r="BH3540" s="143"/>
      <c r="BI3540" s="143"/>
      <c r="BJ3540" s="143"/>
      <c r="BK3540" s="143"/>
      <c r="BL3540" s="143"/>
      <c r="BM3540" s="143"/>
      <c r="BN3540" s="143"/>
      <c r="BO3540" s="143"/>
      <c r="BP3540" s="143"/>
      <c r="BT3540" s="143"/>
      <c r="BU3540" s="143"/>
      <c r="BV3540" s="143"/>
    </row>
    <row r="3541" spans="1:74" s="142" customFormat="1" x14ac:dyDescent="0.25">
      <c r="A3541" s="206"/>
      <c r="B3541" s="160"/>
      <c r="C3541" s="161"/>
      <c r="D3541" s="206"/>
      <c r="E3541" s="206"/>
      <c r="F3541" s="206"/>
      <c r="G3541" s="206"/>
      <c r="H3541" s="161"/>
      <c r="I3541" s="206"/>
      <c r="J3541" s="206"/>
      <c r="L3541" s="206"/>
      <c r="M3541" s="153"/>
      <c r="N3541" s="126"/>
      <c r="O3541" s="153"/>
      <c r="P3541" s="153"/>
      <c r="Q3541" s="153"/>
      <c r="R3541" s="153"/>
      <c r="AG3541" s="162"/>
      <c r="AH3541" s="162"/>
      <c r="AI3541" s="162"/>
      <c r="AM3541" s="143"/>
      <c r="AN3541" s="143"/>
      <c r="AO3541" s="143"/>
      <c r="AP3541" s="143"/>
      <c r="AQ3541" s="143"/>
      <c r="AR3541" s="143"/>
      <c r="AS3541" s="143"/>
      <c r="AT3541" s="143"/>
      <c r="AU3541" s="143"/>
      <c r="AV3541" s="143"/>
      <c r="AW3541" s="143"/>
      <c r="AX3541" s="143"/>
      <c r="AY3541" s="143"/>
      <c r="AZ3541" s="143"/>
      <c r="BA3541" s="143"/>
      <c r="BB3541" s="143"/>
      <c r="BC3541" s="143"/>
      <c r="BD3541" s="143"/>
      <c r="BE3541" s="143"/>
      <c r="BF3541" s="143"/>
      <c r="BG3541" s="143"/>
      <c r="BH3541" s="143"/>
      <c r="BI3541" s="143"/>
      <c r="BJ3541" s="143"/>
      <c r="BK3541" s="143"/>
      <c r="BL3541" s="143"/>
      <c r="BM3541" s="143"/>
      <c r="BN3541" s="143"/>
      <c r="BO3541" s="143"/>
      <c r="BP3541" s="143"/>
      <c r="BT3541" s="143"/>
      <c r="BU3541" s="143"/>
      <c r="BV3541" s="143"/>
    </row>
    <row r="3542" spans="1:74" s="142" customFormat="1" x14ac:dyDescent="0.25">
      <c r="A3542" s="206"/>
      <c r="B3542" s="160"/>
      <c r="C3542" s="161"/>
      <c r="D3542" s="206"/>
      <c r="E3542" s="206"/>
      <c r="F3542" s="206"/>
      <c r="G3542" s="206"/>
      <c r="H3542" s="161"/>
      <c r="I3542" s="206"/>
      <c r="J3542" s="206"/>
      <c r="L3542" s="206"/>
      <c r="M3542" s="153"/>
      <c r="N3542" s="126"/>
      <c r="O3542" s="153"/>
      <c r="P3542" s="153"/>
      <c r="Q3542" s="153"/>
      <c r="R3542" s="153"/>
      <c r="AG3542" s="162"/>
      <c r="AH3542" s="162"/>
      <c r="AI3542" s="162"/>
      <c r="AM3542" s="143"/>
      <c r="AN3542" s="143"/>
      <c r="AO3542" s="143"/>
      <c r="AP3542" s="143"/>
      <c r="AQ3542" s="143"/>
      <c r="AR3542" s="143"/>
      <c r="AS3542" s="143"/>
      <c r="AT3542" s="143"/>
      <c r="AU3542" s="143"/>
      <c r="AV3542" s="143"/>
      <c r="AW3542" s="143"/>
      <c r="AX3542" s="143"/>
      <c r="AY3542" s="143"/>
      <c r="AZ3542" s="143"/>
      <c r="BA3542" s="143"/>
      <c r="BB3542" s="143"/>
      <c r="BC3542" s="143"/>
      <c r="BD3542" s="143"/>
      <c r="BE3542" s="143"/>
      <c r="BF3542" s="143"/>
      <c r="BG3542" s="143"/>
      <c r="BH3542" s="143"/>
      <c r="BI3542" s="143"/>
      <c r="BJ3542" s="143"/>
      <c r="BK3542" s="143"/>
      <c r="BL3542" s="143"/>
      <c r="BM3542" s="143"/>
      <c r="BN3542" s="143"/>
      <c r="BO3542" s="143"/>
      <c r="BP3542" s="143"/>
      <c r="BT3542" s="143"/>
      <c r="BU3542" s="143"/>
      <c r="BV3542" s="143"/>
    </row>
    <row r="3543" spans="1:74" s="142" customFormat="1" x14ac:dyDescent="0.25">
      <c r="A3543" s="206"/>
      <c r="B3543" s="160"/>
      <c r="C3543" s="161"/>
      <c r="D3543" s="206"/>
      <c r="E3543" s="206"/>
      <c r="F3543" s="206"/>
      <c r="G3543" s="206"/>
      <c r="H3543" s="161"/>
      <c r="I3543" s="206"/>
      <c r="J3543" s="206"/>
      <c r="L3543" s="206"/>
      <c r="M3543" s="153"/>
      <c r="N3543" s="126"/>
      <c r="O3543" s="153"/>
      <c r="P3543" s="153"/>
      <c r="Q3543" s="153"/>
      <c r="R3543" s="153"/>
      <c r="AG3543" s="162"/>
      <c r="AH3543" s="162"/>
      <c r="AI3543" s="162"/>
      <c r="AM3543" s="143"/>
      <c r="AN3543" s="143"/>
      <c r="AO3543" s="143"/>
      <c r="AP3543" s="143"/>
      <c r="AQ3543" s="143"/>
      <c r="AR3543" s="143"/>
      <c r="AS3543" s="143"/>
      <c r="AT3543" s="143"/>
      <c r="AU3543" s="143"/>
      <c r="AV3543" s="143"/>
      <c r="AW3543" s="143"/>
      <c r="AX3543" s="143"/>
      <c r="AY3543" s="143"/>
      <c r="AZ3543" s="143"/>
      <c r="BA3543" s="143"/>
      <c r="BB3543" s="143"/>
      <c r="BC3543" s="143"/>
      <c r="BD3543" s="143"/>
      <c r="BE3543" s="143"/>
      <c r="BF3543" s="143"/>
      <c r="BG3543" s="143"/>
      <c r="BH3543" s="143"/>
      <c r="BI3543" s="143"/>
      <c r="BJ3543" s="143"/>
      <c r="BK3543" s="143"/>
      <c r="BL3543" s="143"/>
      <c r="BM3543" s="143"/>
      <c r="BN3543" s="143"/>
      <c r="BO3543" s="143"/>
      <c r="BP3543" s="143"/>
      <c r="BT3543" s="143"/>
      <c r="BU3543" s="143"/>
      <c r="BV3543" s="143"/>
    </row>
    <row r="3544" spans="1:74" s="142" customFormat="1" x14ac:dyDescent="0.25">
      <c r="A3544" s="206"/>
      <c r="B3544" s="160"/>
      <c r="C3544" s="161"/>
      <c r="D3544" s="206"/>
      <c r="E3544" s="206"/>
      <c r="F3544" s="206"/>
      <c r="G3544" s="206"/>
      <c r="H3544" s="161"/>
      <c r="I3544" s="206"/>
      <c r="J3544" s="206"/>
      <c r="L3544" s="206"/>
      <c r="M3544" s="153"/>
      <c r="N3544" s="126"/>
      <c r="O3544" s="153"/>
      <c r="P3544" s="153"/>
      <c r="Q3544" s="153"/>
      <c r="R3544" s="153"/>
      <c r="AG3544" s="162"/>
      <c r="AH3544" s="162"/>
      <c r="AI3544" s="162"/>
      <c r="AM3544" s="143"/>
      <c r="AN3544" s="143"/>
      <c r="AO3544" s="143"/>
      <c r="AP3544" s="143"/>
      <c r="AQ3544" s="143"/>
      <c r="AR3544" s="143"/>
      <c r="AS3544" s="143"/>
      <c r="AT3544" s="143"/>
      <c r="AU3544" s="143"/>
      <c r="AV3544" s="143"/>
      <c r="AW3544" s="143"/>
      <c r="AX3544" s="143"/>
      <c r="AY3544" s="143"/>
      <c r="AZ3544" s="143"/>
      <c r="BA3544" s="143"/>
      <c r="BB3544" s="143"/>
      <c r="BC3544" s="143"/>
      <c r="BD3544" s="143"/>
      <c r="BE3544" s="143"/>
      <c r="BF3544" s="143"/>
      <c r="BG3544" s="143"/>
      <c r="BH3544" s="143"/>
      <c r="BI3544" s="143"/>
      <c r="BJ3544" s="143"/>
      <c r="BK3544" s="143"/>
      <c r="BL3544" s="143"/>
      <c r="BM3544" s="143"/>
      <c r="BN3544" s="143"/>
      <c r="BO3544" s="143"/>
      <c r="BP3544" s="143"/>
      <c r="BT3544" s="143"/>
      <c r="BU3544" s="143"/>
      <c r="BV3544" s="143"/>
    </row>
    <row r="3545" spans="1:74" s="142" customFormat="1" x14ac:dyDescent="0.25">
      <c r="A3545" s="206"/>
      <c r="B3545" s="160"/>
      <c r="C3545" s="161"/>
      <c r="D3545" s="206"/>
      <c r="E3545" s="206"/>
      <c r="F3545" s="206"/>
      <c r="G3545" s="206"/>
      <c r="H3545" s="161"/>
      <c r="I3545" s="206"/>
      <c r="J3545" s="206"/>
      <c r="L3545" s="206"/>
      <c r="M3545" s="153"/>
      <c r="N3545" s="126"/>
      <c r="O3545" s="153"/>
      <c r="P3545" s="153"/>
      <c r="Q3545" s="153"/>
      <c r="R3545" s="153"/>
      <c r="AG3545" s="162"/>
      <c r="AH3545" s="162"/>
      <c r="AI3545" s="162"/>
      <c r="AM3545" s="143"/>
      <c r="AN3545" s="143"/>
      <c r="AO3545" s="143"/>
      <c r="AP3545" s="143"/>
      <c r="AQ3545" s="143"/>
      <c r="AR3545" s="143"/>
      <c r="AS3545" s="143"/>
      <c r="AT3545" s="143"/>
      <c r="AU3545" s="143"/>
      <c r="AV3545" s="143"/>
      <c r="AW3545" s="143"/>
      <c r="AX3545" s="143"/>
      <c r="AY3545" s="143"/>
      <c r="AZ3545" s="143"/>
      <c r="BA3545" s="143"/>
      <c r="BB3545" s="143"/>
      <c r="BC3545" s="143"/>
      <c r="BD3545" s="143"/>
      <c r="BE3545" s="143"/>
      <c r="BF3545" s="143"/>
      <c r="BG3545" s="143"/>
      <c r="BH3545" s="143"/>
      <c r="BI3545" s="143"/>
      <c r="BJ3545" s="143"/>
      <c r="BK3545" s="143"/>
      <c r="BL3545" s="143"/>
      <c r="BM3545" s="143"/>
      <c r="BN3545" s="143"/>
      <c r="BO3545" s="143"/>
      <c r="BP3545" s="143"/>
      <c r="BT3545" s="143"/>
      <c r="BU3545" s="143"/>
      <c r="BV3545" s="143"/>
    </row>
    <row r="3546" spans="1:74" s="142" customFormat="1" x14ac:dyDescent="0.25">
      <c r="A3546" s="206"/>
      <c r="B3546" s="160"/>
      <c r="C3546" s="161"/>
      <c r="D3546" s="206"/>
      <c r="E3546" s="206"/>
      <c r="F3546" s="206"/>
      <c r="G3546" s="206"/>
      <c r="H3546" s="161"/>
      <c r="I3546" s="206"/>
      <c r="J3546" s="206"/>
      <c r="L3546" s="206"/>
      <c r="M3546" s="153"/>
      <c r="N3546" s="126"/>
      <c r="O3546" s="153"/>
      <c r="P3546" s="153"/>
      <c r="Q3546" s="153"/>
      <c r="R3546" s="153"/>
      <c r="AG3546" s="162"/>
      <c r="AH3546" s="162"/>
      <c r="AI3546" s="162"/>
      <c r="AM3546" s="143"/>
      <c r="AN3546" s="143"/>
      <c r="AO3546" s="143"/>
      <c r="AP3546" s="143"/>
      <c r="AQ3546" s="143"/>
      <c r="AR3546" s="143"/>
      <c r="AS3546" s="143"/>
      <c r="AT3546" s="143"/>
      <c r="AU3546" s="143"/>
      <c r="AV3546" s="143"/>
      <c r="AW3546" s="143"/>
      <c r="AX3546" s="143"/>
      <c r="AY3546" s="143"/>
      <c r="AZ3546" s="143"/>
      <c r="BA3546" s="143"/>
      <c r="BB3546" s="143"/>
      <c r="BC3546" s="143"/>
      <c r="BD3546" s="143"/>
      <c r="BE3546" s="143"/>
      <c r="BF3546" s="143"/>
      <c r="BG3546" s="143"/>
      <c r="BH3546" s="143"/>
      <c r="BI3546" s="143"/>
      <c r="BJ3546" s="143"/>
      <c r="BK3546" s="143"/>
      <c r="BL3546" s="143"/>
      <c r="BM3546" s="143"/>
      <c r="BN3546" s="143"/>
      <c r="BO3546" s="143"/>
      <c r="BP3546" s="143"/>
      <c r="BT3546" s="143"/>
      <c r="BU3546" s="143"/>
      <c r="BV3546" s="143"/>
    </row>
    <row r="3547" spans="1:74" s="142" customFormat="1" x14ac:dyDescent="0.25">
      <c r="A3547" s="206"/>
      <c r="B3547" s="160"/>
      <c r="C3547" s="161"/>
      <c r="D3547" s="206"/>
      <c r="E3547" s="206"/>
      <c r="F3547" s="206"/>
      <c r="G3547" s="206"/>
      <c r="H3547" s="161"/>
      <c r="I3547" s="206"/>
      <c r="J3547" s="206"/>
      <c r="L3547" s="206"/>
      <c r="M3547" s="153"/>
      <c r="N3547" s="126"/>
      <c r="O3547" s="153"/>
      <c r="P3547" s="153"/>
      <c r="Q3547" s="153"/>
      <c r="R3547" s="153"/>
      <c r="AG3547" s="162"/>
      <c r="AH3547" s="162"/>
      <c r="AI3547" s="162"/>
      <c r="AM3547" s="143"/>
      <c r="AN3547" s="143"/>
      <c r="AO3547" s="143"/>
      <c r="AP3547" s="143"/>
      <c r="AQ3547" s="143"/>
      <c r="AR3547" s="143"/>
      <c r="AS3547" s="143"/>
      <c r="AT3547" s="143"/>
      <c r="AU3547" s="143"/>
      <c r="AV3547" s="143"/>
      <c r="AW3547" s="143"/>
      <c r="AX3547" s="143"/>
      <c r="AY3547" s="143"/>
      <c r="AZ3547" s="143"/>
      <c r="BA3547" s="143"/>
      <c r="BB3547" s="143"/>
      <c r="BC3547" s="143"/>
      <c r="BD3547" s="143"/>
      <c r="BE3547" s="143"/>
      <c r="BF3547" s="143"/>
      <c r="BG3547" s="143"/>
      <c r="BH3547" s="143"/>
      <c r="BI3547" s="143"/>
      <c r="BJ3547" s="143"/>
      <c r="BK3547" s="143"/>
      <c r="BL3547" s="143"/>
      <c r="BM3547" s="143"/>
      <c r="BN3547" s="143"/>
      <c r="BO3547" s="143"/>
      <c r="BP3547" s="143"/>
      <c r="BT3547" s="143"/>
      <c r="BU3547" s="143"/>
      <c r="BV3547" s="143"/>
    </row>
    <row r="3548" spans="1:74" s="142" customFormat="1" x14ac:dyDescent="0.25">
      <c r="A3548" s="206"/>
      <c r="B3548" s="160"/>
      <c r="C3548" s="161"/>
      <c r="D3548" s="206"/>
      <c r="E3548" s="206"/>
      <c r="F3548" s="206"/>
      <c r="G3548" s="206"/>
      <c r="H3548" s="161"/>
      <c r="I3548" s="206"/>
      <c r="J3548" s="206"/>
      <c r="L3548" s="206"/>
      <c r="M3548" s="153"/>
      <c r="N3548" s="126"/>
      <c r="O3548" s="153"/>
      <c r="P3548" s="153"/>
      <c r="Q3548" s="153"/>
      <c r="R3548" s="153"/>
      <c r="AG3548" s="162"/>
      <c r="AH3548" s="162"/>
      <c r="AI3548" s="162"/>
      <c r="AM3548" s="143"/>
      <c r="AN3548" s="143"/>
      <c r="AO3548" s="143"/>
      <c r="AP3548" s="143"/>
      <c r="AQ3548" s="143"/>
      <c r="AR3548" s="143"/>
      <c r="AS3548" s="143"/>
      <c r="AT3548" s="143"/>
      <c r="AU3548" s="143"/>
      <c r="AV3548" s="143"/>
      <c r="AW3548" s="143"/>
      <c r="AX3548" s="143"/>
      <c r="AY3548" s="143"/>
      <c r="AZ3548" s="143"/>
      <c r="BA3548" s="143"/>
      <c r="BB3548" s="143"/>
      <c r="BC3548" s="143"/>
      <c r="BD3548" s="143"/>
      <c r="BE3548" s="143"/>
      <c r="BF3548" s="143"/>
      <c r="BG3548" s="143"/>
      <c r="BH3548" s="143"/>
      <c r="BI3548" s="143"/>
      <c r="BJ3548" s="143"/>
      <c r="BK3548" s="143"/>
      <c r="BL3548" s="143"/>
      <c r="BM3548" s="143"/>
      <c r="BN3548" s="143"/>
      <c r="BO3548" s="143"/>
      <c r="BP3548" s="143"/>
      <c r="BT3548" s="143"/>
      <c r="BU3548" s="143"/>
      <c r="BV3548" s="143"/>
    </row>
    <row r="3549" spans="1:74" s="142" customFormat="1" x14ac:dyDescent="0.25">
      <c r="A3549" s="206"/>
      <c r="B3549" s="160"/>
      <c r="C3549" s="161"/>
      <c r="D3549" s="206"/>
      <c r="E3549" s="206"/>
      <c r="F3549" s="206"/>
      <c r="G3549" s="206"/>
      <c r="H3549" s="161"/>
      <c r="I3549" s="206"/>
      <c r="J3549" s="206"/>
      <c r="L3549" s="206"/>
      <c r="M3549" s="153"/>
      <c r="N3549" s="126"/>
      <c r="O3549" s="153"/>
      <c r="P3549" s="153"/>
      <c r="Q3549" s="153"/>
      <c r="R3549" s="153"/>
      <c r="AG3549" s="162"/>
      <c r="AH3549" s="162"/>
      <c r="AI3549" s="162"/>
      <c r="AM3549" s="143"/>
      <c r="AN3549" s="143"/>
      <c r="AO3549" s="143"/>
      <c r="AP3549" s="143"/>
      <c r="AQ3549" s="143"/>
      <c r="AR3549" s="143"/>
      <c r="AS3549" s="143"/>
      <c r="AT3549" s="143"/>
      <c r="AU3549" s="143"/>
      <c r="AV3549" s="143"/>
      <c r="AW3549" s="143"/>
      <c r="AX3549" s="143"/>
      <c r="AY3549" s="143"/>
      <c r="AZ3549" s="143"/>
      <c r="BA3549" s="143"/>
      <c r="BB3549" s="143"/>
      <c r="BC3549" s="143"/>
      <c r="BD3549" s="143"/>
      <c r="BE3549" s="143"/>
      <c r="BF3549" s="143"/>
      <c r="BG3549" s="143"/>
      <c r="BH3549" s="143"/>
      <c r="BI3549" s="143"/>
      <c r="BJ3549" s="143"/>
      <c r="BK3549" s="143"/>
      <c r="BL3549" s="143"/>
      <c r="BM3549" s="143"/>
      <c r="BN3549" s="143"/>
      <c r="BO3549" s="143"/>
      <c r="BP3549" s="143"/>
      <c r="BT3549" s="143"/>
      <c r="BU3549" s="143"/>
      <c r="BV3549" s="143"/>
    </row>
    <row r="3550" spans="1:74" s="142" customFormat="1" x14ac:dyDescent="0.25">
      <c r="A3550" s="206"/>
      <c r="B3550" s="160"/>
      <c r="C3550" s="161"/>
      <c r="D3550" s="206"/>
      <c r="E3550" s="206"/>
      <c r="F3550" s="206"/>
      <c r="G3550" s="206"/>
      <c r="H3550" s="161"/>
      <c r="I3550" s="206"/>
      <c r="J3550" s="206"/>
      <c r="L3550" s="206"/>
      <c r="M3550" s="153"/>
      <c r="N3550" s="126"/>
      <c r="O3550" s="153"/>
      <c r="P3550" s="153"/>
      <c r="Q3550" s="153"/>
      <c r="R3550" s="153"/>
      <c r="AG3550" s="162"/>
      <c r="AH3550" s="162"/>
      <c r="AI3550" s="162"/>
      <c r="AM3550" s="143"/>
      <c r="AN3550" s="143"/>
      <c r="AO3550" s="143"/>
      <c r="AP3550" s="143"/>
      <c r="AQ3550" s="143"/>
      <c r="AR3550" s="143"/>
      <c r="AS3550" s="143"/>
      <c r="AT3550" s="143"/>
      <c r="AU3550" s="143"/>
      <c r="AV3550" s="143"/>
      <c r="AW3550" s="143"/>
      <c r="AX3550" s="143"/>
      <c r="AY3550" s="143"/>
      <c r="AZ3550" s="143"/>
      <c r="BA3550" s="143"/>
      <c r="BB3550" s="143"/>
      <c r="BC3550" s="143"/>
      <c r="BD3550" s="143"/>
      <c r="BE3550" s="143"/>
      <c r="BF3550" s="143"/>
      <c r="BG3550" s="143"/>
      <c r="BH3550" s="143"/>
      <c r="BI3550" s="143"/>
      <c r="BJ3550" s="143"/>
      <c r="BK3550" s="143"/>
      <c r="BL3550" s="143"/>
      <c r="BM3550" s="143"/>
      <c r="BN3550" s="143"/>
      <c r="BO3550" s="143"/>
      <c r="BP3550" s="143"/>
      <c r="BT3550" s="143"/>
      <c r="BU3550" s="143"/>
      <c r="BV3550" s="143"/>
    </row>
    <row r="3551" spans="1:74" s="142" customFormat="1" x14ac:dyDescent="0.25">
      <c r="A3551" s="206"/>
      <c r="B3551" s="160"/>
      <c r="C3551" s="161"/>
      <c r="D3551" s="206"/>
      <c r="E3551" s="206"/>
      <c r="F3551" s="206"/>
      <c r="G3551" s="206"/>
      <c r="H3551" s="161"/>
      <c r="I3551" s="206"/>
      <c r="J3551" s="206"/>
      <c r="L3551" s="206"/>
      <c r="M3551" s="153"/>
      <c r="N3551" s="126"/>
      <c r="O3551" s="153"/>
      <c r="P3551" s="153"/>
      <c r="Q3551" s="153"/>
      <c r="R3551" s="153"/>
      <c r="AG3551" s="162"/>
      <c r="AH3551" s="162"/>
      <c r="AI3551" s="162"/>
      <c r="AM3551" s="143"/>
      <c r="AN3551" s="143"/>
      <c r="AO3551" s="143"/>
      <c r="AP3551" s="143"/>
      <c r="AQ3551" s="143"/>
      <c r="AR3551" s="143"/>
      <c r="AS3551" s="143"/>
      <c r="AT3551" s="143"/>
      <c r="AU3551" s="143"/>
      <c r="AV3551" s="143"/>
      <c r="AW3551" s="143"/>
      <c r="AX3551" s="143"/>
      <c r="AY3551" s="143"/>
      <c r="AZ3551" s="143"/>
      <c r="BA3551" s="143"/>
      <c r="BB3551" s="143"/>
      <c r="BC3551" s="143"/>
      <c r="BD3551" s="143"/>
      <c r="BE3551" s="143"/>
      <c r="BF3551" s="143"/>
      <c r="BG3551" s="143"/>
      <c r="BH3551" s="143"/>
      <c r="BI3551" s="143"/>
      <c r="BJ3551" s="143"/>
      <c r="BK3551" s="143"/>
      <c r="BL3551" s="143"/>
      <c r="BM3551" s="143"/>
      <c r="BN3551" s="143"/>
      <c r="BO3551" s="143"/>
      <c r="BP3551" s="143"/>
      <c r="BT3551" s="143"/>
      <c r="BU3551" s="143"/>
      <c r="BV3551" s="143"/>
    </row>
    <row r="3552" spans="1:74" s="142" customFormat="1" x14ac:dyDescent="0.25">
      <c r="A3552" s="206"/>
      <c r="B3552" s="160"/>
      <c r="C3552" s="161"/>
      <c r="D3552" s="206"/>
      <c r="E3552" s="206"/>
      <c r="F3552" s="206"/>
      <c r="G3552" s="206"/>
      <c r="H3552" s="161"/>
      <c r="I3552" s="206"/>
      <c r="J3552" s="206"/>
      <c r="L3552" s="206"/>
      <c r="M3552" s="153"/>
      <c r="N3552" s="126"/>
      <c r="O3552" s="153"/>
      <c r="P3552" s="153"/>
      <c r="Q3552" s="153"/>
      <c r="R3552" s="153"/>
      <c r="AG3552" s="162"/>
      <c r="AH3552" s="162"/>
      <c r="AI3552" s="162"/>
      <c r="AM3552" s="143"/>
      <c r="AN3552" s="143"/>
      <c r="AO3552" s="143"/>
      <c r="AP3552" s="143"/>
      <c r="AQ3552" s="143"/>
      <c r="AR3552" s="143"/>
      <c r="AS3552" s="143"/>
      <c r="AT3552" s="143"/>
      <c r="AU3552" s="143"/>
      <c r="AV3552" s="143"/>
      <c r="AW3552" s="143"/>
      <c r="AX3552" s="143"/>
      <c r="AY3552" s="143"/>
      <c r="AZ3552" s="143"/>
      <c r="BA3552" s="143"/>
      <c r="BB3552" s="143"/>
      <c r="BC3552" s="143"/>
      <c r="BD3552" s="143"/>
      <c r="BE3552" s="143"/>
      <c r="BF3552" s="143"/>
      <c r="BG3552" s="143"/>
      <c r="BH3552" s="143"/>
      <c r="BI3552" s="143"/>
      <c r="BJ3552" s="143"/>
      <c r="BK3552" s="143"/>
      <c r="BL3552" s="143"/>
      <c r="BM3552" s="143"/>
      <c r="BN3552" s="143"/>
      <c r="BO3552" s="143"/>
      <c r="BP3552" s="143"/>
      <c r="BT3552" s="143"/>
      <c r="BU3552" s="143"/>
      <c r="BV3552" s="143"/>
    </row>
    <row r="3553" spans="1:74" s="142" customFormat="1" x14ac:dyDescent="0.25">
      <c r="A3553" s="206"/>
      <c r="B3553" s="160"/>
      <c r="C3553" s="161"/>
      <c r="D3553" s="206"/>
      <c r="E3553" s="206"/>
      <c r="F3553" s="206"/>
      <c r="G3553" s="206"/>
      <c r="H3553" s="161"/>
      <c r="I3553" s="206"/>
      <c r="J3553" s="206"/>
      <c r="L3553" s="206"/>
      <c r="M3553" s="153"/>
      <c r="N3553" s="126"/>
      <c r="O3553" s="153"/>
      <c r="P3553" s="153"/>
      <c r="Q3553" s="153"/>
      <c r="R3553" s="153"/>
      <c r="AG3553" s="162"/>
      <c r="AH3553" s="162"/>
      <c r="AI3553" s="162"/>
      <c r="AM3553" s="143"/>
      <c r="AN3553" s="143"/>
      <c r="AO3553" s="143"/>
      <c r="AP3553" s="143"/>
      <c r="AQ3553" s="143"/>
      <c r="AR3553" s="143"/>
      <c r="AS3553" s="143"/>
      <c r="AT3553" s="143"/>
      <c r="AU3553" s="143"/>
      <c r="AV3553" s="143"/>
      <c r="AW3553" s="143"/>
      <c r="AX3553" s="143"/>
      <c r="AY3553" s="143"/>
      <c r="AZ3553" s="143"/>
      <c r="BA3553" s="143"/>
      <c r="BB3553" s="143"/>
      <c r="BC3553" s="143"/>
      <c r="BD3553" s="143"/>
      <c r="BE3553" s="143"/>
      <c r="BF3553" s="143"/>
      <c r="BG3553" s="143"/>
      <c r="BH3553" s="143"/>
      <c r="BI3553" s="143"/>
      <c r="BJ3553" s="143"/>
      <c r="BK3553" s="143"/>
      <c r="BL3553" s="143"/>
      <c r="BM3553" s="143"/>
      <c r="BN3553" s="143"/>
      <c r="BO3553" s="143"/>
      <c r="BP3553" s="143"/>
      <c r="BT3553" s="143"/>
      <c r="BU3553" s="143"/>
      <c r="BV3553" s="143"/>
    </row>
    <row r="3554" spans="1:74" s="142" customFormat="1" x14ac:dyDescent="0.25">
      <c r="A3554" s="206"/>
      <c r="B3554" s="160"/>
      <c r="C3554" s="161"/>
      <c r="D3554" s="206"/>
      <c r="E3554" s="206"/>
      <c r="F3554" s="206"/>
      <c r="G3554" s="206"/>
      <c r="H3554" s="161"/>
      <c r="I3554" s="206"/>
      <c r="J3554" s="206"/>
      <c r="L3554" s="206"/>
      <c r="M3554" s="153"/>
      <c r="N3554" s="126"/>
      <c r="O3554" s="153"/>
      <c r="P3554" s="153"/>
      <c r="Q3554" s="153"/>
      <c r="R3554" s="153"/>
      <c r="AG3554" s="162"/>
      <c r="AH3554" s="162"/>
      <c r="AI3554" s="162"/>
      <c r="AM3554" s="143"/>
      <c r="AN3554" s="143"/>
      <c r="AO3554" s="143"/>
      <c r="AP3554" s="143"/>
      <c r="AQ3554" s="143"/>
      <c r="AR3554" s="143"/>
      <c r="AS3554" s="143"/>
      <c r="AT3554" s="143"/>
      <c r="AU3554" s="143"/>
      <c r="AV3554" s="143"/>
      <c r="AW3554" s="143"/>
      <c r="AX3554" s="143"/>
      <c r="AY3554" s="143"/>
      <c r="AZ3554" s="143"/>
      <c r="BA3554" s="143"/>
      <c r="BB3554" s="143"/>
      <c r="BC3554" s="143"/>
      <c r="BD3554" s="143"/>
      <c r="BE3554" s="143"/>
      <c r="BF3554" s="143"/>
      <c r="BG3554" s="143"/>
      <c r="BH3554" s="143"/>
      <c r="BI3554" s="143"/>
      <c r="BJ3554" s="143"/>
      <c r="BK3554" s="143"/>
      <c r="BL3554" s="143"/>
      <c r="BM3554" s="143"/>
      <c r="BN3554" s="143"/>
      <c r="BO3554" s="143"/>
      <c r="BP3554" s="143"/>
      <c r="BT3554" s="143"/>
      <c r="BU3554" s="143"/>
      <c r="BV3554" s="143"/>
    </row>
    <row r="3555" spans="1:74" s="142" customFormat="1" x14ac:dyDescent="0.25">
      <c r="A3555" s="206"/>
      <c r="B3555" s="160"/>
      <c r="C3555" s="161"/>
      <c r="D3555" s="206"/>
      <c r="E3555" s="206"/>
      <c r="F3555" s="206"/>
      <c r="G3555" s="206"/>
      <c r="H3555" s="161"/>
      <c r="I3555" s="206"/>
      <c r="J3555" s="206"/>
      <c r="L3555" s="206"/>
      <c r="M3555" s="153"/>
      <c r="N3555" s="126"/>
      <c r="O3555" s="153"/>
      <c r="P3555" s="153"/>
      <c r="Q3555" s="153"/>
      <c r="R3555" s="153"/>
      <c r="AG3555" s="162"/>
      <c r="AH3555" s="162"/>
      <c r="AI3555" s="162"/>
      <c r="AM3555" s="143"/>
      <c r="AN3555" s="143"/>
      <c r="AO3555" s="143"/>
      <c r="AP3555" s="143"/>
      <c r="AQ3555" s="143"/>
      <c r="AR3555" s="143"/>
      <c r="AS3555" s="143"/>
      <c r="AT3555" s="143"/>
      <c r="AU3555" s="143"/>
      <c r="AV3555" s="143"/>
      <c r="AW3555" s="143"/>
      <c r="AX3555" s="143"/>
      <c r="AY3555" s="143"/>
      <c r="AZ3555" s="143"/>
      <c r="BA3555" s="143"/>
      <c r="BB3555" s="143"/>
      <c r="BC3555" s="143"/>
      <c r="BD3555" s="143"/>
      <c r="BE3555" s="143"/>
      <c r="BF3555" s="143"/>
      <c r="BG3555" s="143"/>
      <c r="BH3555" s="143"/>
      <c r="BI3555" s="143"/>
      <c r="BJ3555" s="143"/>
      <c r="BK3555" s="143"/>
      <c r="BL3555" s="143"/>
      <c r="BM3555" s="143"/>
      <c r="BN3555" s="143"/>
      <c r="BO3555" s="143"/>
      <c r="BP3555" s="143"/>
      <c r="BT3555" s="143"/>
      <c r="BU3555" s="143"/>
      <c r="BV3555" s="143"/>
    </row>
    <row r="3556" spans="1:74" s="142" customFormat="1" x14ac:dyDescent="0.25">
      <c r="A3556" s="206"/>
      <c r="B3556" s="160"/>
      <c r="C3556" s="161"/>
      <c r="D3556" s="206"/>
      <c r="E3556" s="206"/>
      <c r="F3556" s="206"/>
      <c r="G3556" s="206"/>
      <c r="H3556" s="161"/>
      <c r="I3556" s="206"/>
      <c r="J3556" s="206"/>
      <c r="L3556" s="206"/>
      <c r="M3556" s="153"/>
      <c r="N3556" s="126"/>
      <c r="O3556" s="153"/>
      <c r="P3556" s="153"/>
      <c r="Q3556" s="153"/>
      <c r="R3556" s="153"/>
      <c r="AG3556" s="162"/>
      <c r="AH3556" s="162"/>
      <c r="AI3556" s="162"/>
      <c r="AM3556" s="143"/>
      <c r="AN3556" s="143"/>
      <c r="AO3556" s="143"/>
      <c r="AP3556" s="143"/>
      <c r="AQ3556" s="143"/>
      <c r="AR3556" s="143"/>
      <c r="AS3556" s="143"/>
      <c r="AT3556" s="143"/>
      <c r="AU3556" s="143"/>
      <c r="AV3556" s="143"/>
      <c r="AW3556" s="143"/>
      <c r="AX3556" s="143"/>
      <c r="AY3556" s="143"/>
      <c r="AZ3556" s="143"/>
      <c r="BA3556" s="143"/>
      <c r="BB3556" s="143"/>
      <c r="BC3556" s="143"/>
      <c r="BD3556" s="143"/>
      <c r="BE3556" s="143"/>
      <c r="BF3556" s="143"/>
      <c r="BG3556" s="143"/>
      <c r="BH3556" s="143"/>
      <c r="BI3556" s="143"/>
      <c r="BJ3556" s="143"/>
      <c r="BK3556" s="143"/>
      <c r="BL3556" s="143"/>
      <c r="BM3556" s="143"/>
      <c r="BN3556" s="143"/>
      <c r="BO3556" s="143"/>
      <c r="BP3556" s="143"/>
      <c r="BT3556" s="143"/>
      <c r="BU3556" s="143"/>
      <c r="BV3556" s="143"/>
    </row>
    <row r="3557" spans="1:74" s="142" customFormat="1" x14ac:dyDescent="0.25">
      <c r="A3557" s="206"/>
      <c r="B3557" s="160"/>
      <c r="C3557" s="161"/>
      <c r="D3557" s="206"/>
      <c r="E3557" s="206"/>
      <c r="F3557" s="206"/>
      <c r="G3557" s="206"/>
      <c r="H3557" s="161"/>
      <c r="I3557" s="206"/>
      <c r="J3557" s="206"/>
      <c r="L3557" s="206"/>
      <c r="M3557" s="153"/>
      <c r="N3557" s="126"/>
      <c r="O3557" s="153"/>
      <c r="P3557" s="153"/>
      <c r="Q3557" s="153"/>
      <c r="R3557" s="153"/>
      <c r="AG3557" s="162"/>
      <c r="AH3557" s="162"/>
      <c r="AI3557" s="162"/>
      <c r="AM3557" s="143"/>
      <c r="AN3557" s="143"/>
      <c r="AO3557" s="143"/>
      <c r="AP3557" s="143"/>
      <c r="AQ3557" s="143"/>
      <c r="AR3557" s="143"/>
      <c r="AS3557" s="143"/>
      <c r="AT3557" s="143"/>
      <c r="AU3557" s="143"/>
      <c r="AV3557" s="143"/>
      <c r="AW3557" s="143"/>
      <c r="AX3557" s="143"/>
      <c r="AY3557" s="143"/>
      <c r="AZ3557" s="143"/>
      <c r="BA3557" s="143"/>
      <c r="BB3557" s="143"/>
      <c r="BC3557" s="143"/>
      <c r="BD3557" s="143"/>
      <c r="BE3557" s="143"/>
      <c r="BF3557" s="143"/>
      <c r="BG3557" s="143"/>
      <c r="BH3557" s="143"/>
      <c r="BI3557" s="143"/>
      <c r="BJ3557" s="143"/>
      <c r="BK3557" s="143"/>
      <c r="BL3557" s="143"/>
      <c r="BM3557" s="143"/>
      <c r="BN3557" s="143"/>
      <c r="BO3557" s="143"/>
      <c r="BP3557" s="143"/>
      <c r="BT3557" s="143"/>
      <c r="BU3557" s="143"/>
      <c r="BV3557" s="143"/>
    </row>
    <row r="3558" spans="1:74" s="142" customFormat="1" x14ac:dyDescent="0.25">
      <c r="A3558" s="206"/>
      <c r="B3558" s="160"/>
      <c r="C3558" s="161"/>
      <c r="D3558" s="206"/>
      <c r="E3558" s="206"/>
      <c r="F3558" s="206"/>
      <c r="G3558" s="206"/>
      <c r="H3558" s="161"/>
      <c r="I3558" s="206"/>
      <c r="J3558" s="206"/>
      <c r="L3558" s="206"/>
      <c r="M3558" s="153"/>
      <c r="N3558" s="126"/>
      <c r="O3558" s="153"/>
      <c r="P3558" s="153"/>
      <c r="Q3558" s="153"/>
      <c r="R3558" s="153"/>
      <c r="AG3558" s="162"/>
      <c r="AH3558" s="162"/>
      <c r="AI3558" s="162"/>
      <c r="AM3558" s="143"/>
      <c r="AN3558" s="143"/>
      <c r="AO3558" s="143"/>
      <c r="AP3558" s="143"/>
      <c r="AQ3558" s="143"/>
      <c r="AR3558" s="143"/>
      <c r="AS3558" s="143"/>
      <c r="AT3558" s="143"/>
      <c r="AU3558" s="143"/>
      <c r="AV3558" s="143"/>
      <c r="AW3558" s="143"/>
      <c r="AX3558" s="143"/>
      <c r="AY3558" s="143"/>
      <c r="AZ3558" s="143"/>
      <c r="BA3558" s="143"/>
      <c r="BB3558" s="143"/>
      <c r="BC3558" s="143"/>
      <c r="BD3558" s="143"/>
      <c r="BE3558" s="143"/>
      <c r="BF3558" s="143"/>
      <c r="BG3558" s="143"/>
      <c r="BH3558" s="143"/>
      <c r="BI3558" s="143"/>
      <c r="BJ3558" s="143"/>
      <c r="BK3558" s="143"/>
      <c r="BL3558" s="143"/>
      <c r="BM3558" s="143"/>
      <c r="BN3558" s="143"/>
      <c r="BO3558" s="143"/>
      <c r="BP3558" s="143"/>
      <c r="BT3558" s="143"/>
      <c r="BU3558" s="143"/>
      <c r="BV3558" s="143"/>
    </row>
    <row r="3559" spans="1:74" s="142" customFormat="1" x14ac:dyDescent="0.25">
      <c r="A3559" s="206"/>
      <c r="B3559" s="160"/>
      <c r="C3559" s="161"/>
      <c r="D3559" s="206"/>
      <c r="E3559" s="206"/>
      <c r="F3559" s="206"/>
      <c r="G3559" s="206"/>
      <c r="H3559" s="161"/>
      <c r="I3559" s="206"/>
      <c r="J3559" s="206"/>
      <c r="L3559" s="206"/>
      <c r="M3559" s="153"/>
      <c r="N3559" s="126"/>
      <c r="O3559" s="153"/>
      <c r="P3559" s="153"/>
      <c r="Q3559" s="153"/>
      <c r="R3559" s="153"/>
      <c r="AG3559" s="162"/>
      <c r="AH3559" s="162"/>
      <c r="AI3559" s="162"/>
      <c r="AM3559" s="143"/>
      <c r="AN3559" s="143"/>
      <c r="AO3559" s="143"/>
      <c r="AP3559" s="143"/>
      <c r="AQ3559" s="143"/>
      <c r="AR3559" s="143"/>
      <c r="AS3559" s="143"/>
      <c r="AT3559" s="143"/>
      <c r="AU3559" s="143"/>
      <c r="AV3559" s="143"/>
      <c r="AW3559" s="143"/>
      <c r="AX3559" s="143"/>
      <c r="AY3559" s="143"/>
      <c r="AZ3559" s="143"/>
      <c r="BA3559" s="143"/>
      <c r="BB3559" s="143"/>
      <c r="BC3559" s="143"/>
      <c r="BD3559" s="143"/>
      <c r="BE3559" s="143"/>
      <c r="BF3559" s="143"/>
      <c r="BG3559" s="143"/>
      <c r="BH3559" s="143"/>
      <c r="BI3559" s="143"/>
      <c r="BJ3559" s="143"/>
      <c r="BK3559" s="143"/>
      <c r="BL3559" s="143"/>
      <c r="BM3559" s="143"/>
      <c r="BN3559" s="143"/>
      <c r="BO3559" s="143"/>
      <c r="BP3559" s="143"/>
      <c r="BT3559" s="143"/>
      <c r="BU3559" s="143"/>
      <c r="BV3559" s="143"/>
    </row>
    <row r="3560" spans="1:74" s="142" customFormat="1" x14ac:dyDescent="0.25">
      <c r="A3560" s="206"/>
      <c r="B3560" s="160"/>
      <c r="C3560" s="161"/>
      <c r="D3560" s="206"/>
      <c r="E3560" s="206"/>
      <c r="F3560" s="206"/>
      <c r="G3560" s="206"/>
      <c r="H3560" s="161"/>
      <c r="I3560" s="206"/>
      <c r="J3560" s="206"/>
      <c r="L3560" s="206"/>
      <c r="M3560" s="153"/>
      <c r="N3560" s="126"/>
      <c r="O3560" s="153"/>
      <c r="P3560" s="153"/>
      <c r="Q3560" s="153"/>
      <c r="R3560" s="153"/>
      <c r="AG3560" s="162"/>
      <c r="AH3560" s="162"/>
      <c r="AI3560" s="162"/>
      <c r="AM3560" s="143"/>
      <c r="AN3560" s="143"/>
      <c r="AO3560" s="143"/>
      <c r="AP3560" s="143"/>
      <c r="AQ3560" s="143"/>
      <c r="AR3560" s="143"/>
      <c r="AS3560" s="143"/>
      <c r="AT3560" s="143"/>
      <c r="AU3560" s="143"/>
      <c r="AV3560" s="143"/>
      <c r="AW3560" s="143"/>
      <c r="AX3560" s="143"/>
      <c r="AY3560" s="143"/>
      <c r="AZ3560" s="143"/>
      <c r="BA3560" s="143"/>
      <c r="BB3560" s="143"/>
      <c r="BC3560" s="143"/>
      <c r="BD3560" s="143"/>
      <c r="BE3560" s="143"/>
      <c r="BF3560" s="143"/>
      <c r="BG3560" s="143"/>
      <c r="BH3560" s="143"/>
      <c r="BI3560" s="143"/>
      <c r="BJ3560" s="143"/>
      <c r="BK3560" s="143"/>
      <c r="BL3560" s="143"/>
      <c r="BM3560" s="143"/>
      <c r="BN3560" s="143"/>
      <c r="BO3560" s="143"/>
      <c r="BP3560" s="143"/>
      <c r="BT3560" s="143"/>
      <c r="BU3560" s="143"/>
      <c r="BV3560" s="143"/>
    </row>
    <row r="3561" spans="1:74" s="142" customFormat="1" x14ac:dyDescent="0.25">
      <c r="A3561" s="206"/>
      <c r="B3561" s="160"/>
      <c r="C3561" s="161"/>
      <c r="D3561" s="206"/>
      <c r="E3561" s="206"/>
      <c r="F3561" s="206"/>
      <c r="G3561" s="206"/>
      <c r="H3561" s="161"/>
      <c r="I3561" s="206"/>
      <c r="J3561" s="206"/>
      <c r="L3561" s="206"/>
      <c r="M3561" s="153"/>
      <c r="N3561" s="126"/>
      <c r="O3561" s="153"/>
      <c r="P3561" s="153"/>
      <c r="Q3561" s="153"/>
      <c r="R3561" s="153"/>
      <c r="AG3561" s="162"/>
      <c r="AH3561" s="162"/>
      <c r="AI3561" s="162"/>
      <c r="AM3561" s="143"/>
      <c r="AN3561" s="143"/>
      <c r="AO3561" s="143"/>
      <c r="AP3561" s="143"/>
      <c r="AQ3561" s="143"/>
      <c r="AR3561" s="143"/>
      <c r="AS3561" s="143"/>
      <c r="AT3561" s="143"/>
      <c r="AU3561" s="143"/>
      <c r="AV3561" s="143"/>
      <c r="AW3561" s="143"/>
      <c r="AX3561" s="143"/>
      <c r="AY3561" s="143"/>
      <c r="AZ3561" s="143"/>
      <c r="BA3561" s="143"/>
      <c r="BB3561" s="143"/>
      <c r="BC3561" s="143"/>
      <c r="BD3561" s="143"/>
      <c r="BE3561" s="143"/>
      <c r="BF3561" s="143"/>
      <c r="BG3561" s="143"/>
      <c r="BH3561" s="143"/>
      <c r="BI3561" s="143"/>
      <c r="BJ3561" s="143"/>
      <c r="BK3561" s="143"/>
      <c r="BL3561" s="143"/>
      <c r="BM3561" s="143"/>
      <c r="BN3561" s="143"/>
      <c r="BO3561" s="143"/>
      <c r="BP3561" s="143"/>
      <c r="BT3561" s="143"/>
      <c r="BU3561" s="143"/>
      <c r="BV3561" s="143"/>
    </row>
    <row r="3562" spans="1:74" s="142" customFormat="1" x14ac:dyDescent="0.25">
      <c r="A3562" s="206"/>
      <c r="B3562" s="160"/>
      <c r="C3562" s="161"/>
      <c r="D3562" s="206"/>
      <c r="E3562" s="206"/>
      <c r="F3562" s="206"/>
      <c r="G3562" s="206"/>
      <c r="H3562" s="161"/>
      <c r="I3562" s="206"/>
      <c r="J3562" s="206"/>
      <c r="L3562" s="206"/>
      <c r="M3562" s="153"/>
      <c r="N3562" s="126"/>
      <c r="O3562" s="153"/>
      <c r="P3562" s="153"/>
      <c r="Q3562" s="153"/>
      <c r="R3562" s="153"/>
      <c r="AG3562" s="162"/>
      <c r="AH3562" s="162"/>
      <c r="AI3562" s="162"/>
      <c r="AM3562" s="143"/>
      <c r="AN3562" s="143"/>
      <c r="AO3562" s="143"/>
      <c r="AP3562" s="143"/>
      <c r="AQ3562" s="143"/>
      <c r="AR3562" s="143"/>
      <c r="AS3562" s="143"/>
      <c r="AT3562" s="143"/>
      <c r="AU3562" s="143"/>
      <c r="AV3562" s="143"/>
      <c r="AW3562" s="143"/>
      <c r="AX3562" s="143"/>
      <c r="AY3562" s="143"/>
      <c r="AZ3562" s="143"/>
      <c r="BA3562" s="143"/>
      <c r="BB3562" s="143"/>
      <c r="BC3562" s="143"/>
      <c r="BD3562" s="143"/>
      <c r="BE3562" s="143"/>
      <c r="BF3562" s="143"/>
      <c r="BG3562" s="143"/>
      <c r="BH3562" s="143"/>
      <c r="BI3562" s="143"/>
      <c r="BJ3562" s="143"/>
      <c r="BK3562" s="143"/>
      <c r="BL3562" s="143"/>
      <c r="BM3562" s="143"/>
      <c r="BN3562" s="143"/>
      <c r="BO3562" s="143"/>
      <c r="BP3562" s="143"/>
      <c r="BT3562" s="143"/>
      <c r="BU3562" s="143"/>
      <c r="BV3562" s="143"/>
    </row>
    <row r="3563" spans="1:74" s="142" customFormat="1" x14ac:dyDescent="0.25">
      <c r="A3563" s="206"/>
      <c r="B3563" s="160"/>
      <c r="C3563" s="161"/>
      <c r="D3563" s="206"/>
      <c r="E3563" s="206"/>
      <c r="F3563" s="206"/>
      <c r="G3563" s="206"/>
      <c r="H3563" s="161"/>
      <c r="I3563" s="206"/>
      <c r="J3563" s="206"/>
      <c r="L3563" s="206"/>
      <c r="M3563" s="153"/>
      <c r="N3563" s="126"/>
      <c r="O3563" s="153"/>
      <c r="P3563" s="153"/>
      <c r="Q3563" s="153"/>
      <c r="R3563" s="153"/>
      <c r="AG3563" s="162"/>
      <c r="AH3563" s="162"/>
      <c r="AI3563" s="162"/>
      <c r="AM3563" s="143"/>
      <c r="AN3563" s="143"/>
      <c r="AO3563" s="143"/>
      <c r="AP3563" s="143"/>
      <c r="AQ3563" s="143"/>
      <c r="AR3563" s="143"/>
      <c r="AS3563" s="143"/>
      <c r="AT3563" s="143"/>
      <c r="AU3563" s="143"/>
      <c r="AV3563" s="143"/>
      <c r="AW3563" s="143"/>
      <c r="AX3563" s="143"/>
      <c r="AY3563" s="143"/>
      <c r="AZ3563" s="143"/>
      <c r="BA3563" s="143"/>
      <c r="BB3563" s="143"/>
      <c r="BC3563" s="143"/>
      <c r="BD3563" s="143"/>
      <c r="BE3563" s="143"/>
      <c r="BF3563" s="143"/>
      <c r="BG3563" s="143"/>
      <c r="BH3563" s="143"/>
      <c r="BI3563" s="143"/>
      <c r="BJ3563" s="143"/>
      <c r="BK3563" s="143"/>
      <c r="BL3563" s="143"/>
      <c r="BM3563" s="143"/>
      <c r="BN3563" s="143"/>
      <c r="BO3563" s="143"/>
      <c r="BP3563" s="143"/>
      <c r="BT3563" s="143"/>
      <c r="BU3563" s="143"/>
      <c r="BV3563" s="143"/>
    </row>
    <row r="3564" spans="1:74" s="142" customFormat="1" x14ac:dyDescent="0.25">
      <c r="A3564" s="206"/>
      <c r="B3564" s="160"/>
      <c r="C3564" s="161"/>
      <c r="D3564" s="206"/>
      <c r="E3564" s="206"/>
      <c r="F3564" s="206"/>
      <c r="G3564" s="206"/>
      <c r="H3564" s="161"/>
      <c r="I3564" s="206"/>
      <c r="J3564" s="206"/>
      <c r="L3564" s="206"/>
      <c r="M3564" s="153"/>
      <c r="N3564" s="126"/>
      <c r="O3564" s="153"/>
      <c r="P3564" s="153"/>
      <c r="Q3564" s="153"/>
      <c r="R3564" s="153"/>
      <c r="AG3564" s="162"/>
      <c r="AH3564" s="162"/>
      <c r="AI3564" s="162"/>
      <c r="AM3564" s="143"/>
      <c r="AN3564" s="143"/>
      <c r="AO3564" s="143"/>
      <c r="AP3564" s="143"/>
      <c r="AQ3564" s="143"/>
      <c r="AR3564" s="143"/>
      <c r="AS3564" s="143"/>
      <c r="AT3564" s="143"/>
      <c r="AU3564" s="143"/>
      <c r="AV3564" s="143"/>
      <c r="AW3564" s="143"/>
      <c r="AX3564" s="143"/>
      <c r="AY3564" s="143"/>
      <c r="AZ3564" s="143"/>
      <c r="BA3564" s="143"/>
      <c r="BB3564" s="143"/>
      <c r="BC3564" s="143"/>
      <c r="BD3564" s="143"/>
      <c r="BE3564" s="143"/>
      <c r="BF3564" s="143"/>
      <c r="BG3564" s="143"/>
      <c r="BH3564" s="143"/>
      <c r="BI3564" s="143"/>
      <c r="BJ3564" s="143"/>
      <c r="BK3564" s="143"/>
      <c r="BL3564" s="143"/>
      <c r="BM3564" s="143"/>
      <c r="BN3564" s="143"/>
      <c r="BO3564" s="143"/>
      <c r="BP3564" s="143"/>
      <c r="BT3564" s="143"/>
      <c r="BU3564" s="143"/>
      <c r="BV3564" s="143"/>
    </row>
    <row r="3565" spans="1:74" s="142" customFormat="1" x14ac:dyDescent="0.25">
      <c r="A3565" s="206"/>
      <c r="B3565" s="160"/>
      <c r="C3565" s="161"/>
      <c r="D3565" s="206"/>
      <c r="E3565" s="206"/>
      <c r="F3565" s="206"/>
      <c r="G3565" s="206"/>
      <c r="H3565" s="161"/>
      <c r="I3565" s="206"/>
      <c r="J3565" s="206"/>
      <c r="L3565" s="206"/>
      <c r="M3565" s="153"/>
      <c r="N3565" s="126"/>
      <c r="O3565" s="153"/>
      <c r="P3565" s="153"/>
      <c r="Q3565" s="153"/>
      <c r="R3565" s="153"/>
      <c r="AG3565" s="162"/>
      <c r="AH3565" s="162"/>
      <c r="AI3565" s="162"/>
      <c r="AM3565" s="143"/>
      <c r="AN3565" s="143"/>
      <c r="AO3565" s="143"/>
      <c r="AP3565" s="143"/>
      <c r="AQ3565" s="143"/>
      <c r="AR3565" s="143"/>
      <c r="AS3565" s="143"/>
      <c r="AT3565" s="143"/>
      <c r="AU3565" s="143"/>
      <c r="AV3565" s="143"/>
      <c r="AW3565" s="143"/>
      <c r="AX3565" s="143"/>
      <c r="AY3565" s="143"/>
      <c r="AZ3565" s="143"/>
      <c r="BA3565" s="143"/>
      <c r="BB3565" s="143"/>
      <c r="BC3565" s="143"/>
      <c r="BD3565" s="143"/>
      <c r="BE3565" s="143"/>
      <c r="BF3565" s="143"/>
      <c r="BG3565" s="143"/>
      <c r="BH3565" s="143"/>
      <c r="BI3565" s="143"/>
      <c r="BJ3565" s="143"/>
      <c r="BK3565" s="143"/>
      <c r="BL3565" s="143"/>
      <c r="BM3565" s="143"/>
      <c r="BN3565" s="143"/>
      <c r="BO3565" s="143"/>
      <c r="BP3565" s="143"/>
      <c r="BT3565" s="143"/>
      <c r="BU3565" s="143"/>
      <c r="BV3565" s="143"/>
    </row>
    <row r="3566" spans="1:74" s="142" customFormat="1" x14ac:dyDescent="0.25">
      <c r="A3566" s="206"/>
      <c r="B3566" s="160"/>
      <c r="C3566" s="161"/>
      <c r="D3566" s="206"/>
      <c r="E3566" s="206"/>
      <c r="F3566" s="206"/>
      <c r="G3566" s="206"/>
      <c r="H3566" s="161"/>
      <c r="I3566" s="206"/>
      <c r="J3566" s="206"/>
      <c r="L3566" s="206"/>
      <c r="M3566" s="153"/>
      <c r="N3566" s="126"/>
      <c r="O3566" s="153"/>
      <c r="P3566" s="153"/>
      <c r="Q3566" s="153"/>
      <c r="R3566" s="153"/>
      <c r="AG3566" s="162"/>
      <c r="AH3566" s="162"/>
      <c r="AI3566" s="162"/>
      <c r="AM3566" s="143"/>
      <c r="AN3566" s="143"/>
      <c r="AO3566" s="143"/>
      <c r="AP3566" s="143"/>
      <c r="AQ3566" s="143"/>
      <c r="AR3566" s="143"/>
      <c r="AS3566" s="143"/>
      <c r="AT3566" s="143"/>
      <c r="AU3566" s="143"/>
      <c r="AV3566" s="143"/>
      <c r="AW3566" s="143"/>
      <c r="AX3566" s="143"/>
      <c r="AY3566" s="143"/>
      <c r="AZ3566" s="143"/>
      <c r="BA3566" s="143"/>
      <c r="BB3566" s="143"/>
      <c r="BC3566" s="143"/>
      <c r="BD3566" s="143"/>
      <c r="BE3566" s="143"/>
      <c r="BF3566" s="143"/>
      <c r="BG3566" s="143"/>
      <c r="BH3566" s="143"/>
      <c r="BI3566" s="143"/>
      <c r="BJ3566" s="143"/>
      <c r="BK3566" s="143"/>
      <c r="BL3566" s="143"/>
      <c r="BM3566" s="143"/>
      <c r="BN3566" s="143"/>
      <c r="BO3566" s="143"/>
      <c r="BP3566" s="143"/>
      <c r="BT3566" s="143"/>
      <c r="BU3566" s="143"/>
      <c r="BV3566" s="143"/>
    </row>
    <row r="3567" spans="1:74" s="142" customFormat="1" x14ac:dyDescent="0.25">
      <c r="A3567" s="206"/>
      <c r="B3567" s="160"/>
      <c r="C3567" s="161"/>
      <c r="D3567" s="206"/>
      <c r="E3567" s="206"/>
      <c r="F3567" s="206"/>
      <c r="G3567" s="206"/>
      <c r="H3567" s="161"/>
      <c r="I3567" s="206"/>
      <c r="J3567" s="206"/>
      <c r="L3567" s="206"/>
      <c r="M3567" s="153"/>
      <c r="N3567" s="126"/>
      <c r="O3567" s="153"/>
      <c r="P3567" s="153"/>
      <c r="Q3567" s="153"/>
      <c r="R3567" s="153"/>
      <c r="AG3567" s="162"/>
      <c r="AH3567" s="162"/>
      <c r="AI3567" s="162"/>
      <c r="AM3567" s="143"/>
      <c r="AN3567" s="143"/>
      <c r="AO3567" s="143"/>
      <c r="AP3567" s="143"/>
      <c r="AQ3567" s="143"/>
      <c r="AR3567" s="143"/>
      <c r="AS3567" s="143"/>
      <c r="AT3567" s="143"/>
      <c r="AU3567" s="143"/>
      <c r="AV3567" s="143"/>
      <c r="AW3567" s="143"/>
      <c r="AX3567" s="143"/>
      <c r="AY3567" s="143"/>
      <c r="AZ3567" s="143"/>
      <c r="BA3567" s="143"/>
      <c r="BB3567" s="143"/>
      <c r="BC3567" s="143"/>
      <c r="BD3567" s="143"/>
      <c r="BE3567" s="143"/>
      <c r="BF3567" s="143"/>
      <c r="BG3567" s="143"/>
      <c r="BH3567" s="143"/>
      <c r="BI3567" s="143"/>
      <c r="BJ3567" s="143"/>
      <c r="BK3567" s="143"/>
      <c r="BL3567" s="143"/>
      <c r="BM3567" s="143"/>
      <c r="BN3567" s="143"/>
      <c r="BO3567" s="143"/>
      <c r="BP3567" s="143"/>
      <c r="BT3567" s="143"/>
      <c r="BU3567" s="143"/>
      <c r="BV3567" s="143"/>
    </row>
    <row r="3568" spans="1:74" s="142" customFormat="1" x14ac:dyDescent="0.25">
      <c r="A3568" s="206"/>
      <c r="B3568" s="160"/>
      <c r="C3568" s="161"/>
      <c r="D3568" s="206"/>
      <c r="E3568" s="206"/>
      <c r="F3568" s="206"/>
      <c r="G3568" s="206"/>
      <c r="H3568" s="161"/>
      <c r="I3568" s="206"/>
      <c r="J3568" s="206"/>
      <c r="L3568" s="206"/>
      <c r="M3568" s="153"/>
      <c r="N3568" s="126"/>
      <c r="O3568" s="153"/>
      <c r="P3568" s="153"/>
      <c r="Q3568" s="153"/>
      <c r="R3568" s="153"/>
      <c r="AG3568" s="162"/>
      <c r="AH3568" s="162"/>
      <c r="AI3568" s="162"/>
      <c r="AM3568" s="143"/>
      <c r="AN3568" s="143"/>
      <c r="AO3568" s="143"/>
      <c r="AP3568" s="143"/>
      <c r="AQ3568" s="143"/>
      <c r="AR3568" s="143"/>
      <c r="AS3568" s="143"/>
      <c r="AT3568" s="143"/>
      <c r="AU3568" s="143"/>
      <c r="AV3568" s="143"/>
      <c r="AW3568" s="143"/>
      <c r="AX3568" s="143"/>
      <c r="AY3568" s="143"/>
      <c r="AZ3568" s="143"/>
      <c r="BA3568" s="143"/>
      <c r="BB3568" s="143"/>
      <c r="BC3568" s="143"/>
      <c r="BD3568" s="143"/>
      <c r="BE3568" s="143"/>
      <c r="BF3568" s="143"/>
      <c r="BG3568" s="143"/>
      <c r="BH3568" s="143"/>
      <c r="BI3568" s="143"/>
      <c r="BJ3568" s="143"/>
      <c r="BK3568" s="143"/>
      <c r="BL3568" s="143"/>
      <c r="BM3568" s="143"/>
      <c r="BN3568" s="143"/>
      <c r="BO3568" s="143"/>
      <c r="BP3568" s="143"/>
      <c r="BT3568" s="143"/>
      <c r="BU3568" s="143"/>
      <c r="BV3568" s="143"/>
    </row>
    <row r="3569" spans="1:74" s="142" customFormat="1" x14ac:dyDescent="0.25">
      <c r="A3569" s="206"/>
      <c r="B3569" s="160"/>
      <c r="C3569" s="161"/>
      <c r="D3569" s="206"/>
      <c r="E3569" s="206"/>
      <c r="F3569" s="206"/>
      <c r="G3569" s="206"/>
      <c r="H3569" s="161"/>
      <c r="I3569" s="206"/>
      <c r="J3569" s="206"/>
      <c r="L3569" s="206"/>
      <c r="M3569" s="153"/>
      <c r="N3569" s="126"/>
      <c r="O3569" s="153"/>
      <c r="P3569" s="153"/>
      <c r="Q3569" s="153"/>
      <c r="R3569" s="153"/>
      <c r="AG3569" s="162"/>
      <c r="AH3569" s="162"/>
      <c r="AI3569" s="162"/>
      <c r="AM3569" s="143"/>
      <c r="AN3569" s="143"/>
      <c r="AO3569" s="143"/>
      <c r="AP3569" s="143"/>
      <c r="AQ3569" s="143"/>
      <c r="AR3569" s="143"/>
      <c r="AS3569" s="143"/>
      <c r="AT3569" s="143"/>
      <c r="AU3569" s="143"/>
      <c r="AV3569" s="143"/>
      <c r="AW3569" s="143"/>
      <c r="AX3569" s="143"/>
      <c r="AY3569" s="143"/>
      <c r="AZ3569" s="143"/>
      <c r="BA3569" s="143"/>
      <c r="BB3569" s="143"/>
      <c r="BC3569" s="143"/>
      <c r="BD3569" s="143"/>
      <c r="BE3569" s="143"/>
      <c r="BF3569" s="143"/>
      <c r="BG3569" s="143"/>
      <c r="BH3569" s="143"/>
      <c r="BI3569" s="143"/>
      <c r="BJ3569" s="143"/>
      <c r="BK3569" s="143"/>
      <c r="BL3569" s="143"/>
      <c r="BM3569" s="143"/>
      <c r="BN3569" s="143"/>
      <c r="BO3569" s="143"/>
      <c r="BP3569" s="143"/>
      <c r="BT3569" s="143"/>
      <c r="BU3569" s="143"/>
      <c r="BV3569" s="143"/>
    </row>
    <row r="3570" spans="1:74" s="142" customFormat="1" x14ac:dyDescent="0.25">
      <c r="A3570" s="206"/>
      <c r="B3570" s="160"/>
      <c r="C3570" s="161"/>
      <c r="D3570" s="206"/>
      <c r="E3570" s="206"/>
      <c r="F3570" s="206"/>
      <c r="G3570" s="206"/>
      <c r="H3570" s="161"/>
      <c r="I3570" s="206"/>
      <c r="J3570" s="206"/>
      <c r="L3570" s="206"/>
      <c r="M3570" s="153"/>
      <c r="N3570" s="126"/>
      <c r="O3570" s="153"/>
      <c r="P3570" s="153"/>
      <c r="Q3570" s="153"/>
      <c r="R3570" s="153"/>
      <c r="AG3570" s="162"/>
      <c r="AH3570" s="162"/>
      <c r="AI3570" s="162"/>
      <c r="AM3570" s="143"/>
      <c r="AN3570" s="143"/>
      <c r="AO3570" s="143"/>
      <c r="AP3570" s="143"/>
      <c r="AQ3570" s="143"/>
      <c r="AR3570" s="143"/>
      <c r="AS3570" s="143"/>
      <c r="AT3570" s="143"/>
      <c r="AU3570" s="143"/>
      <c r="AV3570" s="143"/>
      <c r="AW3570" s="143"/>
      <c r="AX3570" s="143"/>
      <c r="AY3570" s="143"/>
      <c r="AZ3570" s="143"/>
      <c r="BA3570" s="143"/>
      <c r="BB3570" s="143"/>
      <c r="BC3570" s="143"/>
      <c r="BD3570" s="143"/>
      <c r="BE3570" s="143"/>
      <c r="BF3570" s="143"/>
      <c r="BG3570" s="143"/>
      <c r="BH3570" s="143"/>
      <c r="BI3570" s="143"/>
      <c r="BJ3570" s="143"/>
      <c r="BK3570" s="143"/>
      <c r="BL3570" s="143"/>
      <c r="BM3570" s="143"/>
      <c r="BN3570" s="143"/>
      <c r="BO3570" s="143"/>
      <c r="BP3570" s="143"/>
      <c r="BT3570" s="143"/>
      <c r="BU3570" s="143"/>
      <c r="BV3570" s="143"/>
    </row>
    <row r="3571" spans="1:74" s="142" customFormat="1" x14ac:dyDescent="0.25">
      <c r="A3571" s="206"/>
      <c r="B3571" s="160"/>
      <c r="C3571" s="161"/>
      <c r="D3571" s="206"/>
      <c r="E3571" s="206"/>
      <c r="F3571" s="206"/>
      <c r="G3571" s="206"/>
      <c r="H3571" s="161"/>
      <c r="I3571" s="206"/>
      <c r="J3571" s="206"/>
      <c r="L3571" s="206"/>
      <c r="M3571" s="153"/>
      <c r="N3571" s="126"/>
      <c r="O3571" s="153"/>
      <c r="P3571" s="153"/>
      <c r="Q3571" s="153"/>
      <c r="R3571" s="153"/>
      <c r="AG3571" s="162"/>
      <c r="AH3571" s="162"/>
      <c r="AI3571" s="162"/>
      <c r="AM3571" s="143"/>
      <c r="AN3571" s="143"/>
      <c r="AO3571" s="143"/>
      <c r="AP3571" s="143"/>
      <c r="AQ3571" s="143"/>
      <c r="AR3571" s="143"/>
      <c r="AS3571" s="143"/>
      <c r="AT3571" s="143"/>
      <c r="AU3571" s="143"/>
      <c r="AV3571" s="143"/>
      <c r="AW3571" s="143"/>
      <c r="AX3571" s="143"/>
      <c r="AY3571" s="143"/>
      <c r="AZ3571" s="143"/>
      <c r="BA3571" s="143"/>
      <c r="BB3571" s="143"/>
      <c r="BC3571" s="143"/>
      <c r="BD3571" s="143"/>
      <c r="BE3571" s="143"/>
      <c r="BF3571" s="143"/>
      <c r="BG3571" s="143"/>
      <c r="BH3571" s="143"/>
      <c r="BI3571" s="143"/>
      <c r="BJ3571" s="143"/>
      <c r="BK3571" s="143"/>
      <c r="BL3571" s="143"/>
      <c r="BM3571" s="143"/>
      <c r="BN3571" s="143"/>
      <c r="BO3571" s="143"/>
      <c r="BP3571" s="143"/>
      <c r="BT3571" s="143"/>
      <c r="BU3571" s="143"/>
      <c r="BV3571" s="143"/>
    </row>
    <row r="3572" spans="1:74" s="142" customFormat="1" x14ac:dyDescent="0.25">
      <c r="A3572" s="206"/>
      <c r="B3572" s="160"/>
      <c r="C3572" s="161"/>
      <c r="D3572" s="206"/>
      <c r="E3572" s="206"/>
      <c r="F3572" s="206"/>
      <c r="G3572" s="206"/>
      <c r="H3572" s="161"/>
      <c r="I3572" s="206"/>
      <c r="J3572" s="206"/>
      <c r="L3572" s="206"/>
      <c r="M3572" s="153"/>
      <c r="N3572" s="126"/>
      <c r="O3572" s="153"/>
      <c r="P3572" s="153"/>
      <c r="Q3572" s="153"/>
      <c r="R3572" s="153"/>
      <c r="AG3572" s="162"/>
      <c r="AH3572" s="162"/>
      <c r="AI3572" s="162"/>
      <c r="AM3572" s="143"/>
      <c r="AN3572" s="143"/>
      <c r="AO3572" s="143"/>
      <c r="AP3572" s="143"/>
      <c r="AQ3572" s="143"/>
      <c r="AR3572" s="143"/>
      <c r="AS3572" s="143"/>
      <c r="AT3572" s="143"/>
      <c r="AU3572" s="143"/>
      <c r="AV3572" s="143"/>
      <c r="AW3572" s="143"/>
      <c r="AX3572" s="143"/>
      <c r="AY3572" s="143"/>
      <c r="AZ3572" s="143"/>
      <c r="BA3572" s="143"/>
      <c r="BB3572" s="143"/>
      <c r="BC3572" s="143"/>
      <c r="BD3572" s="143"/>
      <c r="BE3572" s="143"/>
      <c r="BF3572" s="143"/>
      <c r="BG3572" s="143"/>
      <c r="BH3572" s="143"/>
      <c r="BI3572" s="143"/>
      <c r="BJ3572" s="143"/>
      <c r="BK3572" s="143"/>
      <c r="BL3572" s="143"/>
      <c r="BM3572" s="143"/>
      <c r="BN3572" s="143"/>
      <c r="BO3572" s="143"/>
      <c r="BP3572" s="143"/>
      <c r="BT3572" s="143"/>
      <c r="BU3572" s="143"/>
      <c r="BV3572" s="143"/>
    </row>
    <row r="3573" spans="1:74" s="142" customFormat="1" x14ac:dyDescent="0.25">
      <c r="A3573" s="206"/>
      <c r="B3573" s="160"/>
      <c r="C3573" s="161"/>
      <c r="D3573" s="206"/>
      <c r="E3573" s="206"/>
      <c r="F3573" s="206"/>
      <c r="G3573" s="206"/>
      <c r="H3573" s="161"/>
      <c r="I3573" s="206"/>
      <c r="J3573" s="206"/>
      <c r="L3573" s="206"/>
      <c r="M3573" s="153"/>
      <c r="N3573" s="126"/>
      <c r="O3573" s="153"/>
      <c r="P3573" s="153"/>
      <c r="Q3573" s="153"/>
      <c r="R3573" s="153"/>
      <c r="AG3573" s="162"/>
      <c r="AH3573" s="162"/>
      <c r="AI3573" s="162"/>
      <c r="AM3573" s="143"/>
      <c r="AN3573" s="143"/>
      <c r="AO3573" s="143"/>
      <c r="AP3573" s="143"/>
      <c r="AQ3573" s="143"/>
      <c r="AR3573" s="143"/>
      <c r="AS3573" s="143"/>
      <c r="AT3573" s="143"/>
      <c r="AU3573" s="143"/>
      <c r="AV3573" s="143"/>
      <c r="AW3573" s="143"/>
      <c r="AX3573" s="143"/>
      <c r="AY3573" s="143"/>
      <c r="AZ3573" s="143"/>
      <c r="BA3573" s="143"/>
      <c r="BB3573" s="143"/>
      <c r="BC3573" s="143"/>
      <c r="BD3573" s="143"/>
      <c r="BE3573" s="143"/>
      <c r="BF3573" s="143"/>
      <c r="BG3573" s="143"/>
      <c r="BH3573" s="143"/>
      <c r="BI3573" s="143"/>
      <c r="BJ3573" s="143"/>
      <c r="BK3573" s="143"/>
      <c r="BL3573" s="143"/>
      <c r="BM3573" s="143"/>
      <c r="BN3573" s="143"/>
      <c r="BO3573" s="143"/>
      <c r="BP3573" s="143"/>
      <c r="BT3573" s="143"/>
      <c r="BU3573" s="143"/>
      <c r="BV3573" s="143"/>
    </row>
    <row r="3574" spans="1:74" s="142" customFormat="1" x14ac:dyDescent="0.25">
      <c r="A3574" s="206"/>
      <c r="B3574" s="160"/>
      <c r="C3574" s="161"/>
      <c r="D3574" s="206"/>
      <c r="E3574" s="206"/>
      <c r="F3574" s="206"/>
      <c r="G3574" s="206"/>
      <c r="H3574" s="161"/>
      <c r="I3574" s="206"/>
      <c r="J3574" s="206"/>
      <c r="L3574" s="206"/>
      <c r="M3574" s="153"/>
      <c r="N3574" s="126"/>
      <c r="O3574" s="153"/>
      <c r="P3574" s="153"/>
      <c r="Q3574" s="153"/>
      <c r="R3574" s="153"/>
      <c r="AG3574" s="162"/>
      <c r="AH3574" s="162"/>
      <c r="AI3574" s="162"/>
      <c r="AM3574" s="143"/>
      <c r="AN3574" s="143"/>
      <c r="AO3574" s="143"/>
      <c r="AP3574" s="143"/>
      <c r="AQ3574" s="143"/>
      <c r="AR3574" s="143"/>
      <c r="AS3574" s="143"/>
      <c r="AT3574" s="143"/>
      <c r="AU3574" s="143"/>
      <c r="AV3574" s="143"/>
      <c r="AW3574" s="143"/>
      <c r="AX3574" s="143"/>
      <c r="AY3574" s="143"/>
      <c r="AZ3574" s="143"/>
      <c r="BA3574" s="143"/>
      <c r="BB3574" s="143"/>
      <c r="BC3574" s="143"/>
      <c r="BD3574" s="143"/>
      <c r="BE3574" s="143"/>
      <c r="BF3574" s="143"/>
      <c r="BG3574" s="143"/>
      <c r="BH3574" s="143"/>
      <c r="BI3574" s="143"/>
      <c r="BJ3574" s="143"/>
      <c r="BK3574" s="143"/>
      <c r="BL3574" s="143"/>
      <c r="BM3574" s="143"/>
      <c r="BN3574" s="143"/>
      <c r="BO3574" s="143"/>
      <c r="BP3574" s="143"/>
      <c r="BT3574" s="143"/>
      <c r="BU3574" s="143"/>
      <c r="BV3574" s="143"/>
    </row>
    <row r="3575" spans="1:74" s="142" customFormat="1" x14ac:dyDescent="0.25">
      <c r="A3575" s="206"/>
      <c r="B3575" s="160"/>
      <c r="C3575" s="161"/>
      <c r="D3575" s="206"/>
      <c r="E3575" s="206"/>
      <c r="F3575" s="206"/>
      <c r="G3575" s="206"/>
      <c r="H3575" s="161"/>
      <c r="I3575" s="206"/>
      <c r="J3575" s="206"/>
      <c r="L3575" s="206"/>
      <c r="M3575" s="153"/>
      <c r="N3575" s="126"/>
      <c r="O3575" s="153"/>
      <c r="P3575" s="153"/>
      <c r="Q3575" s="153"/>
      <c r="R3575" s="153"/>
      <c r="AG3575" s="162"/>
      <c r="AH3575" s="162"/>
      <c r="AI3575" s="162"/>
      <c r="AM3575" s="143"/>
      <c r="AN3575" s="143"/>
      <c r="AO3575" s="143"/>
      <c r="AP3575" s="143"/>
      <c r="AQ3575" s="143"/>
      <c r="AR3575" s="143"/>
      <c r="AS3575" s="143"/>
      <c r="AT3575" s="143"/>
      <c r="AU3575" s="143"/>
      <c r="AV3575" s="143"/>
      <c r="AW3575" s="143"/>
      <c r="AX3575" s="143"/>
      <c r="AY3575" s="143"/>
      <c r="AZ3575" s="143"/>
      <c r="BA3575" s="143"/>
      <c r="BB3575" s="143"/>
      <c r="BC3575" s="143"/>
      <c r="BD3575" s="143"/>
      <c r="BE3575" s="143"/>
      <c r="BF3575" s="143"/>
      <c r="BG3575" s="143"/>
      <c r="BH3575" s="143"/>
      <c r="BI3575" s="143"/>
      <c r="BJ3575" s="143"/>
      <c r="BK3575" s="143"/>
      <c r="BL3575" s="143"/>
      <c r="BM3575" s="143"/>
      <c r="BN3575" s="143"/>
      <c r="BO3575" s="143"/>
      <c r="BP3575" s="143"/>
      <c r="BT3575" s="143"/>
      <c r="BU3575" s="143"/>
      <c r="BV3575" s="143"/>
    </row>
    <row r="3576" spans="1:74" s="142" customFormat="1" x14ac:dyDescent="0.25">
      <c r="A3576" s="206"/>
      <c r="B3576" s="160"/>
      <c r="C3576" s="161"/>
      <c r="D3576" s="206"/>
      <c r="E3576" s="206"/>
      <c r="F3576" s="206"/>
      <c r="G3576" s="206"/>
      <c r="H3576" s="161"/>
      <c r="I3576" s="206"/>
      <c r="J3576" s="206"/>
      <c r="L3576" s="206"/>
      <c r="M3576" s="153"/>
      <c r="N3576" s="126"/>
      <c r="O3576" s="153"/>
      <c r="P3576" s="153"/>
      <c r="Q3576" s="153"/>
      <c r="R3576" s="153"/>
      <c r="AG3576" s="162"/>
      <c r="AH3576" s="162"/>
      <c r="AI3576" s="162"/>
      <c r="AM3576" s="143"/>
      <c r="AN3576" s="143"/>
      <c r="AO3576" s="143"/>
      <c r="AP3576" s="143"/>
      <c r="AQ3576" s="143"/>
      <c r="AR3576" s="143"/>
      <c r="AS3576" s="143"/>
      <c r="AT3576" s="143"/>
      <c r="AU3576" s="143"/>
      <c r="AV3576" s="143"/>
      <c r="AW3576" s="143"/>
      <c r="AX3576" s="143"/>
      <c r="AY3576" s="143"/>
      <c r="AZ3576" s="143"/>
      <c r="BA3576" s="143"/>
      <c r="BB3576" s="143"/>
      <c r="BC3576" s="143"/>
      <c r="BD3576" s="143"/>
      <c r="BE3576" s="143"/>
      <c r="BF3576" s="143"/>
      <c r="BG3576" s="143"/>
      <c r="BH3576" s="143"/>
      <c r="BI3576" s="143"/>
      <c r="BJ3576" s="143"/>
      <c r="BK3576" s="143"/>
      <c r="BL3576" s="143"/>
      <c r="BM3576" s="143"/>
      <c r="BN3576" s="143"/>
      <c r="BO3576" s="143"/>
      <c r="BP3576" s="143"/>
      <c r="BT3576" s="143"/>
      <c r="BU3576" s="143"/>
      <c r="BV3576" s="143"/>
    </row>
    <row r="3577" spans="1:74" s="142" customFormat="1" x14ac:dyDescent="0.25">
      <c r="A3577" s="206"/>
      <c r="B3577" s="160"/>
      <c r="C3577" s="161"/>
      <c r="D3577" s="206"/>
      <c r="E3577" s="206"/>
      <c r="F3577" s="206"/>
      <c r="G3577" s="206"/>
      <c r="H3577" s="161"/>
      <c r="I3577" s="206"/>
      <c r="J3577" s="206"/>
      <c r="L3577" s="206"/>
      <c r="M3577" s="153"/>
      <c r="N3577" s="126"/>
      <c r="O3577" s="153"/>
      <c r="P3577" s="153"/>
      <c r="Q3577" s="153"/>
      <c r="R3577" s="153"/>
      <c r="AG3577" s="162"/>
      <c r="AH3577" s="162"/>
      <c r="AI3577" s="162"/>
      <c r="AM3577" s="143"/>
      <c r="AN3577" s="143"/>
      <c r="AO3577" s="143"/>
      <c r="AP3577" s="143"/>
      <c r="AQ3577" s="143"/>
      <c r="AR3577" s="143"/>
      <c r="AS3577" s="143"/>
      <c r="AT3577" s="143"/>
      <c r="AU3577" s="143"/>
      <c r="AV3577" s="143"/>
      <c r="AW3577" s="143"/>
      <c r="AX3577" s="143"/>
      <c r="AY3577" s="143"/>
      <c r="AZ3577" s="143"/>
      <c r="BA3577" s="143"/>
      <c r="BB3577" s="143"/>
      <c r="BC3577" s="143"/>
      <c r="BD3577" s="143"/>
      <c r="BE3577" s="143"/>
      <c r="BF3577" s="143"/>
      <c r="BG3577" s="143"/>
      <c r="BH3577" s="143"/>
      <c r="BI3577" s="143"/>
      <c r="BJ3577" s="143"/>
      <c r="BK3577" s="143"/>
      <c r="BL3577" s="143"/>
      <c r="BM3577" s="143"/>
      <c r="BN3577" s="143"/>
      <c r="BO3577" s="143"/>
      <c r="BP3577" s="143"/>
      <c r="BT3577" s="143"/>
      <c r="BU3577" s="143"/>
      <c r="BV3577" s="143"/>
    </row>
    <row r="3578" spans="1:74" s="142" customFormat="1" x14ac:dyDescent="0.25">
      <c r="A3578" s="206"/>
      <c r="B3578" s="160"/>
      <c r="C3578" s="161"/>
      <c r="D3578" s="206"/>
      <c r="E3578" s="206"/>
      <c r="F3578" s="206"/>
      <c r="G3578" s="206"/>
      <c r="H3578" s="161"/>
      <c r="I3578" s="206"/>
      <c r="J3578" s="206"/>
      <c r="L3578" s="206"/>
      <c r="M3578" s="153"/>
      <c r="N3578" s="126"/>
      <c r="O3578" s="153"/>
      <c r="P3578" s="153"/>
      <c r="Q3578" s="153"/>
      <c r="R3578" s="153"/>
      <c r="AG3578" s="162"/>
      <c r="AH3578" s="162"/>
      <c r="AI3578" s="162"/>
      <c r="AM3578" s="143"/>
      <c r="AN3578" s="143"/>
      <c r="AO3578" s="143"/>
      <c r="AP3578" s="143"/>
      <c r="AQ3578" s="143"/>
      <c r="AR3578" s="143"/>
      <c r="AS3578" s="143"/>
      <c r="AT3578" s="143"/>
      <c r="AU3578" s="143"/>
      <c r="AV3578" s="143"/>
      <c r="AW3578" s="143"/>
      <c r="AX3578" s="143"/>
      <c r="AY3578" s="143"/>
      <c r="AZ3578" s="143"/>
      <c r="BA3578" s="143"/>
      <c r="BB3578" s="143"/>
      <c r="BC3578" s="143"/>
      <c r="BD3578" s="143"/>
      <c r="BE3578" s="143"/>
      <c r="BF3578" s="143"/>
      <c r="BG3578" s="143"/>
      <c r="BH3578" s="143"/>
      <c r="BI3578" s="143"/>
      <c r="BJ3578" s="143"/>
      <c r="BK3578" s="143"/>
      <c r="BL3578" s="143"/>
      <c r="BM3578" s="143"/>
      <c r="BN3578" s="143"/>
      <c r="BO3578" s="143"/>
      <c r="BP3578" s="143"/>
      <c r="BT3578" s="143"/>
      <c r="BU3578" s="143"/>
      <c r="BV3578" s="143"/>
    </row>
    <row r="3579" spans="1:74" s="142" customFormat="1" x14ac:dyDescent="0.25">
      <c r="A3579" s="206"/>
      <c r="B3579" s="160"/>
      <c r="C3579" s="161"/>
      <c r="D3579" s="206"/>
      <c r="E3579" s="206"/>
      <c r="F3579" s="206"/>
      <c r="G3579" s="206"/>
      <c r="H3579" s="161"/>
      <c r="I3579" s="206"/>
      <c r="J3579" s="206"/>
      <c r="L3579" s="206"/>
      <c r="M3579" s="153"/>
      <c r="N3579" s="126"/>
      <c r="O3579" s="153"/>
      <c r="P3579" s="153"/>
      <c r="Q3579" s="153"/>
      <c r="R3579" s="153"/>
      <c r="AG3579" s="162"/>
      <c r="AH3579" s="162"/>
      <c r="AI3579" s="162"/>
      <c r="AM3579" s="143"/>
      <c r="AN3579" s="143"/>
      <c r="AO3579" s="143"/>
      <c r="AP3579" s="143"/>
      <c r="AQ3579" s="143"/>
      <c r="AR3579" s="143"/>
      <c r="AS3579" s="143"/>
      <c r="AT3579" s="143"/>
      <c r="AU3579" s="143"/>
      <c r="AV3579" s="143"/>
      <c r="AW3579" s="143"/>
      <c r="AX3579" s="143"/>
      <c r="AY3579" s="143"/>
      <c r="AZ3579" s="143"/>
      <c r="BA3579" s="143"/>
      <c r="BB3579" s="143"/>
      <c r="BC3579" s="143"/>
      <c r="BD3579" s="143"/>
      <c r="BE3579" s="143"/>
      <c r="BF3579" s="143"/>
      <c r="BG3579" s="143"/>
      <c r="BH3579" s="143"/>
      <c r="BI3579" s="143"/>
      <c r="BJ3579" s="143"/>
      <c r="BK3579" s="143"/>
      <c r="BL3579" s="143"/>
      <c r="BM3579" s="143"/>
      <c r="BN3579" s="143"/>
      <c r="BO3579" s="143"/>
      <c r="BP3579" s="143"/>
      <c r="BT3579" s="143"/>
      <c r="BU3579" s="143"/>
      <c r="BV3579" s="143"/>
    </row>
    <row r="3580" spans="1:74" s="142" customFormat="1" x14ac:dyDescent="0.25">
      <c r="A3580" s="206"/>
      <c r="B3580" s="160"/>
      <c r="C3580" s="161"/>
      <c r="D3580" s="206"/>
      <c r="E3580" s="206"/>
      <c r="F3580" s="206"/>
      <c r="G3580" s="206"/>
      <c r="H3580" s="161"/>
      <c r="I3580" s="206"/>
      <c r="J3580" s="206"/>
      <c r="L3580" s="206"/>
      <c r="M3580" s="153"/>
      <c r="N3580" s="126"/>
      <c r="O3580" s="153"/>
      <c r="P3580" s="153"/>
      <c r="Q3580" s="153"/>
      <c r="R3580" s="153"/>
      <c r="AG3580" s="162"/>
      <c r="AH3580" s="162"/>
      <c r="AI3580" s="162"/>
      <c r="AM3580" s="143"/>
      <c r="AN3580" s="143"/>
      <c r="AO3580" s="143"/>
      <c r="AP3580" s="143"/>
      <c r="AQ3580" s="143"/>
      <c r="AR3580" s="143"/>
      <c r="AS3580" s="143"/>
      <c r="AT3580" s="143"/>
      <c r="AU3580" s="143"/>
      <c r="AV3580" s="143"/>
      <c r="AW3580" s="143"/>
      <c r="AX3580" s="143"/>
      <c r="AY3580" s="143"/>
      <c r="AZ3580" s="143"/>
      <c r="BA3580" s="143"/>
      <c r="BB3580" s="143"/>
      <c r="BC3580" s="143"/>
      <c r="BD3580" s="143"/>
      <c r="BE3580" s="143"/>
      <c r="BF3580" s="143"/>
      <c r="BG3580" s="143"/>
      <c r="BH3580" s="143"/>
      <c r="BI3580" s="143"/>
      <c r="BJ3580" s="143"/>
      <c r="BK3580" s="143"/>
      <c r="BL3580" s="143"/>
      <c r="BM3580" s="143"/>
      <c r="BN3580" s="143"/>
      <c r="BO3580" s="143"/>
      <c r="BP3580" s="143"/>
      <c r="BT3580" s="143"/>
      <c r="BU3580" s="143"/>
      <c r="BV3580" s="143"/>
    </row>
    <row r="3581" spans="1:74" s="142" customFormat="1" x14ac:dyDescent="0.25">
      <c r="A3581" s="206"/>
      <c r="B3581" s="160"/>
      <c r="C3581" s="161"/>
      <c r="D3581" s="206"/>
      <c r="E3581" s="206"/>
      <c r="F3581" s="206"/>
      <c r="G3581" s="206"/>
      <c r="H3581" s="161"/>
      <c r="I3581" s="206"/>
      <c r="J3581" s="206"/>
      <c r="L3581" s="206"/>
      <c r="M3581" s="153"/>
      <c r="N3581" s="126"/>
      <c r="O3581" s="153"/>
      <c r="P3581" s="153"/>
      <c r="Q3581" s="153"/>
      <c r="R3581" s="153"/>
      <c r="AG3581" s="162"/>
      <c r="AH3581" s="162"/>
      <c r="AI3581" s="162"/>
      <c r="AM3581" s="143"/>
      <c r="AN3581" s="143"/>
      <c r="AO3581" s="143"/>
      <c r="AP3581" s="143"/>
      <c r="AQ3581" s="143"/>
      <c r="AR3581" s="143"/>
      <c r="AS3581" s="143"/>
      <c r="AT3581" s="143"/>
      <c r="AU3581" s="143"/>
      <c r="AV3581" s="143"/>
      <c r="AW3581" s="143"/>
      <c r="AX3581" s="143"/>
      <c r="AY3581" s="143"/>
      <c r="AZ3581" s="143"/>
      <c r="BA3581" s="143"/>
      <c r="BB3581" s="143"/>
      <c r="BC3581" s="143"/>
      <c r="BD3581" s="143"/>
      <c r="BE3581" s="143"/>
      <c r="BF3581" s="143"/>
      <c r="BG3581" s="143"/>
      <c r="BH3581" s="143"/>
      <c r="BI3581" s="143"/>
      <c r="BJ3581" s="143"/>
      <c r="BK3581" s="143"/>
      <c r="BL3581" s="143"/>
      <c r="BM3581" s="143"/>
      <c r="BN3581" s="143"/>
      <c r="BO3581" s="143"/>
      <c r="BP3581" s="143"/>
      <c r="BT3581" s="143"/>
      <c r="BU3581" s="143"/>
      <c r="BV3581" s="143"/>
    </row>
    <row r="3582" spans="1:74" s="142" customFormat="1" x14ac:dyDescent="0.25">
      <c r="A3582" s="206"/>
      <c r="B3582" s="160"/>
      <c r="C3582" s="161"/>
      <c r="D3582" s="206"/>
      <c r="E3582" s="206"/>
      <c r="F3582" s="206"/>
      <c r="G3582" s="206"/>
      <c r="H3582" s="161"/>
      <c r="I3582" s="206"/>
      <c r="J3582" s="206"/>
      <c r="L3582" s="206"/>
      <c r="M3582" s="153"/>
      <c r="N3582" s="126"/>
      <c r="O3582" s="153"/>
      <c r="P3582" s="153"/>
      <c r="Q3582" s="153"/>
      <c r="R3582" s="153"/>
      <c r="AG3582" s="162"/>
      <c r="AH3582" s="162"/>
      <c r="AI3582" s="162"/>
      <c r="AM3582" s="143"/>
      <c r="AN3582" s="143"/>
      <c r="AO3582" s="143"/>
      <c r="AP3582" s="143"/>
      <c r="AQ3582" s="143"/>
      <c r="AR3582" s="143"/>
      <c r="AS3582" s="143"/>
      <c r="AT3582" s="143"/>
      <c r="AU3582" s="143"/>
      <c r="AV3582" s="143"/>
      <c r="AW3582" s="143"/>
      <c r="AX3582" s="143"/>
      <c r="AY3582" s="143"/>
      <c r="AZ3582" s="143"/>
      <c r="BA3582" s="143"/>
      <c r="BB3582" s="143"/>
      <c r="BC3582" s="143"/>
      <c r="BD3582" s="143"/>
      <c r="BE3582" s="143"/>
      <c r="BF3582" s="143"/>
      <c r="BG3582" s="143"/>
      <c r="BH3582" s="143"/>
      <c r="BI3582" s="143"/>
      <c r="BJ3582" s="143"/>
      <c r="BK3582" s="143"/>
      <c r="BL3582" s="143"/>
      <c r="BM3582" s="143"/>
      <c r="BN3582" s="143"/>
      <c r="BO3582" s="143"/>
      <c r="BP3582" s="143"/>
      <c r="BT3582" s="143"/>
      <c r="BU3582" s="143"/>
      <c r="BV3582" s="143"/>
    </row>
    <row r="3583" spans="1:74" s="142" customFormat="1" x14ac:dyDescent="0.25">
      <c r="A3583" s="206"/>
      <c r="B3583" s="160"/>
      <c r="C3583" s="161"/>
      <c r="D3583" s="206"/>
      <c r="E3583" s="206"/>
      <c r="F3583" s="206"/>
      <c r="G3583" s="206"/>
      <c r="H3583" s="161"/>
      <c r="I3583" s="206"/>
      <c r="J3583" s="206"/>
      <c r="L3583" s="206"/>
      <c r="M3583" s="153"/>
      <c r="N3583" s="126"/>
      <c r="O3583" s="153"/>
      <c r="P3583" s="153"/>
      <c r="Q3583" s="153"/>
      <c r="R3583" s="153"/>
      <c r="AG3583" s="162"/>
      <c r="AH3583" s="162"/>
      <c r="AI3583" s="162"/>
      <c r="AM3583" s="143"/>
      <c r="AN3583" s="143"/>
      <c r="AO3583" s="143"/>
      <c r="AP3583" s="143"/>
      <c r="AQ3583" s="143"/>
      <c r="AR3583" s="143"/>
      <c r="AS3583" s="143"/>
      <c r="AT3583" s="143"/>
      <c r="AU3583" s="143"/>
      <c r="AV3583" s="143"/>
      <c r="AW3583" s="143"/>
      <c r="AX3583" s="143"/>
      <c r="AY3583" s="143"/>
      <c r="AZ3583" s="143"/>
      <c r="BA3583" s="143"/>
      <c r="BB3583" s="143"/>
      <c r="BC3583" s="143"/>
      <c r="BD3583" s="143"/>
      <c r="BE3583" s="143"/>
      <c r="BF3583" s="143"/>
      <c r="BG3583" s="143"/>
      <c r="BH3583" s="143"/>
      <c r="BI3583" s="143"/>
      <c r="BJ3583" s="143"/>
      <c r="BK3583" s="143"/>
      <c r="BL3583" s="143"/>
      <c r="BM3583" s="143"/>
      <c r="BN3583" s="143"/>
      <c r="BO3583" s="143"/>
      <c r="BP3583" s="143"/>
      <c r="BT3583" s="143"/>
      <c r="BU3583" s="143"/>
      <c r="BV3583" s="143"/>
    </row>
    <row r="3584" spans="1:74" s="142" customFormat="1" x14ac:dyDescent="0.25">
      <c r="A3584" s="206"/>
      <c r="B3584" s="160"/>
      <c r="C3584" s="161"/>
      <c r="D3584" s="206"/>
      <c r="E3584" s="206"/>
      <c r="F3584" s="206"/>
      <c r="G3584" s="206"/>
      <c r="H3584" s="161"/>
      <c r="I3584" s="206"/>
      <c r="J3584" s="206"/>
      <c r="L3584" s="206"/>
      <c r="M3584" s="153"/>
      <c r="N3584" s="126"/>
      <c r="O3584" s="153"/>
      <c r="P3584" s="153"/>
      <c r="Q3584" s="153"/>
      <c r="R3584" s="153"/>
      <c r="AG3584" s="162"/>
      <c r="AH3584" s="162"/>
      <c r="AI3584" s="162"/>
      <c r="AM3584" s="143"/>
      <c r="AN3584" s="143"/>
      <c r="AO3584" s="143"/>
      <c r="AP3584" s="143"/>
      <c r="AQ3584" s="143"/>
      <c r="AR3584" s="143"/>
      <c r="AS3584" s="143"/>
      <c r="AT3584" s="143"/>
      <c r="AU3584" s="143"/>
      <c r="AV3584" s="143"/>
      <c r="AW3584" s="143"/>
      <c r="AX3584" s="143"/>
      <c r="AY3584" s="143"/>
      <c r="AZ3584" s="143"/>
      <c r="BA3584" s="143"/>
      <c r="BB3584" s="143"/>
      <c r="BC3584" s="143"/>
      <c r="BD3584" s="143"/>
      <c r="BE3584" s="143"/>
      <c r="BF3584" s="143"/>
      <c r="BG3584" s="143"/>
      <c r="BH3584" s="143"/>
      <c r="BI3584" s="143"/>
      <c r="BJ3584" s="143"/>
      <c r="BK3584" s="143"/>
      <c r="BL3584" s="143"/>
      <c r="BM3584" s="143"/>
      <c r="BN3584" s="143"/>
      <c r="BO3584" s="143"/>
      <c r="BP3584" s="143"/>
      <c r="BT3584" s="143"/>
      <c r="BU3584" s="143"/>
      <c r="BV3584" s="143"/>
    </row>
    <row r="3585" spans="1:74" s="142" customFormat="1" x14ac:dyDescent="0.25">
      <c r="A3585" s="206"/>
      <c r="B3585" s="160"/>
      <c r="C3585" s="161"/>
      <c r="D3585" s="206"/>
      <c r="E3585" s="206"/>
      <c r="F3585" s="206"/>
      <c r="G3585" s="206"/>
      <c r="H3585" s="161"/>
      <c r="I3585" s="206"/>
      <c r="J3585" s="206"/>
      <c r="L3585" s="206"/>
      <c r="M3585" s="153"/>
      <c r="N3585" s="126"/>
      <c r="O3585" s="153"/>
      <c r="P3585" s="153"/>
      <c r="Q3585" s="153"/>
      <c r="R3585" s="153"/>
      <c r="AG3585" s="162"/>
      <c r="AH3585" s="162"/>
      <c r="AI3585" s="162"/>
      <c r="AM3585" s="143"/>
      <c r="AN3585" s="143"/>
      <c r="AO3585" s="143"/>
      <c r="AP3585" s="143"/>
      <c r="AQ3585" s="143"/>
      <c r="AR3585" s="143"/>
      <c r="AS3585" s="143"/>
      <c r="AT3585" s="143"/>
      <c r="AU3585" s="143"/>
      <c r="AV3585" s="143"/>
      <c r="AW3585" s="143"/>
      <c r="AX3585" s="143"/>
      <c r="AY3585" s="143"/>
      <c r="AZ3585" s="143"/>
      <c r="BA3585" s="143"/>
      <c r="BB3585" s="143"/>
      <c r="BC3585" s="143"/>
      <c r="BD3585" s="143"/>
      <c r="BE3585" s="143"/>
      <c r="BF3585" s="143"/>
      <c r="BG3585" s="143"/>
      <c r="BH3585" s="143"/>
      <c r="BI3585" s="143"/>
      <c r="BJ3585" s="143"/>
      <c r="BK3585" s="143"/>
      <c r="BL3585" s="143"/>
      <c r="BM3585" s="143"/>
      <c r="BN3585" s="143"/>
      <c r="BO3585" s="143"/>
      <c r="BP3585" s="143"/>
      <c r="BT3585" s="143"/>
      <c r="BU3585" s="143"/>
      <c r="BV3585" s="143"/>
    </row>
    <row r="3586" spans="1:74" s="142" customFormat="1" x14ac:dyDescent="0.25">
      <c r="A3586" s="206"/>
      <c r="B3586" s="160"/>
      <c r="C3586" s="161"/>
      <c r="D3586" s="206"/>
      <c r="E3586" s="206"/>
      <c r="F3586" s="206"/>
      <c r="G3586" s="206"/>
      <c r="H3586" s="161"/>
      <c r="I3586" s="206"/>
      <c r="J3586" s="206"/>
      <c r="L3586" s="206"/>
      <c r="M3586" s="153"/>
      <c r="N3586" s="126"/>
      <c r="O3586" s="153"/>
      <c r="P3586" s="153"/>
      <c r="Q3586" s="153"/>
      <c r="R3586" s="153"/>
      <c r="AG3586" s="162"/>
      <c r="AH3586" s="162"/>
      <c r="AI3586" s="162"/>
      <c r="AM3586" s="143"/>
      <c r="AN3586" s="143"/>
      <c r="AO3586" s="143"/>
      <c r="AP3586" s="143"/>
      <c r="AQ3586" s="143"/>
      <c r="AR3586" s="143"/>
      <c r="AS3586" s="143"/>
      <c r="AT3586" s="143"/>
      <c r="AU3586" s="143"/>
      <c r="AV3586" s="143"/>
      <c r="AW3586" s="143"/>
      <c r="AX3586" s="143"/>
      <c r="AY3586" s="143"/>
      <c r="AZ3586" s="143"/>
      <c r="BA3586" s="143"/>
      <c r="BB3586" s="143"/>
      <c r="BC3586" s="143"/>
      <c r="BD3586" s="143"/>
      <c r="BE3586" s="143"/>
      <c r="BF3586" s="143"/>
      <c r="BG3586" s="143"/>
      <c r="BH3586" s="143"/>
      <c r="BI3586" s="143"/>
      <c r="BJ3586" s="143"/>
      <c r="BK3586" s="143"/>
      <c r="BL3586" s="143"/>
      <c r="BM3586" s="143"/>
      <c r="BN3586" s="143"/>
      <c r="BO3586" s="143"/>
      <c r="BP3586" s="143"/>
      <c r="BT3586" s="143"/>
      <c r="BU3586" s="143"/>
      <c r="BV3586" s="143"/>
    </row>
    <row r="3587" spans="1:74" s="142" customFormat="1" x14ac:dyDescent="0.25">
      <c r="A3587" s="206"/>
      <c r="B3587" s="160"/>
      <c r="C3587" s="161"/>
      <c r="D3587" s="206"/>
      <c r="E3587" s="206"/>
      <c r="F3587" s="206"/>
      <c r="G3587" s="206"/>
      <c r="H3587" s="161"/>
      <c r="I3587" s="206"/>
      <c r="J3587" s="206"/>
      <c r="L3587" s="206"/>
      <c r="M3587" s="153"/>
      <c r="N3587" s="126"/>
      <c r="O3587" s="153"/>
      <c r="P3587" s="153"/>
      <c r="Q3587" s="153"/>
      <c r="R3587" s="153"/>
      <c r="AG3587" s="162"/>
      <c r="AH3587" s="162"/>
      <c r="AI3587" s="162"/>
      <c r="AM3587" s="143"/>
      <c r="AN3587" s="143"/>
      <c r="AO3587" s="143"/>
      <c r="AP3587" s="143"/>
      <c r="AQ3587" s="143"/>
      <c r="AR3587" s="143"/>
      <c r="AS3587" s="143"/>
      <c r="AT3587" s="143"/>
      <c r="AU3587" s="143"/>
      <c r="AV3587" s="143"/>
      <c r="AW3587" s="143"/>
      <c r="AX3587" s="143"/>
      <c r="AY3587" s="143"/>
      <c r="AZ3587" s="143"/>
      <c r="BA3587" s="143"/>
      <c r="BB3587" s="143"/>
      <c r="BC3587" s="143"/>
      <c r="BD3587" s="143"/>
      <c r="BE3587" s="143"/>
      <c r="BF3587" s="143"/>
      <c r="BG3587" s="143"/>
      <c r="BH3587" s="143"/>
      <c r="BI3587" s="143"/>
      <c r="BJ3587" s="143"/>
      <c r="BK3587" s="143"/>
      <c r="BL3587" s="143"/>
      <c r="BM3587" s="143"/>
      <c r="BN3587" s="143"/>
      <c r="BO3587" s="143"/>
      <c r="BP3587" s="143"/>
      <c r="BT3587" s="143"/>
      <c r="BU3587" s="143"/>
      <c r="BV3587" s="143"/>
    </row>
    <row r="3588" spans="1:74" s="142" customFormat="1" x14ac:dyDescent="0.25">
      <c r="A3588" s="206"/>
      <c r="B3588" s="160"/>
      <c r="C3588" s="161"/>
      <c r="D3588" s="206"/>
      <c r="E3588" s="206"/>
      <c r="F3588" s="206"/>
      <c r="G3588" s="206"/>
      <c r="H3588" s="161"/>
      <c r="I3588" s="206"/>
      <c r="J3588" s="206"/>
      <c r="L3588" s="206"/>
      <c r="M3588" s="153"/>
      <c r="N3588" s="126"/>
      <c r="O3588" s="153"/>
      <c r="P3588" s="153"/>
      <c r="Q3588" s="153"/>
      <c r="R3588" s="153"/>
      <c r="AG3588" s="162"/>
      <c r="AH3588" s="162"/>
      <c r="AI3588" s="162"/>
      <c r="AM3588" s="143"/>
      <c r="AN3588" s="143"/>
      <c r="AO3588" s="143"/>
      <c r="AP3588" s="143"/>
      <c r="AQ3588" s="143"/>
      <c r="AR3588" s="143"/>
      <c r="AS3588" s="143"/>
      <c r="AT3588" s="143"/>
      <c r="AU3588" s="143"/>
      <c r="AV3588" s="143"/>
      <c r="AW3588" s="143"/>
      <c r="AX3588" s="143"/>
      <c r="AY3588" s="143"/>
      <c r="AZ3588" s="143"/>
      <c r="BA3588" s="143"/>
      <c r="BB3588" s="143"/>
      <c r="BC3588" s="143"/>
      <c r="BD3588" s="143"/>
      <c r="BE3588" s="143"/>
      <c r="BF3588" s="143"/>
      <c r="BG3588" s="143"/>
      <c r="BH3588" s="143"/>
      <c r="BI3588" s="143"/>
      <c r="BJ3588" s="143"/>
      <c r="BK3588" s="143"/>
      <c r="BL3588" s="143"/>
      <c r="BM3588" s="143"/>
      <c r="BN3588" s="143"/>
      <c r="BO3588" s="143"/>
      <c r="BP3588" s="143"/>
      <c r="BT3588" s="143"/>
      <c r="BU3588" s="143"/>
      <c r="BV3588" s="143"/>
    </row>
    <row r="3589" spans="1:74" s="142" customFormat="1" x14ac:dyDescent="0.25">
      <c r="A3589" s="206"/>
      <c r="B3589" s="160"/>
      <c r="C3589" s="161"/>
      <c r="D3589" s="206"/>
      <c r="E3589" s="206"/>
      <c r="F3589" s="206"/>
      <c r="G3589" s="206"/>
      <c r="H3589" s="161"/>
      <c r="I3589" s="206"/>
      <c r="J3589" s="206"/>
      <c r="L3589" s="206"/>
      <c r="M3589" s="153"/>
      <c r="N3589" s="126"/>
      <c r="O3589" s="153"/>
      <c r="P3589" s="153"/>
      <c r="Q3589" s="153"/>
      <c r="R3589" s="153"/>
      <c r="AG3589" s="162"/>
      <c r="AH3589" s="162"/>
      <c r="AI3589" s="162"/>
      <c r="AM3589" s="143"/>
      <c r="AN3589" s="143"/>
      <c r="AO3589" s="143"/>
      <c r="AP3589" s="143"/>
      <c r="AQ3589" s="143"/>
      <c r="AR3589" s="143"/>
      <c r="AS3589" s="143"/>
      <c r="AT3589" s="143"/>
      <c r="AU3589" s="143"/>
      <c r="AV3589" s="143"/>
      <c r="AW3589" s="143"/>
      <c r="AX3589" s="143"/>
      <c r="AY3589" s="143"/>
      <c r="AZ3589" s="143"/>
      <c r="BA3589" s="143"/>
      <c r="BB3589" s="143"/>
      <c r="BC3589" s="143"/>
      <c r="BD3589" s="143"/>
      <c r="BE3589" s="143"/>
      <c r="BF3589" s="143"/>
      <c r="BG3589" s="143"/>
      <c r="BH3589" s="143"/>
      <c r="BI3589" s="143"/>
      <c r="BJ3589" s="143"/>
      <c r="BK3589" s="143"/>
      <c r="BL3589" s="143"/>
      <c r="BM3589" s="143"/>
      <c r="BN3589" s="143"/>
      <c r="BO3589" s="143"/>
      <c r="BP3589" s="143"/>
      <c r="BT3589" s="143"/>
      <c r="BU3589" s="143"/>
      <c r="BV3589" s="143"/>
    </row>
    <row r="3590" spans="1:74" s="142" customFormat="1" x14ac:dyDescent="0.25">
      <c r="A3590" s="206"/>
      <c r="B3590" s="160"/>
      <c r="C3590" s="161"/>
      <c r="D3590" s="206"/>
      <c r="E3590" s="206"/>
      <c r="F3590" s="206"/>
      <c r="G3590" s="206"/>
      <c r="H3590" s="161"/>
      <c r="I3590" s="206"/>
      <c r="J3590" s="206"/>
      <c r="L3590" s="206"/>
      <c r="M3590" s="153"/>
      <c r="N3590" s="126"/>
      <c r="O3590" s="153"/>
      <c r="P3590" s="153"/>
      <c r="Q3590" s="153"/>
      <c r="R3590" s="153"/>
      <c r="AG3590" s="162"/>
      <c r="AH3590" s="162"/>
      <c r="AI3590" s="162"/>
      <c r="AM3590" s="143"/>
      <c r="AN3590" s="143"/>
      <c r="AO3590" s="143"/>
      <c r="AP3590" s="143"/>
      <c r="AQ3590" s="143"/>
      <c r="AR3590" s="143"/>
      <c r="AS3590" s="143"/>
      <c r="AT3590" s="143"/>
      <c r="AU3590" s="143"/>
      <c r="AV3590" s="143"/>
      <c r="AW3590" s="143"/>
      <c r="AX3590" s="143"/>
      <c r="AY3590" s="143"/>
      <c r="AZ3590" s="143"/>
      <c r="BA3590" s="143"/>
      <c r="BB3590" s="143"/>
      <c r="BC3590" s="143"/>
      <c r="BD3590" s="143"/>
      <c r="BE3590" s="143"/>
      <c r="BF3590" s="143"/>
      <c r="BG3590" s="143"/>
      <c r="BH3590" s="143"/>
      <c r="BI3590" s="143"/>
      <c r="BJ3590" s="143"/>
      <c r="BK3590" s="143"/>
      <c r="BL3590" s="143"/>
      <c r="BM3590" s="143"/>
      <c r="BN3590" s="143"/>
      <c r="BO3590" s="143"/>
      <c r="BP3590" s="143"/>
      <c r="BT3590" s="143"/>
      <c r="BU3590" s="143"/>
      <c r="BV3590" s="143"/>
    </row>
    <row r="3591" spans="1:74" s="142" customFormat="1" x14ac:dyDescent="0.25">
      <c r="A3591" s="206"/>
      <c r="B3591" s="160"/>
      <c r="C3591" s="161"/>
      <c r="D3591" s="206"/>
      <c r="E3591" s="206"/>
      <c r="F3591" s="206"/>
      <c r="G3591" s="206"/>
      <c r="H3591" s="161"/>
      <c r="I3591" s="206"/>
      <c r="J3591" s="206"/>
      <c r="L3591" s="206"/>
      <c r="M3591" s="153"/>
      <c r="N3591" s="126"/>
      <c r="O3591" s="153"/>
      <c r="P3591" s="153"/>
      <c r="Q3591" s="153"/>
      <c r="R3591" s="153"/>
      <c r="AG3591" s="162"/>
      <c r="AH3591" s="162"/>
      <c r="AI3591" s="162"/>
      <c r="AM3591" s="143"/>
      <c r="AN3591" s="143"/>
      <c r="AO3591" s="143"/>
      <c r="AP3591" s="143"/>
      <c r="AQ3591" s="143"/>
      <c r="AR3591" s="143"/>
      <c r="AS3591" s="143"/>
      <c r="AT3591" s="143"/>
      <c r="AU3591" s="143"/>
      <c r="AV3591" s="143"/>
      <c r="AW3591" s="143"/>
      <c r="AX3591" s="143"/>
      <c r="AY3591" s="143"/>
      <c r="AZ3591" s="143"/>
      <c r="BA3591" s="143"/>
      <c r="BB3591" s="143"/>
      <c r="BC3591" s="143"/>
      <c r="BD3591" s="143"/>
      <c r="BE3591" s="143"/>
      <c r="BF3591" s="143"/>
      <c r="BG3591" s="143"/>
      <c r="BH3591" s="143"/>
      <c r="BI3591" s="143"/>
      <c r="BJ3591" s="143"/>
      <c r="BK3591" s="143"/>
      <c r="BL3591" s="143"/>
      <c r="BM3591" s="143"/>
      <c r="BN3591" s="143"/>
      <c r="BO3591" s="143"/>
      <c r="BP3591" s="143"/>
      <c r="BT3591" s="143"/>
      <c r="BU3591" s="143"/>
      <c r="BV3591" s="143"/>
    </row>
    <row r="3592" spans="1:74" s="142" customFormat="1" x14ac:dyDescent="0.25">
      <c r="A3592" s="206"/>
      <c r="B3592" s="160"/>
      <c r="C3592" s="161"/>
      <c r="D3592" s="206"/>
      <c r="E3592" s="206"/>
      <c r="F3592" s="206"/>
      <c r="G3592" s="206"/>
      <c r="H3592" s="161"/>
      <c r="I3592" s="206"/>
      <c r="J3592" s="206"/>
      <c r="L3592" s="206"/>
      <c r="M3592" s="153"/>
      <c r="N3592" s="126"/>
      <c r="O3592" s="153"/>
      <c r="P3592" s="153"/>
      <c r="Q3592" s="153"/>
      <c r="R3592" s="153"/>
      <c r="AG3592" s="162"/>
      <c r="AH3592" s="162"/>
      <c r="AI3592" s="162"/>
      <c r="AM3592" s="143"/>
      <c r="AN3592" s="143"/>
      <c r="AO3592" s="143"/>
      <c r="AP3592" s="143"/>
      <c r="AQ3592" s="143"/>
      <c r="AR3592" s="143"/>
      <c r="AS3592" s="143"/>
      <c r="AT3592" s="143"/>
      <c r="AU3592" s="143"/>
      <c r="AV3592" s="143"/>
      <c r="AW3592" s="143"/>
      <c r="AX3592" s="143"/>
      <c r="AY3592" s="143"/>
      <c r="AZ3592" s="143"/>
      <c r="BA3592" s="143"/>
      <c r="BB3592" s="143"/>
      <c r="BC3592" s="143"/>
      <c r="BD3592" s="143"/>
      <c r="BE3592" s="143"/>
      <c r="BF3592" s="143"/>
      <c r="BG3592" s="143"/>
      <c r="BH3592" s="143"/>
      <c r="BI3592" s="143"/>
      <c r="BJ3592" s="143"/>
      <c r="BK3592" s="143"/>
      <c r="BL3592" s="143"/>
      <c r="BM3592" s="143"/>
      <c r="BN3592" s="143"/>
      <c r="BO3592" s="143"/>
      <c r="BP3592" s="143"/>
      <c r="BT3592" s="143"/>
      <c r="BU3592" s="143"/>
      <c r="BV3592" s="143"/>
    </row>
    <row r="3593" spans="1:74" s="142" customFormat="1" x14ac:dyDescent="0.25">
      <c r="A3593" s="206"/>
      <c r="B3593" s="160"/>
      <c r="C3593" s="161"/>
      <c r="D3593" s="206"/>
      <c r="E3593" s="206"/>
      <c r="F3593" s="206"/>
      <c r="G3593" s="206"/>
      <c r="H3593" s="161"/>
      <c r="I3593" s="206"/>
      <c r="J3593" s="206"/>
      <c r="L3593" s="206"/>
      <c r="M3593" s="153"/>
      <c r="N3593" s="126"/>
      <c r="O3593" s="153"/>
      <c r="P3593" s="153"/>
      <c r="Q3593" s="153"/>
      <c r="R3593" s="153"/>
      <c r="AG3593" s="162"/>
      <c r="AH3593" s="162"/>
      <c r="AI3593" s="162"/>
      <c r="AM3593" s="143"/>
      <c r="AN3593" s="143"/>
      <c r="AO3593" s="143"/>
      <c r="AP3593" s="143"/>
      <c r="AQ3593" s="143"/>
      <c r="AR3593" s="143"/>
      <c r="AS3593" s="143"/>
      <c r="AT3593" s="143"/>
      <c r="AU3593" s="143"/>
      <c r="AV3593" s="143"/>
      <c r="AW3593" s="143"/>
      <c r="AX3593" s="143"/>
      <c r="AY3593" s="143"/>
      <c r="AZ3593" s="143"/>
      <c r="BA3593" s="143"/>
      <c r="BB3593" s="143"/>
      <c r="BC3593" s="143"/>
      <c r="BD3593" s="143"/>
      <c r="BE3593" s="143"/>
      <c r="BF3593" s="143"/>
      <c r="BG3593" s="143"/>
      <c r="BH3593" s="143"/>
      <c r="BI3593" s="143"/>
      <c r="BJ3593" s="143"/>
      <c r="BK3593" s="143"/>
      <c r="BL3593" s="143"/>
      <c r="BM3593" s="143"/>
      <c r="BN3593" s="143"/>
      <c r="BO3593" s="143"/>
      <c r="BP3593" s="143"/>
      <c r="BT3593" s="143"/>
      <c r="BU3593" s="143"/>
      <c r="BV3593" s="143"/>
    </row>
    <row r="3594" spans="1:74" s="142" customFormat="1" x14ac:dyDescent="0.25">
      <c r="A3594" s="206"/>
      <c r="B3594" s="160"/>
      <c r="C3594" s="161"/>
      <c r="D3594" s="206"/>
      <c r="E3594" s="206"/>
      <c r="F3594" s="206"/>
      <c r="G3594" s="206"/>
      <c r="H3594" s="161"/>
      <c r="I3594" s="206"/>
      <c r="J3594" s="206"/>
      <c r="L3594" s="206"/>
      <c r="M3594" s="153"/>
      <c r="N3594" s="126"/>
      <c r="O3594" s="153"/>
      <c r="P3594" s="153"/>
      <c r="Q3594" s="153"/>
      <c r="R3594" s="153"/>
      <c r="AG3594" s="162"/>
      <c r="AH3594" s="162"/>
      <c r="AI3594" s="162"/>
      <c r="AM3594" s="143"/>
      <c r="AN3594" s="143"/>
      <c r="AO3594" s="143"/>
      <c r="AP3594" s="143"/>
      <c r="AQ3594" s="143"/>
      <c r="AR3594" s="143"/>
      <c r="AS3594" s="143"/>
      <c r="AT3594" s="143"/>
      <c r="AU3594" s="143"/>
      <c r="AV3594" s="143"/>
      <c r="AW3594" s="143"/>
      <c r="AX3594" s="143"/>
      <c r="AY3594" s="143"/>
      <c r="AZ3594" s="143"/>
      <c r="BA3594" s="143"/>
      <c r="BB3594" s="143"/>
      <c r="BC3594" s="143"/>
      <c r="BD3594" s="143"/>
      <c r="BE3594" s="143"/>
      <c r="BF3594" s="143"/>
      <c r="BG3594" s="143"/>
      <c r="BH3594" s="143"/>
      <c r="BI3594" s="143"/>
      <c r="BJ3594" s="143"/>
      <c r="BK3594" s="143"/>
      <c r="BL3594" s="143"/>
      <c r="BM3594" s="143"/>
      <c r="BN3594" s="143"/>
      <c r="BO3594" s="143"/>
      <c r="BP3594" s="143"/>
      <c r="BT3594" s="143"/>
      <c r="BU3594" s="143"/>
      <c r="BV3594" s="143"/>
    </row>
    <row r="3595" spans="1:74" s="142" customFormat="1" x14ac:dyDescent="0.25">
      <c r="A3595" s="206"/>
      <c r="B3595" s="160"/>
      <c r="C3595" s="161"/>
      <c r="D3595" s="206"/>
      <c r="E3595" s="206"/>
      <c r="F3595" s="206"/>
      <c r="G3595" s="206"/>
      <c r="H3595" s="161"/>
      <c r="I3595" s="206"/>
      <c r="J3595" s="206"/>
      <c r="L3595" s="206"/>
      <c r="M3595" s="153"/>
      <c r="N3595" s="126"/>
      <c r="O3595" s="153"/>
      <c r="P3595" s="153"/>
      <c r="Q3595" s="153"/>
      <c r="R3595" s="153"/>
      <c r="AG3595" s="162"/>
      <c r="AH3595" s="162"/>
      <c r="AI3595" s="162"/>
      <c r="AM3595" s="143"/>
      <c r="AN3595" s="143"/>
      <c r="AO3595" s="143"/>
      <c r="AP3595" s="143"/>
      <c r="AQ3595" s="143"/>
      <c r="AR3595" s="143"/>
      <c r="AS3595" s="143"/>
      <c r="AT3595" s="143"/>
      <c r="AU3595" s="143"/>
      <c r="AV3595" s="143"/>
      <c r="AW3595" s="143"/>
      <c r="AX3595" s="143"/>
      <c r="AY3595" s="143"/>
      <c r="AZ3595" s="143"/>
      <c r="BA3595" s="143"/>
      <c r="BB3595" s="143"/>
      <c r="BC3595" s="143"/>
      <c r="BD3595" s="143"/>
      <c r="BE3595" s="143"/>
      <c r="BF3595" s="143"/>
      <c r="BG3595" s="143"/>
      <c r="BH3595" s="143"/>
      <c r="BI3595" s="143"/>
      <c r="BJ3595" s="143"/>
      <c r="BK3595" s="143"/>
      <c r="BL3595" s="143"/>
      <c r="BM3595" s="143"/>
      <c r="BN3595" s="143"/>
      <c r="BO3595" s="143"/>
      <c r="BP3595" s="143"/>
      <c r="BT3595" s="143"/>
      <c r="BU3595" s="143"/>
      <c r="BV3595" s="143"/>
    </row>
    <row r="3596" spans="1:74" s="142" customFormat="1" x14ac:dyDescent="0.25">
      <c r="A3596" s="206"/>
      <c r="B3596" s="160"/>
      <c r="C3596" s="161"/>
      <c r="D3596" s="206"/>
      <c r="E3596" s="206"/>
      <c r="F3596" s="206"/>
      <c r="G3596" s="206"/>
      <c r="H3596" s="161"/>
      <c r="I3596" s="206"/>
      <c r="J3596" s="206"/>
      <c r="L3596" s="206"/>
      <c r="M3596" s="153"/>
      <c r="N3596" s="126"/>
      <c r="O3596" s="153"/>
      <c r="P3596" s="153"/>
      <c r="Q3596" s="153"/>
      <c r="R3596" s="153"/>
      <c r="AG3596" s="162"/>
      <c r="AH3596" s="162"/>
      <c r="AI3596" s="162"/>
      <c r="AM3596" s="143"/>
      <c r="AN3596" s="143"/>
      <c r="AO3596" s="143"/>
      <c r="AP3596" s="143"/>
      <c r="AQ3596" s="143"/>
      <c r="AR3596" s="143"/>
      <c r="AS3596" s="143"/>
      <c r="AT3596" s="143"/>
      <c r="AU3596" s="143"/>
      <c r="AV3596" s="143"/>
      <c r="AW3596" s="143"/>
      <c r="AX3596" s="143"/>
      <c r="AY3596" s="143"/>
      <c r="AZ3596" s="143"/>
      <c r="BA3596" s="143"/>
      <c r="BB3596" s="143"/>
      <c r="BC3596" s="143"/>
      <c r="BD3596" s="143"/>
      <c r="BE3596" s="143"/>
      <c r="BF3596" s="143"/>
      <c r="BG3596" s="143"/>
      <c r="BH3596" s="143"/>
      <c r="BI3596" s="143"/>
      <c r="BJ3596" s="143"/>
      <c r="BK3596" s="143"/>
      <c r="BL3596" s="143"/>
      <c r="BM3596" s="143"/>
      <c r="BN3596" s="143"/>
      <c r="BO3596" s="143"/>
      <c r="BP3596" s="143"/>
      <c r="BT3596" s="143"/>
      <c r="BU3596" s="143"/>
      <c r="BV3596" s="143"/>
    </row>
    <row r="3597" spans="1:74" s="142" customFormat="1" x14ac:dyDescent="0.25">
      <c r="A3597" s="206"/>
      <c r="B3597" s="160"/>
      <c r="C3597" s="161"/>
      <c r="D3597" s="206"/>
      <c r="E3597" s="206"/>
      <c r="F3597" s="206"/>
      <c r="G3597" s="206"/>
      <c r="H3597" s="161"/>
      <c r="I3597" s="206"/>
      <c r="J3597" s="206"/>
      <c r="L3597" s="206"/>
      <c r="M3597" s="153"/>
      <c r="N3597" s="126"/>
      <c r="O3597" s="153"/>
      <c r="P3597" s="153"/>
      <c r="Q3597" s="153"/>
      <c r="R3597" s="153"/>
      <c r="AG3597" s="162"/>
      <c r="AH3597" s="162"/>
      <c r="AI3597" s="162"/>
      <c r="AM3597" s="143"/>
      <c r="AN3597" s="143"/>
      <c r="AO3597" s="143"/>
      <c r="AP3597" s="143"/>
      <c r="AQ3597" s="143"/>
      <c r="AR3597" s="143"/>
      <c r="AS3597" s="143"/>
      <c r="AT3597" s="143"/>
      <c r="AU3597" s="143"/>
      <c r="AV3597" s="143"/>
      <c r="AW3597" s="143"/>
      <c r="AX3597" s="143"/>
      <c r="AY3597" s="143"/>
      <c r="AZ3597" s="143"/>
      <c r="BA3597" s="143"/>
      <c r="BB3597" s="143"/>
      <c r="BC3597" s="143"/>
      <c r="BD3597" s="143"/>
      <c r="BE3597" s="143"/>
      <c r="BF3597" s="143"/>
      <c r="BG3597" s="143"/>
      <c r="BH3597" s="143"/>
      <c r="BI3597" s="143"/>
      <c r="BJ3597" s="143"/>
      <c r="BK3597" s="143"/>
      <c r="BL3597" s="143"/>
      <c r="BM3597" s="143"/>
      <c r="BN3597" s="143"/>
      <c r="BO3597" s="143"/>
      <c r="BP3597" s="143"/>
      <c r="BT3597" s="143"/>
      <c r="BU3597" s="143"/>
      <c r="BV3597" s="143"/>
    </row>
    <row r="3598" spans="1:74" s="142" customFormat="1" x14ac:dyDescent="0.25">
      <c r="A3598" s="206"/>
      <c r="B3598" s="160"/>
      <c r="C3598" s="161"/>
      <c r="D3598" s="206"/>
      <c r="E3598" s="206"/>
      <c r="F3598" s="206"/>
      <c r="G3598" s="206"/>
      <c r="H3598" s="161"/>
      <c r="I3598" s="206"/>
      <c r="J3598" s="206"/>
      <c r="L3598" s="206"/>
      <c r="M3598" s="153"/>
      <c r="N3598" s="126"/>
      <c r="O3598" s="153"/>
      <c r="P3598" s="153"/>
      <c r="Q3598" s="153"/>
      <c r="R3598" s="153"/>
      <c r="AG3598" s="162"/>
      <c r="AH3598" s="162"/>
      <c r="AI3598" s="162"/>
      <c r="AM3598" s="143"/>
      <c r="AN3598" s="143"/>
      <c r="AO3598" s="143"/>
      <c r="AP3598" s="143"/>
      <c r="AQ3598" s="143"/>
      <c r="AR3598" s="143"/>
      <c r="AS3598" s="143"/>
      <c r="AT3598" s="143"/>
      <c r="AU3598" s="143"/>
      <c r="AV3598" s="143"/>
      <c r="AW3598" s="143"/>
      <c r="AX3598" s="143"/>
      <c r="AY3598" s="143"/>
      <c r="AZ3598" s="143"/>
      <c r="BA3598" s="143"/>
      <c r="BB3598" s="143"/>
      <c r="BC3598" s="143"/>
      <c r="BD3598" s="143"/>
      <c r="BE3598" s="143"/>
      <c r="BF3598" s="143"/>
      <c r="BG3598" s="143"/>
      <c r="BH3598" s="143"/>
      <c r="BI3598" s="143"/>
      <c r="BJ3598" s="143"/>
      <c r="BK3598" s="143"/>
      <c r="BL3598" s="143"/>
      <c r="BM3598" s="143"/>
      <c r="BN3598" s="143"/>
      <c r="BO3598" s="143"/>
      <c r="BP3598" s="143"/>
      <c r="BT3598" s="143"/>
      <c r="BU3598" s="143"/>
      <c r="BV3598" s="143"/>
    </row>
    <row r="3599" spans="1:74" s="142" customFormat="1" x14ac:dyDescent="0.25">
      <c r="A3599" s="206"/>
      <c r="B3599" s="160"/>
      <c r="C3599" s="161"/>
      <c r="D3599" s="206"/>
      <c r="E3599" s="206"/>
      <c r="F3599" s="206"/>
      <c r="G3599" s="206"/>
      <c r="H3599" s="161"/>
      <c r="I3599" s="206"/>
      <c r="J3599" s="206"/>
      <c r="L3599" s="206"/>
      <c r="M3599" s="153"/>
      <c r="N3599" s="126"/>
      <c r="O3599" s="153"/>
      <c r="P3599" s="153"/>
      <c r="Q3599" s="153"/>
      <c r="R3599" s="153"/>
      <c r="AG3599" s="162"/>
      <c r="AH3599" s="162"/>
      <c r="AI3599" s="162"/>
      <c r="AM3599" s="143"/>
      <c r="AN3599" s="143"/>
      <c r="AO3599" s="143"/>
      <c r="AP3599" s="143"/>
      <c r="AQ3599" s="143"/>
      <c r="AR3599" s="143"/>
      <c r="AS3599" s="143"/>
      <c r="AT3599" s="143"/>
      <c r="AU3599" s="143"/>
      <c r="AV3599" s="143"/>
      <c r="AW3599" s="143"/>
      <c r="AX3599" s="143"/>
      <c r="AY3599" s="143"/>
      <c r="AZ3599" s="143"/>
      <c r="BA3599" s="143"/>
      <c r="BB3599" s="143"/>
      <c r="BC3599" s="143"/>
      <c r="BD3599" s="143"/>
      <c r="BE3599" s="143"/>
      <c r="BF3599" s="143"/>
      <c r="BG3599" s="143"/>
      <c r="BH3599" s="143"/>
      <c r="BI3599" s="143"/>
      <c r="BJ3599" s="143"/>
      <c r="BK3599" s="143"/>
      <c r="BL3599" s="143"/>
      <c r="BM3599" s="143"/>
      <c r="BN3599" s="143"/>
      <c r="BO3599" s="143"/>
      <c r="BP3599" s="143"/>
      <c r="BT3599" s="143"/>
      <c r="BU3599" s="143"/>
      <c r="BV3599" s="143"/>
    </row>
    <row r="3600" spans="1:74" s="142" customFormat="1" x14ac:dyDescent="0.25">
      <c r="A3600" s="206"/>
      <c r="B3600" s="160"/>
      <c r="C3600" s="161"/>
      <c r="D3600" s="206"/>
      <c r="E3600" s="206"/>
      <c r="F3600" s="206"/>
      <c r="G3600" s="206"/>
      <c r="H3600" s="161"/>
      <c r="I3600" s="206"/>
      <c r="J3600" s="206"/>
      <c r="L3600" s="206"/>
      <c r="M3600" s="153"/>
      <c r="N3600" s="126"/>
      <c r="O3600" s="153"/>
      <c r="P3600" s="153"/>
      <c r="Q3600" s="153"/>
      <c r="R3600" s="153"/>
      <c r="AG3600" s="162"/>
      <c r="AH3600" s="162"/>
      <c r="AI3600" s="162"/>
      <c r="AM3600" s="143"/>
      <c r="AN3600" s="143"/>
      <c r="AO3600" s="143"/>
      <c r="AP3600" s="143"/>
      <c r="AQ3600" s="143"/>
      <c r="AR3600" s="143"/>
      <c r="AS3600" s="143"/>
      <c r="AT3600" s="143"/>
      <c r="AU3600" s="143"/>
      <c r="AV3600" s="143"/>
      <c r="AW3600" s="143"/>
      <c r="AX3600" s="143"/>
      <c r="AY3600" s="143"/>
      <c r="AZ3600" s="143"/>
      <c r="BA3600" s="143"/>
      <c r="BB3600" s="143"/>
      <c r="BC3600" s="143"/>
      <c r="BD3600" s="143"/>
      <c r="BE3600" s="143"/>
      <c r="BF3600" s="143"/>
      <c r="BG3600" s="143"/>
      <c r="BH3600" s="143"/>
      <c r="BI3600" s="143"/>
      <c r="BJ3600" s="143"/>
      <c r="BK3600" s="143"/>
      <c r="BL3600" s="143"/>
      <c r="BM3600" s="143"/>
      <c r="BN3600" s="143"/>
      <c r="BO3600" s="143"/>
      <c r="BP3600" s="143"/>
      <c r="BT3600" s="143"/>
      <c r="BU3600" s="143"/>
      <c r="BV3600" s="143"/>
    </row>
    <row r="3601" spans="1:74" s="142" customFormat="1" x14ac:dyDescent="0.25">
      <c r="A3601" s="206"/>
      <c r="B3601" s="160"/>
      <c r="C3601" s="161"/>
      <c r="D3601" s="206"/>
      <c r="E3601" s="206"/>
      <c r="F3601" s="206"/>
      <c r="G3601" s="206"/>
      <c r="H3601" s="161"/>
      <c r="I3601" s="206"/>
      <c r="J3601" s="206"/>
      <c r="L3601" s="206"/>
      <c r="M3601" s="153"/>
      <c r="N3601" s="126"/>
      <c r="O3601" s="153"/>
      <c r="P3601" s="153"/>
      <c r="Q3601" s="153"/>
      <c r="R3601" s="153"/>
      <c r="AG3601" s="162"/>
      <c r="AH3601" s="162"/>
      <c r="AI3601" s="162"/>
      <c r="AM3601" s="143"/>
      <c r="AN3601" s="143"/>
      <c r="AO3601" s="143"/>
      <c r="AP3601" s="143"/>
      <c r="AQ3601" s="143"/>
      <c r="AR3601" s="143"/>
      <c r="AS3601" s="143"/>
      <c r="AT3601" s="143"/>
      <c r="AU3601" s="143"/>
      <c r="AV3601" s="143"/>
      <c r="AW3601" s="143"/>
      <c r="AX3601" s="143"/>
      <c r="AY3601" s="143"/>
      <c r="AZ3601" s="143"/>
      <c r="BA3601" s="143"/>
      <c r="BB3601" s="143"/>
      <c r="BC3601" s="143"/>
      <c r="BD3601" s="143"/>
      <c r="BE3601" s="143"/>
      <c r="BF3601" s="143"/>
      <c r="BG3601" s="143"/>
      <c r="BH3601" s="143"/>
      <c r="BI3601" s="143"/>
      <c r="BJ3601" s="143"/>
      <c r="BK3601" s="143"/>
      <c r="BL3601" s="143"/>
      <c r="BM3601" s="143"/>
      <c r="BN3601" s="143"/>
      <c r="BO3601" s="143"/>
      <c r="BP3601" s="143"/>
      <c r="BT3601" s="143"/>
      <c r="BU3601" s="143"/>
      <c r="BV3601" s="143"/>
    </row>
    <row r="3602" spans="1:74" s="142" customFormat="1" x14ac:dyDescent="0.25">
      <c r="A3602" s="206"/>
      <c r="B3602" s="160"/>
      <c r="C3602" s="161"/>
      <c r="D3602" s="206"/>
      <c r="E3602" s="206"/>
      <c r="F3602" s="206"/>
      <c r="G3602" s="206"/>
      <c r="H3602" s="161"/>
      <c r="I3602" s="206"/>
      <c r="J3602" s="206"/>
      <c r="L3602" s="206"/>
      <c r="M3602" s="153"/>
      <c r="N3602" s="126"/>
      <c r="O3602" s="153"/>
      <c r="P3602" s="153"/>
      <c r="Q3602" s="153"/>
      <c r="R3602" s="153"/>
      <c r="AG3602" s="162"/>
      <c r="AH3602" s="162"/>
      <c r="AI3602" s="162"/>
      <c r="AM3602" s="143"/>
      <c r="AN3602" s="143"/>
      <c r="AO3602" s="143"/>
      <c r="AP3602" s="143"/>
      <c r="AQ3602" s="143"/>
      <c r="AR3602" s="143"/>
      <c r="AS3602" s="143"/>
      <c r="AT3602" s="143"/>
      <c r="AU3602" s="143"/>
      <c r="AV3602" s="143"/>
      <c r="AW3602" s="143"/>
      <c r="AX3602" s="143"/>
      <c r="AY3602" s="143"/>
      <c r="AZ3602" s="143"/>
      <c r="BA3602" s="143"/>
      <c r="BB3602" s="143"/>
      <c r="BC3602" s="143"/>
      <c r="BD3602" s="143"/>
      <c r="BE3602" s="143"/>
      <c r="BF3602" s="143"/>
      <c r="BG3602" s="143"/>
      <c r="BH3602" s="143"/>
      <c r="BI3602" s="143"/>
      <c r="BJ3602" s="143"/>
      <c r="BK3602" s="143"/>
      <c r="BL3602" s="143"/>
      <c r="BM3602" s="143"/>
      <c r="BN3602" s="143"/>
      <c r="BO3602" s="143"/>
      <c r="BP3602" s="143"/>
      <c r="BT3602" s="143"/>
      <c r="BU3602" s="143"/>
      <c r="BV3602" s="143"/>
    </row>
    <row r="3603" spans="1:74" s="142" customFormat="1" x14ac:dyDescent="0.25">
      <c r="A3603" s="206"/>
      <c r="B3603" s="160"/>
      <c r="C3603" s="161"/>
      <c r="D3603" s="206"/>
      <c r="E3603" s="206"/>
      <c r="F3603" s="206"/>
      <c r="G3603" s="206"/>
      <c r="H3603" s="161"/>
      <c r="I3603" s="206"/>
      <c r="J3603" s="206"/>
      <c r="L3603" s="206"/>
      <c r="M3603" s="153"/>
      <c r="N3603" s="126"/>
      <c r="O3603" s="153"/>
      <c r="P3603" s="153"/>
      <c r="Q3603" s="153"/>
      <c r="R3603" s="153"/>
      <c r="AG3603" s="162"/>
      <c r="AH3603" s="162"/>
      <c r="AI3603" s="162"/>
      <c r="AM3603" s="143"/>
      <c r="AN3603" s="143"/>
      <c r="AO3603" s="143"/>
      <c r="AP3603" s="143"/>
      <c r="AQ3603" s="143"/>
      <c r="AR3603" s="143"/>
      <c r="AS3603" s="143"/>
      <c r="AT3603" s="143"/>
      <c r="AU3603" s="143"/>
      <c r="AV3603" s="143"/>
      <c r="AW3603" s="143"/>
      <c r="AX3603" s="143"/>
      <c r="AY3603" s="143"/>
      <c r="AZ3603" s="143"/>
      <c r="BA3603" s="143"/>
      <c r="BB3603" s="143"/>
      <c r="BC3603" s="143"/>
      <c r="BD3603" s="143"/>
      <c r="BE3603" s="143"/>
      <c r="BF3603" s="143"/>
      <c r="BG3603" s="143"/>
      <c r="BH3603" s="143"/>
      <c r="BI3603" s="143"/>
      <c r="BJ3603" s="143"/>
      <c r="BK3603" s="143"/>
      <c r="BL3603" s="143"/>
      <c r="BM3603" s="143"/>
      <c r="BN3603" s="143"/>
      <c r="BO3603" s="143"/>
      <c r="BP3603" s="143"/>
      <c r="BT3603" s="143"/>
      <c r="BU3603" s="143"/>
      <c r="BV3603" s="143"/>
    </row>
    <row r="3604" spans="1:74" s="142" customFormat="1" x14ac:dyDescent="0.25">
      <c r="A3604" s="206"/>
      <c r="B3604" s="160"/>
      <c r="C3604" s="161"/>
      <c r="D3604" s="206"/>
      <c r="E3604" s="206"/>
      <c r="F3604" s="206"/>
      <c r="G3604" s="206"/>
      <c r="H3604" s="161"/>
      <c r="I3604" s="206"/>
      <c r="J3604" s="206"/>
      <c r="L3604" s="206"/>
      <c r="M3604" s="153"/>
      <c r="N3604" s="126"/>
      <c r="O3604" s="153"/>
      <c r="P3604" s="153"/>
      <c r="Q3604" s="153"/>
      <c r="R3604" s="153"/>
      <c r="AG3604" s="162"/>
      <c r="AH3604" s="162"/>
      <c r="AI3604" s="162"/>
      <c r="AM3604" s="143"/>
      <c r="AN3604" s="143"/>
      <c r="AO3604" s="143"/>
      <c r="AP3604" s="143"/>
      <c r="AQ3604" s="143"/>
      <c r="AR3604" s="143"/>
      <c r="AS3604" s="143"/>
      <c r="AT3604" s="143"/>
      <c r="AU3604" s="143"/>
      <c r="AV3604" s="143"/>
      <c r="AW3604" s="143"/>
      <c r="AX3604" s="143"/>
      <c r="AY3604" s="143"/>
      <c r="AZ3604" s="143"/>
      <c r="BA3604" s="143"/>
      <c r="BB3604" s="143"/>
      <c r="BC3604" s="143"/>
      <c r="BD3604" s="143"/>
      <c r="BE3604" s="143"/>
      <c r="BF3604" s="143"/>
      <c r="BG3604" s="143"/>
      <c r="BH3604" s="143"/>
      <c r="BI3604" s="143"/>
      <c r="BJ3604" s="143"/>
      <c r="BK3604" s="143"/>
      <c r="BL3604" s="143"/>
      <c r="BM3604" s="143"/>
      <c r="BN3604" s="143"/>
      <c r="BO3604" s="143"/>
      <c r="BP3604" s="143"/>
      <c r="BT3604" s="143"/>
      <c r="BU3604" s="143"/>
      <c r="BV3604" s="143"/>
    </row>
    <row r="3605" spans="1:74" s="142" customFormat="1" x14ac:dyDescent="0.25">
      <c r="A3605" s="206"/>
      <c r="B3605" s="160"/>
      <c r="C3605" s="161"/>
      <c r="D3605" s="206"/>
      <c r="E3605" s="206"/>
      <c r="F3605" s="206"/>
      <c r="G3605" s="206"/>
      <c r="H3605" s="161"/>
      <c r="I3605" s="206"/>
      <c r="J3605" s="206"/>
      <c r="L3605" s="206"/>
      <c r="M3605" s="153"/>
      <c r="N3605" s="126"/>
      <c r="O3605" s="153"/>
      <c r="P3605" s="153"/>
      <c r="Q3605" s="153"/>
      <c r="R3605" s="153"/>
      <c r="AG3605" s="162"/>
      <c r="AH3605" s="162"/>
      <c r="AI3605" s="162"/>
      <c r="AM3605" s="143"/>
      <c r="AN3605" s="143"/>
      <c r="AO3605" s="143"/>
      <c r="AP3605" s="143"/>
      <c r="AQ3605" s="143"/>
      <c r="AR3605" s="143"/>
      <c r="AS3605" s="143"/>
      <c r="AT3605" s="143"/>
      <c r="AU3605" s="143"/>
      <c r="AV3605" s="143"/>
      <c r="AW3605" s="143"/>
      <c r="AX3605" s="143"/>
      <c r="AY3605" s="143"/>
      <c r="AZ3605" s="143"/>
      <c r="BA3605" s="143"/>
      <c r="BB3605" s="143"/>
      <c r="BC3605" s="143"/>
      <c r="BD3605" s="143"/>
      <c r="BE3605" s="143"/>
      <c r="BF3605" s="143"/>
      <c r="BG3605" s="143"/>
      <c r="BH3605" s="143"/>
      <c r="BI3605" s="143"/>
      <c r="BJ3605" s="143"/>
      <c r="BK3605" s="143"/>
      <c r="BL3605" s="143"/>
      <c r="BM3605" s="143"/>
      <c r="BN3605" s="143"/>
      <c r="BO3605" s="143"/>
      <c r="BP3605" s="143"/>
      <c r="BT3605" s="143"/>
      <c r="BU3605" s="143"/>
      <c r="BV3605" s="143"/>
    </row>
    <row r="3606" spans="1:74" s="142" customFormat="1" x14ac:dyDescent="0.25">
      <c r="A3606" s="206"/>
      <c r="B3606" s="160"/>
      <c r="C3606" s="161"/>
      <c r="D3606" s="206"/>
      <c r="E3606" s="206"/>
      <c r="F3606" s="206"/>
      <c r="G3606" s="206"/>
      <c r="H3606" s="161"/>
      <c r="I3606" s="206"/>
      <c r="J3606" s="206"/>
      <c r="L3606" s="206"/>
      <c r="M3606" s="153"/>
      <c r="N3606" s="126"/>
      <c r="O3606" s="153"/>
      <c r="P3606" s="153"/>
      <c r="Q3606" s="153"/>
      <c r="R3606" s="153"/>
      <c r="AG3606" s="162"/>
      <c r="AH3606" s="162"/>
      <c r="AI3606" s="162"/>
      <c r="AM3606" s="143"/>
      <c r="AN3606" s="143"/>
      <c r="AO3606" s="143"/>
      <c r="AP3606" s="143"/>
      <c r="AQ3606" s="143"/>
      <c r="AR3606" s="143"/>
      <c r="AS3606" s="143"/>
      <c r="AT3606" s="143"/>
      <c r="AU3606" s="143"/>
      <c r="AV3606" s="143"/>
      <c r="AW3606" s="143"/>
      <c r="AX3606" s="143"/>
      <c r="AY3606" s="143"/>
      <c r="AZ3606" s="143"/>
      <c r="BA3606" s="143"/>
      <c r="BB3606" s="143"/>
      <c r="BC3606" s="143"/>
      <c r="BD3606" s="143"/>
      <c r="BE3606" s="143"/>
      <c r="BF3606" s="143"/>
      <c r="BG3606" s="143"/>
      <c r="BH3606" s="143"/>
      <c r="BI3606" s="143"/>
      <c r="BJ3606" s="143"/>
      <c r="BK3606" s="143"/>
      <c r="BL3606" s="143"/>
      <c r="BM3606" s="143"/>
      <c r="BN3606" s="143"/>
      <c r="BO3606" s="143"/>
      <c r="BP3606" s="143"/>
      <c r="BT3606" s="143"/>
      <c r="BU3606" s="143"/>
      <c r="BV3606" s="143"/>
    </row>
    <row r="3607" spans="1:74" s="142" customFormat="1" x14ac:dyDescent="0.25">
      <c r="A3607" s="206"/>
      <c r="B3607" s="160"/>
      <c r="C3607" s="161"/>
      <c r="D3607" s="206"/>
      <c r="E3607" s="206"/>
      <c r="F3607" s="206"/>
      <c r="G3607" s="206"/>
      <c r="H3607" s="161"/>
      <c r="I3607" s="206"/>
      <c r="J3607" s="206"/>
      <c r="L3607" s="206"/>
      <c r="M3607" s="153"/>
      <c r="N3607" s="126"/>
      <c r="O3607" s="153"/>
      <c r="P3607" s="153"/>
      <c r="Q3607" s="153"/>
      <c r="R3607" s="153"/>
      <c r="AG3607" s="162"/>
      <c r="AH3607" s="162"/>
      <c r="AI3607" s="162"/>
      <c r="AM3607" s="143"/>
      <c r="AN3607" s="143"/>
      <c r="AO3607" s="143"/>
      <c r="AP3607" s="143"/>
      <c r="AQ3607" s="143"/>
      <c r="AR3607" s="143"/>
      <c r="AS3607" s="143"/>
      <c r="AT3607" s="143"/>
      <c r="AU3607" s="143"/>
      <c r="AV3607" s="143"/>
      <c r="AW3607" s="143"/>
      <c r="AX3607" s="143"/>
      <c r="AY3607" s="143"/>
      <c r="AZ3607" s="143"/>
      <c r="BA3607" s="143"/>
      <c r="BB3607" s="143"/>
      <c r="BC3607" s="143"/>
      <c r="BD3607" s="143"/>
      <c r="BE3607" s="143"/>
      <c r="BF3607" s="143"/>
      <c r="BG3607" s="143"/>
      <c r="BH3607" s="143"/>
      <c r="BI3607" s="143"/>
      <c r="BJ3607" s="143"/>
      <c r="BK3607" s="143"/>
      <c r="BL3607" s="143"/>
      <c r="BM3607" s="143"/>
      <c r="BN3607" s="143"/>
      <c r="BO3607" s="143"/>
      <c r="BP3607" s="143"/>
      <c r="BT3607" s="143"/>
      <c r="BU3607" s="143"/>
      <c r="BV3607" s="143"/>
    </row>
    <row r="3608" spans="1:74" s="142" customFormat="1" x14ac:dyDescent="0.25">
      <c r="A3608" s="206"/>
      <c r="B3608" s="160"/>
      <c r="C3608" s="161"/>
      <c r="D3608" s="206"/>
      <c r="E3608" s="206"/>
      <c r="F3608" s="206"/>
      <c r="G3608" s="206"/>
      <c r="H3608" s="161"/>
      <c r="I3608" s="206"/>
      <c r="J3608" s="206"/>
      <c r="L3608" s="206"/>
      <c r="M3608" s="153"/>
      <c r="N3608" s="126"/>
      <c r="O3608" s="153"/>
      <c r="P3608" s="153"/>
      <c r="Q3608" s="153"/>
      <c r="R3608" s="153"/>
      <c r="AG3608" s="162"/>
      <c r="AH3608" s="162"/>
      <c r="AI3608" s="162"/>
      <c r="AM3608" s="143"/>
      <c r="AN3608" s="143"/>
      <c r="AO3608" s="143"/>
      <c r="AP3608" s="143"/>
      <c r="AQ3608" s="143"/>
      <c r="AR3608" s="143"/>
      <c r="AS3608" s="143"/>
      <c r="AT3608" s="143"/>
      <c r="AU3608" s="143"/>
      <c r="AV3608" s="143"/>
      <c r="AW3608" s="143"/>
      <c r="AX3608" s="143"/>
      <c r="AY3608" s="143"/>
      <c r="AZ3608" s="143"/>
      <c r="BA3608" s="143"/>
      <c r="BB3608" s="143"/>
      <c r="BC3608" s="143"/>
      <c r="BD3608" s="143"/>
      <c r="BE3608" s="143"/>
      <c r="BF3608" s="143"/>
      <c r="BG3608" s="143"/>
      <c r="BH3608" s="143"/>
      <c r="BI3608" s="143"/>
      <c r="BJ3608" s="143"/>
      <c r="BK3608" s="143"/>
      <c r="BL3608" s="143"/>
      <c r="BM3608" s="143"/>
      <c r="BN3608" s="143"/>
      <c r="BO3608" s="143"/>
      <c r="BP3608" s="143"/>
      <c r="BT3608" s="143"/>
      <c r="BU3608" s="143"/>
      <c r="BV3608" s="143"/>
    </row>
    <row r="3609" spans="1:74" s="142" customFormat="1" x14ac:dyDescent="0.25">
      <c r="A3609" s="206"/>
      <c r="B3609" s="160"/>
      <c r="C3609" s="161"/>
      <c r="D3609" s="206"/>
      <c r="E3609" s="206"/>
      <c r="F3609" s="206"/>
      <c r="G3609" s="206"/>
      <c r="H3609" s="161"/>
      <c r="I3609" s="206"/>
      <c r="J3609" s="206"/>
      <c r="L3609" s="206"/>
      <c r="M3609" s="153"/>
      <c r="N3609" s="126"/>
      <c r="O3609" s="153"/>
      <c r="P3609" s="153"/>
      <c r="Q3609" s="153"/>
      <c r="R3609" s="153"/>
      <c r="AG3609" s="162"/>
      <c r="AH3609" s="162"/>
      <c r="AI3609" s="162"/>
      <c r="AM3609" s="143"/>
      <c r="AN3609" s="143"/>
      <c r="AO3609" s="143"/>
      <c r="AP3609" s="143"/>
      <c r="AQ3609" s="143"/>
      <c r="AR3609" s="143"/>
      <c r="AS3609" s="143"/>
      <c r="AT3609" s="143"/>
      <c r="AU3609" s="143"/>
      <c r="AV3609" s="143"/>
      <c r="AW3609" s="143"/>
      <c r="AX3609" s="143"/>
      <c r="AY3609" s="143"/>
      <c r="AZ3609" s="143"/>
      <c r="BA3609" s="143"/>
      <c r="BB3609" s="143"/>
      <c r="BC3609" s="143"/>
      <c r="BD3609" s="143"/>
      <c r="BE3609" s="143"/>
      <c r="BF3609" s="143"/>
      <c r="BG3609" s="143"/>
      <c r="BH3609" s="143"/>
      <c r="BI3609" s="143"/>
      <c r="BJ3609" s="143"/>
      <c r="BK3609" s="143"/>
      <c r="BL3609" s="143"/>
      <c r="BM3609" s="143"/>
      <c r="BN3609" s="143"/>
      <c r="BO3609" s="143"/>
      <c r="BP3609" s="143"/>
      <c r="BT3609" s="143"/>
      <c r="BU3609" s="143"/>
      <c r="BV3609" s="143"/>
    </row>
    <row r="3610" spans="1:74" s="142" customFormat="1" x14ac:dyDescent="0.25">
      <c r="A3610" s="206"/>
      <c r="B3610" s="160"/>
      <c r="C3610" s="161"/>
      <c r="D3610" s="206"/>
      <c r="E3610" s="206"/>
      <c r="F3610" s="206"/>
      <c r="G3610" s="206"/>
      <c r="H3610" s="161"/>
      <c r="I3610" s="206"/>
      <c r="J3610" s="206"/>
      <c r="L3610" s="206"/>
      <c r="M3610" s="153"/>
      <c r="N3610" s="126"/>
      <c r="O3610" s="153"/>
      <c r="P3610" s="153"/>
      <c r="Q3610" s="153"/>
      <c r="R3610" s="153"/>
      <c r="AG3610" s="162"/>
      <c r="AH3610" s="162"/>
      <c r="AI3610" s="162"/>
      <c r="AM3610" s="143"/>
      <c r="AN3610" s="143"/>
      <c r="AO3610" s="143"/>
      <c r="AP3610" s="143"/>
      <c r="AQ3610" s="143"/>
      <c r="AR3610" s="143"/>
      <c r="AS3610" s="143"/>
      <c r="AT3610" s="143"/>
      <c r="AU3610" s="143"/>
      <c r="AV3610" s="143"/>
      <c r="AW3610" s="143"/>
      <c r="AX3610" s="143"/>
      <c r="AY3610" s="143"/>
      <c r="AZ3610" s="143"/>
      <c r="BA3610" s="143"/>
      <c r="BB3610" s="143"/>
      <c r="BC3610" s="143"/>
      <c r="BD3610" s="143"/>
      <c r="BE3610" s="143"/>
      <c r="BF3610" s="143"/>
      <c r="BG3610" s="143"/>
      <c r="BH3610" s="143"/>
      <c r="BI3610" s="143"/>
      <c r="BJ3610" s="143"/>
      <c r="BK3610" s="143"/>
      <c r="BL3610" s="143"/>
      <c r="BM3610" s="143"/>
      <c r="BN3610" s="143"/>
      <c r="BO3610" s="143"/>
      <c r="BP3610" s="143"/>
      <c r="BT3610" s="143"/>
      <c r="BU3610" s="143"/>
      <c r="BV3610" s="143"/>
    </row>
    <row r="3611" spans="1:74" s="142" customFormat="1" x14ac:dyDescent="0.25">
      <c r="A3611" s="206"/>
      <c r="B3611" s="160"/>
      <c r="C3611" s="161"/>
      <c r="D3611" s="206"/>
      <c r="E3611" s="206"/>
      <c r="F3611" s="206"/>
      <c r="G3611" s="206"/>
      <c r="H3611" s="161"/>
      <c r="I3611" s="206"/>
      <c r="J3611" s="206"/>
      <c r="L3611" s="206"/>
      <c r="M3611" s="153"/>
      <c r="N3611" s="126"/>
      <c r="O3611" s="153"/>
      <c r="P3611" s="153"/>
      <c r="Q3611" s="153"/>
      <c r="R3611" s="153"/>
      <c r="AG3611" s="162"/>
      <c r="AH3611" s="162"/>
      <c r="AI3611" s="162"/>
      <c r="AM3611" s="143"/>
      <c r="AN3611" s="143"/>
      <c r="AO3611" s="143"/>
      <c r="AP3611" s="143"/>
      <c r="AQ3611" s="143"/>
      <c r="AR3611" s="143"/>
      <c r="AS3611" s="143"/>
      <c r="AT3611" s="143"/>
      <c r="AU3611" s="143"/>
      <c r="AV3611" s="143"/>
      <c r="AW3611" s="143"/>
      <c r="AX3611" s="143"/>
      <c r="AY3611" s="143"/>
      <c r="AZ3611" s="143"/>
      <c r="BA3611" s="143"/>
      <c r="BB3611" s="143"/>
      <c r="BC3611" s="143"/>
      <c r="BD3611" s="143"/>
      <c r="BE3611" s="143"/>
      <c r="BF3611" s="143"/>
      <c r="BG3611" s="143"/>
      <c r="BH3611" s="143"/>
      <c r="BI3611" s="143"/>
      <c r="BJ3611" s="143"/>
      <c r="BK3611" s="143"/>
      <c r="BL3611" s="143"/>
      <c r="BM3611" s="143"/>
      <c r="BN3611" s="143"/>
      <c r="BO3611" s="143"/>
      <c r="BP3611" s="143"/>
      <c r="BT3611" s="143"/>
      <c r="BU3611" s="143"/>
      <c r="BV3611" s="143"/>
    </row>
    <row r="3612" spans="1:74" s="142" customFormat="1" x14ac:dyDescent="0.25">
      <c r="A3612" s="206"/>
      <c r="B3612" s="160"/>
      <c r="C3612" s="161"/>
      <c r="D3612" s="206"/>
      <c r="E3612" s="206"/>
      <c r="F3612" s="206"/>
      <c r="G3612" s="206"/>
      <c r="H3612" s="161"/>
      <c r="I3612" s="206"/>
      <c r="J3612" s="206"/>
      <c r="L3612" s="206"/>
      <c r="M3612" s="153"/>
      <c r="N3612" s="126"/>
      <c r="O3612" s="153"/>
      <c r="P3612" s="153"/>
      <c r="Q3612" s="153"/>
      <c r="R3612" s="153"/>
      <c r="AG3612" s="162"/>
      <c r="AH3612" s="162"/>
      <c r="AI3612" s="162"/>
      <c r="AM3612" s="143"/>
      <c r="AN3612" s="143"/>
      <c r="AO3612" s="143"/>
      <c r="AP3612" s="143"/>
      <c r="AQ3612" s="143"/>
      <c r="AR3612" s="143"/>
      <c r="AS3612" s="143"/>
      <c r="AT3612" s="143"/>
      <c r="AU3612" s="143"/>
      <c r="AV3612" s="143"/>
      <c r="AW3612" s="143"/>
      <c r="AX3612" s="143"/>
      <c r="AY3612" s="143"/>
      <c r="AZ3612" s="143"/>
      <c r="BA3612" s="143"/>
      <c r="BB3612" s="143"/>
      <c r="BC3612" s="143"/>
      <c r="BD3612" s="143"/>
      <c r="BE3612" s="143"/>
      <c r="BF3612" s="143"/>
      <c r="BG3612" s="143"/>
      <c r="BH3612" s="143"/>
      <c r="BI3612" s="143"/>
      <c r="BJ3612" s="143"/>
      <c r="BK3612" s="143"/>
      <c r="BL3612" s="143"/>
      <c r="BM3612" s="143"/>
      <c r="BN3612" s="143"/>
      <c r="BO3612" s="143"/>
      <c r="BP3612" s="143"/>
      <c r="BT3612" s="143"/>
      <c r="BU3612" s="143"/>
      <c r="BV3612" s="143"/>
    </row>
    <row r="3613" spans="1:74" s="142" customFormat="1" x14ac:dyDescent="0.25">
      <c r="A3613" s="206"/>
      <c r="B3613" s="160"/>
      <c r="C3613" s="161"/>
      <c r="D3613" s="206"/>
      <c r="E3613" s="206"/>
      <c r="F3613" s="206"/>
      <c r="G3613" s="206"/>
      <c r="H3613" s="161"/>
      <c r="I3613" s="206"/>
      <c r="J3613" s="206"/>
      <c r="L3613" s="206"/>
      <c r="M3613" s="153"/>
      <c r="N3613" s="126"/>
      <c r="O3613" s="153"/>
      <c r="P3613" s="153"/>
      <c r="Q3613" s="153"/>
      <c r="R3613" s="153"/>
      <c r="AG3613" s="162"/>
      <c r="AH3613" s="162"/>
      <c r="AI3613" s="162"/>
      <c r="AM3613" s="143"/>
      <c r="AN3613" s="143"/>
      <c r="AO3613" s="143"/>
      <c r="AP3613" s="143"/>
      <c r="AQ3613" s="143"/>
      <c r="AR3613" s="143"/>
      <c r="AS3613" s="143"/>
      <c r="AT3613" s="143"/>
      <c r="AU3613" s="143"/>
      <c r="AV3613" s="143"/>
      <c r="AW3613" s="143"/>
      <c r="AX3613" s="143"/>
      <c r="AY3613" s="143"/>
      <c r="AZ3613" s="143"/>
      <c r="BA3613" s="143"/>
      <c r="BB3613" s="143"/>
      <c r="BC3613" s="143"/>
      <c r="BD3613" s="143"/>
      <c r="BE3613" s="143"/>
      <c r="BF3613" s="143"/>
      <c r="BG3613" s="143"/>
      <c r="BH3613" s="143"/>
      <c r="BI3613" s="143"/>
      <c r="BJ3613" s="143"/>
      <c r="BK3613" s="143"/>
      <c r="BL3613" s="143"/>
      <c r="BM3613" s="143"/>
      <c r="BN3613" s="143"/>
      <c r="BO3613" s="143"/>
      <c r="BP3613" s="143"/>
      <c r="BT3613" s="143"/>
      <c r="BU3613" s="143"/>
      <c r="BV3613" s="143"/>
    </row>
    <row r="3614" spans="1:74" s="142" customFormat="1" x14ac:dyDescent="0.25">
      <c r="A3614" s="206"/>
      <c r="B3614" s="160"/>
      <c r="C3614" s="161"/>
      <c r="D3614" s="206"/>
      <c r="E3614" s="206"/>
      <c r="F3614" s="206"/>
      <c r="G3614" s="206"/>
      <c r="H3614" s="161"/>
      <c r="I3614" s="206"/>
      <c r="J3614" s="206"/>
      <c r="L3614" s="206"/>
      <c r="M3614" s="153"/>
      <c r="N3614" s="126"/>
      <c r="O3614" s="153"/>
      <c r="P3614" s="153"/>
      <c r="Q3614" s="153"/>
      <c r="R3614" s="153"/>
      <c r="AG3614" s="162"/>
      <c r="AH3614" s="162"/>
      <c r="AI3614" s="162"/>
      <c r="AM3614" s="143"/>
      <c r="AN3614" s="143"/>
      <c r="AO3614" s="143"/>
      <c r="AP3614" s="143"/>
      <c r="AQ3614" s="143"/>
      <c r="AR3614" s="143"/>
      <c r="AS3614" s="143"/>
      <c r="AT3614" s="143"/>
      <c r="AU3614" s="143"/>
      <c r="AV3614" s="143"/>
      <c r="AW3614" s="143"/>
      <c r="AX3614" s="143"/>
      <c r="AY3614" s="143"/>
      <c r="AZ3614" s="143"/>
      <c r="BA3614" s="143"/>
      <c r="BB3614" s="143"/>
      <c r="BC3614" s="143"/>
      <c r="BD3614" s="143"/>
      <c r="BE3614" s="143"/>
      <c r="BF3614" s="143"/>
      <c r="BG3614" s="143"/>
      <c r="BH3614" s="143"/>
      <c r="BI3614" s="143"/>
      <c r="BJ3614" s="143"/>
      <c r="BK3614" s="143"/>
      <c r="BL3614" s="143"/>
      <c r="BM3614" s="143"/>
      <c r="BN3614" s="143"/>
      <c r="BO3614" s="143"/>
      <c r="BP3614" s="143"/>
      <c r="BT3614" s="143"/>
      <c r="BU3614" s="143"/>
      <c r="BV3614" s="143"/>
    </row>
    <row r="3615" spans="1:74" s="142" customFormat="1" x14ac:dyDescent="0.25">
      <c r="A3615" s="206"/>
      <c r="B3615" s="160"/>
      <c r="C3615" s="161"/>
      <c r="D3615" s="206"/>
      <c r="E3615" s="206"/>
      <c r="F3615" s="206"/>
      <c r="G3615" s="206"/>
      <c r="H3615" s="161"/>
      <c r="I3615" s="206"/>
      <c r="J3615" s="206"/>
      <c r="L3615" s="206"/>
      <c r="M3615" s="153"/>
      <c r="N3615" s="126"/>
      <c r="O3615" s="153"/>
      <c r="P3615" s="153"/>
      <c r="Q3615" s="153"/>
      <c r="R3615" s="153"/>
      <c r="AG3615" s="162"/>
      <c r="AH3615" s="162"/>
      <c r="AI3615" s="162"/>
      <c r="AM3615" s="143"/>
      <c r="AN3615" s="143"/>
      <c r="AO3615" s="143"/>
      <c r="AP3615" s="143"/>
      <c r="AQ3615" s="143"/>
      <c r="AR3615" s="143"/>
      <c r="AS3615" s="143"/>
      <c r="AT3615" s="143"/>
      <c r="AU3615" s="143"/>
      <c r="AV3615" s="143"/>
      <c r="AW3615" s="143"/>
      <c r="AX3615" s="143"/>
      <c r="AY3615" s="143"/>
      <c r="AZ3615" s="143"/>
      <c r="BA3615" s="143"/>
      <c r="BB3615" s="143"/>
      <c r="BC3615" s="143"/>
      <c r="BD3615" s="143"/>
      <c r="BE3615" s="143"/>
      <c r="BF3615" s="143"/>
      <c r="BG3615" s="143"/>
      <c r="BH3615" s="143"/>
      <c r="BI3615" s="143"/>
      <c r="BJ3615" s="143"/>
      <c r="BK3615" s="143"/>
      <c r="BL3615" s="143"/>
      <c r="BM3615" s="143"/>
      <c r="BN3615" s="143"/>
      <c r="BO3615" s="143"/>
      <c r="BP3615" s="143"/>
      <c r="BT3615" s="143"/>
      <c r="BU3615" s="143"/>
      <c r="BV3615" s="143"/>
    </row>
    <row r="3616" spans="1:74" s="142" customFormat="1" x14ac:dyDescent="0.25">
      <c r="A3616" s="206"/>
      <c r="B3616" s="160"/>
      <c r="C3616" s="161"/>
      <c r="D3616" s="206"/>
      <c r="E3616" s="206"/>
      <c r="F3616" s="206"/>
      <c r="G3616" s="206"/>
      <c r="H3616" s="161"/>
      <c r="I3616" s="206"/>
      <c r="J3616" s="206"/>
      <c r="L3616" s="206"/>
      <c r="M3616" s="153"/>
      <c r="N3616" s="126"/>
      <c r="O3616" s="153"/>
      <c r="P3616" s="153"/>
      <c r="Q3616" s="153"/>
      <c r="R3616" s="153"/>
      <c r="AG3616" s="162"/>
      <c r="AH3616" s="162"/>
      <c r="AI3616" s="162"/>
      <c r="AM3616" s="143"/>
      <c r="AN3616" s="143"/>
      <c r="AO3616" s="143"/>
      <c r="AP3616" s="143"/>
      <c r="AQ3616" s="143"/>
      <c r="AR3616" s="143"/>
      <c r="AS3616" s="143"/>
      <c r="AT3616" s="143"/>
      <c r="AU3616" s="143"/>
      <c r="AV3616" s="143"/>
      <c r="AW3616" s="143"/>
      <c r="AX3616" s="143"/>
      <c r="AY3616" s="143"/>
      <c r="AZ3616" s="143"/>
      <c r="BA3616" s="143"/>
      <c r="BB3616" s="143"/>
      <c r="BC3616" s="143"/>
      <c r="BD3616" s="143"/>
      <c r="BE3616" s="143"/>
      <c r="BF3616" s="143"/>
      <c r="BG3616" s="143"/>
      <c r="BH3616" s="143"/>
      <c r="BI3616" s="143"/>
      <c r="BJ3616" s="143"/>
      <c r="BK3616" s="143"/>
      <c r="BL3616" s="143"/>
      <c r="BM3616" s="143"/>
      <c r="BN3616" s="143"/>
      <c r="BO3616" s="143"/>
      <c r="BP3616" s="143"/>
      <c r="BT3616" s="143"/>
      <c r="BU3616" s="143"/>
      <c r="BV3616" s="143"/>
    </row>
    <row r="3617" spans="1:74" s="142" customFormat="1" x14ac:dyDescent="0.25">
      <c r="A3617" s="206"/>
      <c r="B3617" s="160"/>
      <c r="C3617" s="161"/>
      <c r="D3617" s="206"/>
      <c r="E3617" s="206"/>
      <c r="F3617" s="206"/>
      <c r="G3617" s="206"/>
      <c r="H3617" s="161"/>
      <c r="I3617" s="206"/>
      <c r="J3617" s="206"/>
      <c r="L3617" s="206"/>
      <c r="M3617" s="153"/>
      <c r="N3617" s="126"/>
      <c r="O3617" s="153"/>
      <c r="P3617" s="153"/>
      <c r="Q3617" s="153"/>
      <c r="R3617" s="153"/>
      <c r="AG3617" s="162"/>
      <c r="AH3617" s="162"/>
      <c r="AI3617" s="162"/>
      <c r="AM3617" s="143"/>
      <c r="AN3617" s="143"/>
      <c r="AO3617" s="143"/>
      <c r="AP3617" s="143"/>
      <c r="AQ3617" s="143"/>
      <c r="AR3617" s="143"/>
      <c r="AS3617" s="143"/>
      <c r="AT3617" s="143"/>
      <c r="AU3617" s="143"/>
      <c r="AV3617" s="143"/>
      <c r="AW3617" s="143"/>
      <c r="AX3617" s="143"/>
      <c r="AY3617" s="143"/>
      <c r="AZ3617" s="143"/>
      <c r="BA3617" s="143"/>
      <c r="BB3617" s="143"/>
      <c r="BC3617" s="143"/>
      <c r="BD3617" s="143"/>
      <c r="BE3617" s="143"/>
      <c r="BF3617" s="143"/>
      <c r="BG3617" s="143"/>
      <c r="BH3617" s="143"/>
      <c r="BI3617" s="143"/>
      <c r="BJ3617" s="143"/>
      <c r="BK3617" s="143"/>
      <c r="BL3617" s="143"/>
      <c r="BM3617" s="143"/>
      <c r="BN3617" s="143"/>
      <c r="BO3617" s="143"/>
      <c r="BP3617" s="143"/>
      <c r="BT3617" s="143"/>
      <c r="BU3617" s="143"/>
      <c r="BV3617" s="143"/>
    </row>
    <row r="3618" spans="1:74" s="142" customFormat="1" x14ac:dyDescent="0.25">
      <c r="A3618" s="206"/>
      <c r="B3618" s="160"/>
      <c r="C3618" s="161"/>
      <c r="D3618" s="206"/>
      <c r="E3618" s="206"/>
      <c r="F3618" s="206"/>
      <c r="G3618" s="206"/>
      <c r="H3618" s="161"/>
      <c r="I3618" s="206"/>
      <c r="J3618" s="206"/>
      <c r="L3618" s="206"/>
      <c r="M3618" s="153"/>
      <c r="N3618" s="126"/>
      <c r="O3618" s="153"/>
      <c r="P3618" s="153"/>
      <c r="Q3618" s="153"/>
      <c r="R3618" s="153"/>
      <c r="AG3618" s="162"/>
      <c r="AH3618" s="162"/>
      <c r="AI3618" s="162"/>
      <c r="AM3618" s="143"/>
      <c r="AN3618" s="143"/>
      <c r="AO3618" s="143"/>
      <c r="AP3618" s="143"/>
      <c r="AQ3618" s="143"/>
      <c r="AR3618" s="143"/>
      <c r="AS3618" s="143"/>
      <c r="AT3618" s="143"/>
      <c r="AU3618" s="143"/>
      <c r="AV3618" s="143"/>
      <c r="AW3618" s="143"/>
      <c r="AX3618" s="143"/>
      <c r="AY3618" s="143"/>
      <c r="AZ3618" s="143"/>
      <c r="BA3618" s="143"/>
      <c r="BB3618" s="143"/>
      <c r="BC3618" s="143"/>
      <c r="BD3618" s="143"/>
      <c r="BE3618" s="143"/>
      <c r="BF3618" s="143"/>
      <c r="BG3618" s="143"/>
      <c r="BH3618" s="143"/>
      <c r="BI3618" s="143"/>
      <c r="BJ3618" s="143"/>
      <c r="BK3618" s="143"/>
      <c r="BL3618" s="143"/>
      <c r="BM3618" s="143"/>
      <c r="BN3618" s="143"/>
      <c r="BO3618" s="143"/>
      <c r="BP3618" s="143"/>
      <c r="BT3618" s="143"/>
      <c r="BU3618" s="143"/>
      <c r="BV3618" s="143"/>
    </row>
    <row r="3619" spans="1:74" s="142" customFormat="1" x14ac:dyDescent="0.25">
      <c r="A3619" s="206"/>
      <c r="B3619" s="160"/>
      <c r="C3619" s="161"/>
      <c r="D3619" s="206"/>
      <c r="E3619" s="206"/>
      <c r="F3619" s="206"/>
      <c r="G3619" s="206"/>
      <c r="H3619" s="161"/>
      <c r="I3619" s="206"/>
      <c r="J3619" s="206"/>
      <c r="L3619" s="206"/>
      <c r="M3619" s="153"/>
      <c r="N3619" s="126"/>
      <c r="O3619" s="153"/>
      <c r="P3619" s="153"/>
      <c r="Q3619" s="153"/>
      <c r="R3619" s="153"/>
      <c r="AG3619" s="162"/>
      <c r="AH3619" s="162"/>
      <c r="AI3619" s="162"/>
      <c r="AM3619" s="143"/>
      <c r="AN3619" s="143"/>
      <c r="AO3619" s="143"/>
      <c r="AP3619" s="143"/>
      <c r="AQ3619" s="143"/>
      <c r="AR3619" s="143"/>
      <c r="AS3619" s="143"/>
      <c r="AT3619" s="143"/>
      <c r="AU3619" s="143"/>
      <c r="AV3619" s="143"/>
      <c r="AW3619" s="143"/>
      <c r="AX3619" s="143"/>
      <c r="AY3619" s="143"/>
      <c r="AZ3619" s="143"/>
      <c r="BA3619" s="143"/>
      <c r="BB3619" s="143"/>
      <c r="BC3619" s="143"/>
      <c r="BD3619" s="143"/>
      <c r="BE3619" s="143"/>
      <c r="BF3619" s="143"/>
      <c r="BG3619" s="143"/>
      <c r="BH3619" s="143"/>
      <c r="BI3619" s="143"/>
      <c r="BJ3619" s="143"/>
      <c r="BK3619" s="143"/>
      <c r="BL3619" s="143"/>
      <c r="BM3619" s="143"/>
      <c r="BN3619" s="143"/>
      <c r="BO3619" s="143"/>
      <c r="BP3619" s="143"/>
      <c r="BT3619" s="143"/>
      <c r="BU3619" s="143"/>
      <c r="BV3619" s="143"/>
    </row>
    <row r="3620" spans="1:74" s="142" customFormat="1" x14ac:dyDescent="0.25">
      <c r="A3620" s="206"/>
      <c r="B3620" s="160"/>
      <c r="C3620" s="161"/>
      <c r="D3620" s="206"/>
      <c r="E3620" s="206"/>
      <c r="F3620" s="206"/>
      <c r="G3620" s="206"/>
      <c r="H3620" s="161"/>
      <c r="I3620" s="206"/>
      <c r="J3620" s="206"/>
      <c r="L3620" s="206"/>
      <c r="M3620" s="153"/>
      <c r="N3620" s="126"/>
      <c r="O3620" s="153"/>
      <c r="P3620" s="153"/>
      <c r="Q3620" s="153"/>
      <c r="R3620" s="153"/>
      <c r="AG3620" s="162"/>
      <c r="AH3620" s="162"/>
      <c r="AI3620" s="162"/>
      <c r="AM3620" s="143"/>
      <c r="AN3620" s="143"/>
      <c r="AO3620" s="143"/>
      <c r="AP3620" s="143"/>
      <c r="AQ3620" s="143"/>
      <c r="AR3620" s="143"/>
      <c r="AS3620" s="143"/>
      <c r="AT3620" s="143"/>
      <c r="AU3620" s="143"/>
      <c r="AV3620" s="143"/>
      <c r="AW3620" s="143"/>
      <c r="AX3620" s="143"/>
      <c r="AY3620" s="143"/>
      <c r="AZ3620" s="143"/>
      <c r="BA3620" s="143"/>
      <c r="BB3620" s="143"/>
      <c r="BC3620" s="143"/>
      <c r="BD3620" s="143"/>
      <c r="BE3620" s="143"/>
      <c r="BF3620" s="143"/>
      <c r="BG3620" s="143"/>
      <c r="BH3620" s="143"/>
      <c r="BI3620" s="143"/>
      <c r="BJ3620" s="143"/>
      <c r="BK3620" s="143"/>
      <c r="BL3620" s="143"/>
      <c r="BM3620" s="143"/>
      <c r="BN3620" s="143"/>
      <c r="BO3620" s="143"/>
      <c r="BP3620" s="143"/>
      <c r="BT3620" s="143"/>
      <c r="BU3620" s="143"/>
      <c r="BV3620" s="143"/>
    </row>
    <row r="3621" spans="1:74" s="142" customFormat="1" x14ac:dyDescent="0.25">
      <c r="A3621" s="206"/>
      <c r="B3621" s="160"/>
      <c r="C3621" s="161"/>
      <c r="D3621" s="206"/>
      <c r="E3621" s="206"/>
      <c r="F3621" s="206"/>
      <c r="G3621" s="206"/>
      <c r="H3621" s="161"/>
      <c r="I3621" s="206"/>
      <c r="J3621" s="206"/>
      <c r="L3621" s="206"/>
      <c r="M3621" s="153"/>
      <c r="N3621" s="126"/>
      <c r="O3621" s="153"/>
      <c r="P3621" s="153"/>
      <c r="Q3621" s="153"/>
      <c r="R3621" s="153"/>
      <c r="AG3621" s="162"/>
      <c r="AH3621" s="162"/>
      <c r="AI3621" s="162"/>
      <c r="AM3621" s="143"/>
      <c r="AN3621" s="143"/>
      <c r="AO3621" s="143"/>
      <c r="AP3621" s="143"/>
      <c r="AQ3621" s="143"/>
      <c r="AR3621" s="143"/>
      <c r="AS3621" s="143"/>
      <c r="AT3621" s="143"/>
      <c r="AU3621" s="143"/>
      <c r="AV3621" s="143"/>
      <c r="AW3621" s="143"/>
      <c r="AX3621" s="143"/>
      <c r="AY3621" s="143"/>
      <c r="AZ3621" s="143"/>
      <c r="BA3621" s="143"/>
      <c r="BB3621" s="143"/>
      <c r="BC3621" s="143"/>
      <c r="BD3621" s="143"/>
      <c r="BE3621" s="143"/>
      <c r="BF3621" s="143"/>
      <c r="BG3621" s="143"/>
      <c r="BH3621" s="143"/>
      <c r="BI3621" s="143"/>
      <c r="BJ3621" s="143"/>
      <c r="BK3621" s="143"/>
      <c r="BL3621" s="143"/>
      <c r="BM3621" s="143"/>
      <c r="BN3621" s="143"/>
      <c r="BO3621" s="143"/>
      <c r="BP3621" s="143"/>
      <c r="BT3621" s="143"/>
      <c r="BU3621" s="143"/>
      <c r="BV3621" s="143"/>
    </row>
    <row r="3622" spans="1:74" s="142" customFormat="1" x14ac:dyDescent="0.25">
      <c r="A3622" s="206"/>
      <c r="B3622" s="160"/>
      <c r="C3622" s="161"/>
      <c r="D3622" s="206"/>
      <c r="E3622" s="206"/>
      <c r="F3622" s="206"/>
      <c r="G3622" s="206"/>
      <c r="H3622" s="161"/>
      <c r="I3622" s="206"/>
      <c r="J3622" s="206"/>
      <c r="L3622" s="206"/>
      <c r="M3622" s="153"/>
      <c r="N3622" s="126"/>
      <c r="O3622" s="153"/>
      <c r="P3622" s="153"/>
      <c r="Q3622" s="153"/>
      <c r="R3622" s="153"/>
      <c r="AG3622" s="162"/>
      <c r="AH3622" s="162"/>
      <c r="AI3622" s="162"/>
      <c r="AM3622" s="143"/>
      <c r="AN3622" s="143"/>
      <c r="AO3622" s="143"/>
      <c r="AP3622" s="143"/>
      <c r="AQ3622" s="143"/>
      <c r="AR3622" s="143"/>
      <c r="AS3622" s="143"/>
      <c r="AT3622" s="143"/>
      <c r="AU3622" s="143"/>
      <c r="AV3622" s="143"/>
      <c r="AW3622" s="143"/>
      <c r="AX3622" s="143"/>
      <c r="AY3622" s="143"/>
      <c r="AZ3622" s="143"/>
      <c r="BA3622" s="143"/>
      <c r="BB3622" s="143"/>
      <c r="BC3622" s="143"/>
      <c r="BD3622" s="143"/>
      <c r="BE3622" s="143"/>
      <c r="BF3622" s="143"/>
      <c r="BG3622" s="143"/>
      <c r="BH3622" s="143"/>
      <c r="BI3622" s="143"/>
      <c r="BJ3622" s="143"/>
      <c r="BK3622" s="143"/>
      <c r="BL3622" s="143"/>
      <c r="BM3622" s="143"/>
      <c r="BN3622" s="143"/>
      <c r="BO3622" s="143"/>
      <c r="BP3622" s="143"/>
      <c r="BT3622" s="143"/>
      <c r="BU3622" s="143"/>
      <c r="BV3622" s="143"/>
    </row>
    <row r="3623" spans="1:74" s="142" customFormat="1" x14ac:dyDescent="0.25">
      <c r="A3623" s="206"/>
      <c r="B3623" s="160"/>
      <c r="C3623" s="161"/>
      <c r="D3623" s="206"/>
      <c r="E3623" s="206"/>
      <c r="F3623" s="206"/>
      <c r="G3623" s="206"/>
      <c r="H3623" s="161"/>
      <c r="I3623" s="206"/>
      <c r="J3623" s="206"/>
      <c r="L3623" s="206"/>
      <c r="M3623" s="153"/>
      <c r="N3623" s="126"/>
      <c r="O3623" s="153"/>
      <c r="P3623" s="153"/>
      <c r="Q3623" s="153"/>
      <c r="R3623" s="153"/>
      <c r="AG3623" s="162"/>
      <c r="AH3623" s="162"/>
      <c r="AI3623" s="162"/>
      <c r="AM3623" s="143"/>
      <c r="AN3623" s="143"/>
      <c r="AO3623" s="143"/>
      <c r="AP3623" s="143"/>
      <c r="AQ3623" s="143"/>
      <c r="AR3623" s="143"/>
      <c r="AS3623" s="143"/>
      <c r="AT3623" s="143"/>
      <c r="AU3623" s="143"/>
      <c r="AV3623" s="143"/>
      <c r="AW3623" s="143"/>
      <c r="AX3623" s="143"/>
      <c r="AY3623" s="143"/>
      <c r="AZ3623" s="143"/>
      <c r="BA3623" s="143"/>
      <c r="BB3623" s="143"/>
      <c r="BC3623" s="143"/>
      <c r="BD3623" s="143"/>
      <c r="BE3623" s="143"/>
      <c r="BF3623" s="143"/>
      <c r="BG3623" s="143"/>
      <c r="BH3623" s="143"/>
      <c r="BI3623" s="143"/>
      <c r="BJ3623" s="143"/>
      <c r="BK3623" s="143"/>
      <c r="BL3623" s="143"/>
      <c r="BM3623" s="143"/>
      <c r="BN3623" s="143"/>
      <c r="BO3623" s="143"/>
      <c r="BP3623" s="143"/>
      <c r="BT3623" s="143"/>
      <c r="BU3623" s="143"/>
      <c r="BV3623" s="143"/>
    </row>
    <row r="3624" spans="1:74" s="142" customFormat="1" x14ac:dyDescent="0.25">
      <c r="A3624" s="206"/>
      <c r="B3624" s="160"/>
      <c r="C3624" s="161"/>
      <c r="D3624" s="206"/>
      <c r="E3624" s="206"/>
      <c r="F3624" s="206"/>
      <c r="G3624" s="206"/>
      <c r="H3624" s="161"/>
      <c r="I3624" s="206"/>
      <c r="J3624" s="206"/>
      <c r="L3624" s="206"/>
      <c r="M3624" s="153"/>
      <c r="N3624" s="126"/>
      <c r="O3624" s="153"/>
      <c r="P3624" s="153"/>
      <c r="Q3624" s="153"/>
      <c r="R3624" s="153"/>
      <c r="AG3624" s="162"/>
      <c r="AH3624" s="162"/>
      <c r="AI3624" s="162"/>
      <c r="AM3624" s="143"/>
      <c r="AN3624" s="143"/>
      <c r="AO3624" s="143"/>
      <c r="AP3624" s="143"/>
      <c r="AQ3624" s="143"/>
      <c r="AR3624" s="143"/>
      <c r="AS3624" s="143"/>
      <c r="AT3624" s="143"/>
      <c r="AU3624" s="143"/>
      <c r="AV3624" s="143"/>
      <c r="AW3624" s="143"/>
      <c r="AX3624" s="143"/>
      <c r="AY3624" s="143"/>
      <c r="AZ3624" s="143"/>
      <c r="BA3624" s="143"/>
      <c r="BB3624" s="143"/>
      <c r="BC3624" s="143"/>
      <c r="BD3624" s="143"/>
      <c r="BE3624" s="143"/>
      <c r="BF3624" s="143"/>
      <c r="BG3624" s="143"/>
      <c r="BH3624" s="143"/>
      <c r="BI3624" s="143"/>
      <c r="BJ3624" s="143"/>
      <c r="BK3624" s="143"/>
      <c r="BL3624" s="143"/>
      <c r="BM3624" s="143"/>
      <c r="BN3624" s="143"/>
      <c r="BO3624" s="143"/>
      <c r="BP3624" s="143"/>
      <c r="BT3624" s="143"/>
      <c r="BU3624" s="143"/>
      <c r="BV3624" s="143"/>
    </row>
    <row r="3625" spans="1:74" s="142" customFormat="1" x14ac:dyDescent="0.25">
      <c r="A3625" s="206"/>
      <c r="B3625" s="160"/>
      <c r="C3625" s="161"/>
      <c r="D3625" s="206"/>
      <c r="E3625" s="206"/>
      <c r="F3625" s="206"/>
      <c r="G3625" s="206"/>
      <c r="H3625" s="161"/>
      <c r="I3625" s="206"/>
      <c r="J3625" s="206"/>
      <c r="L3625" s="206"/>
      <c r="M3625" s="153"/>
      <c r="N3625" s="126"/>
      <c r="O3625" s="153"/>
      <c r="P3625" s="153"/>
      <c r="Q3625" s="153"/>
      <c r="R3625" s="153"/>
      <c r="AG3625" s="162"/>
      <c r="AH3625" s="162"/>
      <c r="AI3625" s="162"/>
      <c r="AM3625" s="143"/>
      <c r="AN3625" s="143"/>
      <c r="AO3625" s="143"/>
      <c r="AP3625" s="143"/>
      <c r="AQ3625" s="143"/>
      <c r="AR3625" s="143"/>
      <c r="AS3625" s="143"/>
      <c r="AT3625" s="143"/>
      <c r="AU3625" s="143"/>
      <c r="AV3625" s="143"/>
      <c r="AW3625" s="143"/>
      <c r="AX3625" s="143"/>
      <c r="AY3625" s="143"/>
      <c r="AZ3625" s="143"/>
      <c r="BA3625" s="143"/>
      <c r="BB3625" s="143"/>
      <c r="BC3625" s="143"/>
      <c r="BD3625" s="143"/>
      <c r="BE3625" s="143"/>
      <c r="BF3625" s="143"/>
      <c r="BG3625" s="143"/>
      <c r="BH3625" s="143"/>
      <c r="BI3625" s="143"/>
      <c r="BJ3625" s="143"/>
      <c r="BK3625" s="143"/>
      <c r="BL3625" s="143"/>
      <c r="BM3625" s="143"/>
      <c r="BN3625" s="143"/>
      <c r="BO3625" s="143"/>
      <c r="BP3625" s="143"/>
      <c r="BT3625" s="143"/>
      <c r="BU3625" s="143"/>
      <c r="BV3625" s="143"/>
    </row>
    <row r="3626" spans="1:74" s="142" customFormat="1" x14ac:dyDescent="0.25">
      <c r="A3626" s="206"/>
      <c r="B3626" s="160"/>
      <c r="C3626" s="161"/>
      <c r="D3626" s="206"/>
      <c r="E3626" s="206"/>
      <c r="F3626" s="206"/>
      <c r="G3626" s="206"/>
      <c r="H3626" s="161"/>
      <c r="I3626" s="206"/>
      <c r="J3626" s="206"/>
      <c r="L3626" s="206"/>
      <c r="M3626" s="153"/>
      <c r="N3626" s="126"/>
      <c r="O3626" s="153"/>
      <c r="P3626" s="153"/>
      <c r="Q3626" s="153"/>
      <c r="R3626" s="153"/>
      <c r="AG3626" s="162"/>
      <c r="AH3626" s="162"/>
      <c r="AI3626" s="162"/>
      <c r="AM3626" s="143"/>
      <c r="AN3626" s="143"/>
      <c r="AO3626" s="143"/>
      <c r="AP3626" s="143"/>
      <c r="AQ3626" s="143"/>
      <c r="AR3626" s="143"/>
      <c r="AS3626" s="143"/>
      <c r="AT3626" s="143"/>
      <c r="AU3626" s="143"/>
      <c r="AV3626" s="143"/>
      <c r="AW3626" s="143"/>
      <c r="AX3626" s="143"/>
      <c r="AY3626" s="143"/>
      <c r="AZ3626" s="143"/>
      <c r="BA3626" s="143"/>
      <c r="BB3626" s="143"/>
      <c r="BC3626" s="143"/>
      <c r="BD3626" s="143"/>
      <c r="BE3626" s="143"/>
      <c r="BF3626" s="143"/>
      <c r="BG3626" s="143"/>
      <c r="BH3626" s="143"/>
      <c r="BI3626" s="143"/>
      <c r="BJ3626" s="143"/>
      <c r="BK3626" s="143"/>
      <c r="BL3626" s="143"/>
      <c r="BM3626" s="143"/>
      <c r="BN3626" s="143"/>
      <c r="BO3626" s="143"/>
      <c r="BP3626" s="143"/>
      <c r="BT3626" s="143"/>
      <c r="BU3626" s="143"/>
      <c r="BV3626" s="143"/>
    </row>
    <row r="3627" spans="1:74" s="142" customFormat="1" x14ac:dyDescent="0.25">
      <c r="A3627" s="206"/>
      <c r="B3627" s="160"/>
      <c r="C3627" s="161"/>
      <c r="D3627" s="206"/>
      <c r="E3627" s="206"/>
      <c r="F3627" s="206"/>
      <c r="G3627" s="206"/>
      <c r="H3627" s="161"/>
      <c r="I3627" s="206"/>
      <c r="J3627" s="206"/>
      <c r="L3627" s="206"/>
      <c r="M3627" s="153"/>
      <c r="N3627" s="126"/>
      <c r="O3627" s="153"/>
      <c r="P3627" s="153"/>
      <c r="Q3627" s="153"/>
      <c r="R3627" s="153"/>
      <c r="AG3627" s="162"/>
      <c r="AH3627" s="162"/>
      <c r="AI3627" s="162"/>
      <c r="AM3627" s="143"/>
      <c r="AN3627" s="143"/>
      <c r="AO3627" s="143"/>
      <c r="AP3627" s="143"/>
      <c r="AQ3627" s="143"/>
      <c r="AR3627" s="143"/>
      <c r="AS3627" s="143"/>
      <c r="AT3627" s="143"/>
      <c r="AU3627" s="143"/>
      <c r="AV3627" s="143"/>
      <c r="AW3627" s="143"/>
      <c r="AX3627" s="143"/>
      <c r="AY3627" s="143"/>
      <c r="AZ3627" s="143"/>
      <c r="BA3627" s="143"/>
      <c r="BB3627" s="143"/>
      <c r="BC3627" s="143"/>
      <c r="BD3627" s="143"/>
      <c r="BE3627" s="143"/>
      <c r="BF3627" s="143"/>
      <c r="BG3627" s="143"/>
      <c r="BH3627" s="143"/>
      <c r="BI3627" s="143"/>
      <c r="BJ3627" s="143"/>
      <c r="BK3627" s="143"/>
      <c r="BL3627" s="143"/>
      <c r="BM3627" s="143"/>
      <c r="BN3627" s="143"/>
      <c r="BO3627" s="143"/>
      <c r="BP3627" s="143"/>
      <c r="BT3627" s="143"/>
      <c r="BU3627" s="143"/>
      <c r="BV3627" s="143"/>
    </row>
    <row r="3628" spans="1:74" s="142" customFormat="1" x14ac:dyDescent="0.25">
      <c r="A3628" s="206"/>
      <c r="B3628" s="160"/>
      <c r="C3628" s="161"/>
      <c r="D3628" s="206"/>
      <c r="E3628" s="206"/>
      <c r="F3628" s="206"/>
      <c r="G3628" s="206"/>
      <c r="H3628" s="161"/>
      <c r="I3628" s="206"/>
      <c r="J3628" s="206"/>
      <c r="L3628" s="206"/>
      <c r="M3628" s="153"/>
      <c r="N3628" s="126"/>
      <c r="O3628" s="153"/>
      <c r="P3628" s="153"/>
      <c r="Q3628" s="153"/>
      <c r="R3628" s="153"/>
      <c r="AG3628" s="162"/>
      <c r="AH3628" s="162"/>
      <c r="AI3628" s="162"/>
      <c r="AM3628" s="143"/>
      <c r="AN3628" s="143"/>
      <c r="AO3628" s="143"/>
      <c r="AP3628" s="143"/>
      <c r="AQ3628" s="143"/>
      <c r="AR3628" s="143"/>
      <c r="AS3628" s="143"/>
      <c r="AT3628" s="143"/>
      <c r="AU3628" s="143"/>
      <c r="AV3628" s="143"/>
      <c r="AW3628" s="143"/>
      <c r="AX3628" s="143"/>
      <c r="AY3628" s="143"/>
      <c r="AZ3628" s="143"/>
      <c r="BA3628" s="143"/>
      <c r="BB3628" s="143"/>
      <c r="BC3628" s="143"/>
      <c r="BD3628" s="143"/>
      <c r="BE3628" s="143"/>
      <c r="BF3628" s="143"/>
      <c r="BG3628" s="143"/>
      <c r="BH3628" s="143"/>
      <c r="BI3628" s="143"/>
      <c r="BJ3628" s="143"/>
      <c r="BK3628" s="143"/>
      <c r="BL3628" s="143"/>
      <c r="BM3628" s="143"/>
      <c r="BN3628" s="143"/>
      <c r="BO3628" s="143"/>
      <c r="BP3628" s="143"/>
      <c r="BT3628" s="143"/>
      <c r="BU3628" s="143"/>
      <c r="BV3628" s="143"/>
    </row>
    <row r="3629" spans="1:74" s="142" customFormat="1" x14ac:dyDescent="0.25">
      <c r="A3629" s="206"/>
      <c r="B3629" s="160"/>
      <c r="C3629" s="161"/>
      <c r="D3629" s="206"/>
      <c r="E3629" s="206"/>
      <c r="F3629" s="206"/>
      <c r="G3629" s="206"/>
      <c r="H3629" s="161"/>
      <c r="I3629" s="206"/>
      <c r="J3629" s="206"/>
      <c r="L3629" s="206"/>
      <c r="M3629" s="153"/>
      <c r="N3629" s="126"/>
      <c r="O3629" s="153"/>
      <c r="P3629" s="153"/>
      <c r="Q3629" s="153"/>
      <c r="R3629" s="153"/>
      <c r="AG3629" s="162"/>
      <c r="AH3629" s="162"/>
      <c r="AI3629" s="162"/>
      <c r="AM3629" s="143"/>
      <c r="AN3629" s="143"/>
      <c r="AO3629" s="143"/>
      <c r="AP3629" s="143"/>
      <c r="AQ3629" s="143"/>
      <c r="AR3629" s="143"/>
      <c r="AS3629" s="143"/>
      <c r="AT3629" s="143"/>
      <c r="AU3629" s="143"/>
      <c r="AV3629" s="143"/>
      <c r="AW3629" s="143"/>
      <c r="AX3629" s="143"/>
      <c r="AY3629" s="143"/>
      <c r="AZ3629" s="143"/>
      <c r="BA3629" s="143"/>
      <c r="BB3629" s="143"/>
      <c r="BC3629" s="143"/>
      <c r="BD3629" s="143"/>
      <c r="BE3629" s="143"/>
      <c r="BF3629" s="143"/>
      <c r="BG3629" s="143"/>
      <c r="BH3629" s="143"/>
      <c r="BI3629" s="143"/>
      <c r="BJ3629" s="143"/>
      <c r="BK3629" s="143"/>
      <c r="BL3629" s="143"/>
      <c r="BM3629" s="143"/>
      <c r="BN3629" s="143"/>
      <c r="BO3629" s="143"/>
      <c r="BP3629" s="143"/>
      <c r="BT3629" s="143"/>
      <c r="BU3629" s="143"/>
      <c r="BV3629" s="143"/>
    </row>
    <row r="3630" spans="1:74" s="142" customFormat="1" x14ac:dyDescent="0.25">
      <c r="A3630" s="206"/>
      <c r="B3630" s="160"/>
      <c r="C3630" s="161"/>
      <c r="D3630" s="206"/>
      <c r="E3630" s="206"/>
      <c r="F3630" s="206"/>
      <c r="G3630" s="206"/>
      <c r="H3630" s="161"/>
      <c r="I3630" s="206"/>
      <c r="J3630" s="206"/>
      <c r="L3630" s="206"/>
      <c r="M3630" s="153"/>
      <c r="N3630" s="126"/>
      <c r="O3630" s="153"/>
      <c r="P3630" s="153"/>
      <c r="Q3630" s="153"/>
      <c r="R3630" s="153"/>
      <c r="AG3630" s="162"/>
      <c r="AH3630" s="162"/>
      <c r="AI3630" s="162"/>
      <c r="AM3630" s="143"/>
      <c r="AN3630" s="143"/>
      <c r="AO3630" s="143"/>
      <c r="AP3630" s="143"/>
      <c r="AQ3630" s="143"/>
      <c r="AR3630" s="143"/>
      <c r="AS3630" s="143"/>
      <c r="AT3630" s="143"/>
      <c r="AU3630" s="143"/>
      <c r="AV3630" s="143"/>
      <c r="AW3630" s="143"/>
      <c r="AX3630" s="143"/>
      <c r="AY3630" s="143"/>
      <c r="AZ3630" s="143"/>
      <c r="BA3630" s="143"/>
      <c r="BB3630" s="143"/>
      <c r="BC3630" s="143"/>
      <c r="BD3630" s="143"/>
      <c r="BE3630" s="143"/>
      <c r="BF3630" s="143"/>
      <c r="BG3630" s="143"/>
      <c r="BH3630" s="143"/>
      <c r="BI3630" s="143"/>
      <c r="BJ3630" s="143"/>
      <c r="BK3630" s="143"/>
      <c r="BL3630" s="143"/>
      <c r="BM3630" s="143"/>
      <c r="BN3630" s="143"/>
      <c r="BO3630" s="143"/>
      <c r="BP3630" s="143"/>
      <c r="BT3630" s="143"/>
      <c r="BU3630" s="143"/>
      <c r="BV3630" s="143"/>
    </row>
    <row r="3631" spans="1:74" s="142" customFormat="1" x14ac:dyDescent="0.25">
      <c r="A3631" s="206"/>
      <c r="B3631" s="160"/>
      <c r="C3631" s="161"/>
      <c r="D3631" s="206"/>
      <c r="E3631" s="206"/>
      <c r="F3631" s="206"/>
      <c r="G3631" s="206"/>
      <c r="H3631" s="161"/>
      <c r="I3631" s="206"/>
      <c r="J3631" s="206"/>
      <c r="L3631" s="206"/>
      <c r="M3631" s="153"/>
      <c r="N3631" s="126"/>
      <c r="O3631" s="153"/>
      <c r="P3631" s="153"/>
      <c r="Q3631" s="153"/>
      <c r="R3631" s="153"/>
      <c r="AG3631" s="162"/>
      <c r="AH3631" s="162"/>
      <c r="AI3631" s="162"/>
      <c r="AM3631" s="143"/>
      <c r="AN3631" s="143"/>
      <c r="AO3631" s="143"/>
      <c r="AP3631" s="143"/>
      <c r="AQ3631" s="143"/>
      <c r="AR3631" s="143"/>
      <c r="AS3631" s="143"/>
      <c r="AT3631" s="143"/>
      <c r="AU3631" s="143"/>
      <c r="AV3631" s="143"/>
      <c r="AW3631" s="143"/>
      <c r="AX3631" s="143"/>
      <c r="AY3631" s="143"/>
      <c r="AZ3631" s="143"/>
      <c r="BA3631" s="143"/>
      <c r="BB3631" s="143"/>
      <c r="BC3631" s="143"/>
      <c r="BD3631" s="143"/>
      <c r="BE3631" s="143"/>
      <c r="BF3631" s="143"/>
      <c r="BG3631" s="143"/>
      <c r="BH3631" s="143"/>
      <c r="BI3631" s="143"/>
      <c r="BJ3631" s="143"/>
      <c r="BK3631" s="143"/>
      <c r="BL3631" s="143"/>
      <c r="BM3631" s="143"/>
      <c r="BN3631" s="143"/>
      <c r="BO3631" s="143"/>
      <c r="BP3631" s="143"/>
      <c r="BT3631" s="143"/>
      <c r="BU3631" s="143"/>
      <c r="BV3631" s="143"/>
    </row>
    <row r="3632" spans="1:74" s="142" customFormat="1" x14ac:dyDescent="0.25">
      <c r="A3632" s="206"/>
      <c r="B3632" s="160"/>
      <c r="C3632" s="161"/>
      <c r="D3632" s="206"/>
      <c r="E3632" s="206"/>
      <c r="F3632" s="206"/>
      <c r="G3632" s="206"/>
      <c r="H3632" s="161"/>
      <c r="I3632" s="206"/>
      <c r="J3632" s="206"/>
      <c r="L3632" s="206"/>
      <c r="M3632" s="153"/>
      <c r="N3632" s="126"/>
      <c r="O3632" s="153"/>
      <c r="P3632" s="153"/>
      <c r="Q3632" s="153"/>
      <c r="R3632" s="153"/>
      <c r="AG3632" s="162"/>
      <c r="AH3632" s="162"/>
      <c r="AI3632" s="162"/>
      <c r="AM3632" s="143"/>
      <c r="AN3632" s="143"/>
      <c r="AO3632" s="143"/>
      <c r="AP3632" s="143"/>
      <c r="AQ3632" s="143"/>
      <c r="AR3632" s="143"/>
      <c r="AS3632" s="143"/>
      <c r="AT3632" s="143"/>
      <c r="AU3632" s="143"/>
      <c r="AV3632" s="143"/>
      <c r="AW3632" s="143"/>
      <c r="AX3632" s="143"/>
      <c r="AY3632" s="143"/>
      <c r="AZ3632" s="143"/>
      <c r="BA3632" s="143"/>
      <c r="BB3632" s="143"/>
      <c r="BC3632" s="143"/>
      <c r="BD3632" s="143"/>
      <c r="BE3632" s="143"/>
      <c r="BF3632" s="143"/>
      <c r="BG3632" s="143"/>
      <c r="BH3632" s="143"/>
      <c r="BI3632" s="143"/>
      <c r="BJ3632" s="143"/>
      <c r="BK3632" s="143"/>
      <c r="BL3632" s="143"/>
      <c r="BM3632" s="143"/>
      <c r="BN3632" s="143"/>
      <c r="BO3632" s="143"/>
      <c r="BP3632" s="143"/>
      <c r="BT3632" s="143"/>
      <c r="BU3632" s="143"/>
      <c r="BV3632" s="143"/>
    </row>
    <row r="3633" spans="1:74" s="142" customFormat="1" x14ac:dyDescent="0.25">
      <c r="A3633" s="206"/>
      <c r="B3633" s="160"/>
      <c r="C3633" s="161"/>
      <c r="D3633" s="206"/>
      <c r="E3633" s="206"/>
      <c r="F3633" s="206"/>
      <c r="G3633" s="206"/>
      <c r="H3633" s="161"/>
      <c r="I3633" s="206"/>
      <c r="J3633" s="206"/>
      <c r="L3633" s="206"/>
      <c r="M3633" s="153"/>
      <c r="N3633" s="126"/>
      <c r="O3633" s="153"/>
      <c r="P3633" s="153"/>
      <c r="Q3633" s="153"/>
      <c r="R3633" s="153"/>
      <c r="AG3633" s="162"/>
      <c r="AH3633" s="162"/>
      <c r="AI3633" s="162"/>
      <c r="AM3633" s="143"/>
      <c r="AN3633" s="143"/>
      <c r="AO3633" s="143"/>
      <c r="AP3633" s="143"/>
      <c r="AQ3633" s="143"/>
      <c r="AR3633" s="143"/>
      <c r="AS3633" s="143"/>
      <c r="AT3633" s="143"/>
      <c r="AU3633" s="143"/>
      <c r="AV3633" s="143"/>
      <c r="AW3633" s="143"/>
      <c r="AX3633" s="143"/>
      <c r="AY3633" s="143"/>
      <c r="AZ3633" s="143"/>
      <c r="BA3633" s="143"/>
      <c r="BB3633" s="143"/>
      <c r="BC3633" s="143"/>
      <c r="BD3633" s="143"/>
      <c r="BE3633" s="143"/>
      <c r="BF3633" s="143"/>
      <c r="BG3633" s="143"/>
      <c r="BH3633" s="143"/>
      <c r="BI3633" s="143"/>
      <c r="BJ3633" s="143"/>
      <c r="BK3633" s="143"/>
      <c r="BL3633" s="143"/>
      <c r="BM3633" s="143"/>
      <c r="BN3633" s="143"/>
      <c r="BO3633" s="143"/>
      <c r="BP3633" s="143"/>
      <c r="BT3633" s="143"/>
      <c r="BU3633" s="143"/>
      <c r="BV3633" s="143"/>
    </row>
    <row r="3634" spans="1:74" s="142" customFormat="1" x14ac:dyDescent="0.25">
      <c r="A3634" s="206"/>
      <c r="B3634" s="160"/>
      <c r="C3634" s="161"/>
      <c r="D3634" s="206"/>
      <c r="E3634" s="206"/>
      <c r="F3634" s="206"/>
      <c r="G3634" s="206"/>
      <c r="H3634" s="161"/>
      <c r="I3634" s="206"/>
      <c r="J3634" s="206"/>
      <c r="L3634" s="206"/>
      <c r="M3634" s="153"/>
      <c r="N3634" s="126"/>
      <c r="O3634" s="153"/>
      <c r="P3634" s="153"/>
      <c r="Q3634" s="153"/>
      <c r="R3634" s="153"/>
      <c r="AG3634" s="162"/>
      <c r="AH3634" s="162"/>
      <c r="AI3634" s="162"/>
      <c r="AM3634" s="143"/>
      <c r="AN3634" s="143"/>
      <c r="AO3634" s="143"/>
      <c r="AP3634" s="143"/>
      <c r="AQ3634" s="143"/>
      <c r="AR3634" s="143"/>
      <c r="AS3634" s="143"/>
      <c r="AT3634" s="143"/>
      <c r="AU3634" s="143"/>
      <c r="AV3634" s="143"/>
      <c r="AW3634" s="143"/>
      <c r="AX3634" s="143"/>
      <c r="AY3634" s="143"/>
      <c r="AZ3634" s="143"/>
      <c r="BA3634" s="143"/>
      <c r="BB3634" s="143"/>
      <c r="BC3634" s="143"/>
      <c r="BD3634" s="143"/>
      <c r="BE3634" s="143"/>
      <c r="BF3634" s="143"/>
      <c r="BG3634" s="143"/>
      <c r="BH3634" s="143"/>
      <c r="BI3634" s="143"/>
      <c r="BJ3634" s="143"/>
      <c r="BK3634" s="143"/>
      <c r="BL3634" s="143"/>
      <c r="BM3634" s="143"/>
      <c r="BN3634" s="143"/>
      <c r="BO3634" s="143"/>
      <c r="BP3634" s="143"/>
      <c r="BT3634" s="143"/>
      <c r="BU3634" s="143"/>
      <c r="BV3634" s="143"/>
    </row>
    <row r="3635" spans="1:74" s="142" customFormat="1" x14ac:dyDescent="0.25">
      <c r="A3635" s="206"/>
      <c r="B3635" s="160"/>
      <c r="C3635" s="161"/>
      <c r="D3635" s="206"/>
      <c r="E3635" s="206"/>
      <c r="F3635" s="206"/>
      <c r="G3635" s="206"/>
      <c r="H3635" s="161"/>
      <c r="I3635" s="206"/>
      <c r="J3635" s="206"/>
      <c r="L3635" s="206"/>
      <c r="M3635" s="153"/>
      <c r="N3635" s="126"/>
      <c r="O3635" s="153"/>
      <c r="P3635" s="153"/>
      <c r="Q3635" s="153"/>
      <c r="R3635" s="153"/>
      <c r="AG3635" s="162"/>
      <c r="AH3635" s="162"/>
      <c r="AI3635" s="162"/>
      <c r="AM3635" s="143"/>
      <c r="AN3635" s="143"/>
      <c r="AO3635" s="143"/>
      <c r="AP3635" s="143"/>
      <c r="AQ3635" s="143"/>
      <c r="AR3635" s="143"/>
      <c r="AS3635" s="143"/>
      <c r="AT3635" s="143"/>
      <c r="AU3635" s="143"/>
      <c r="AV3635" s="143"/>
      <c r="AW3635" s="143"/>
      <c r="AX3635" s="143"/>
      <c r="AY3635" s="143"/>
      <c r="AZ3635" s="143"/>
      <c r="BA3635" s="143"/>
      <c r="BB3635" s="143"/>
      <c r="BC3635" s="143"/>
      <c r="BD3635" s="143"/>
      <c r="BE3635" s="143"/>
      <c r="BF3635" s="143"/>
      <c r="BG3635" s="143"/>
      <c r="BH3635" s="143"/>
      <c r="BI3635" s="143"/>
      <c r="BJ3635" s="143"/>
      <c r="BK3635" s="143"/>
      <c r="BL3635" s="143"/>
      <c r="BM3635" s="143"/>
      <c r="BN3635" s="143"/>
      <c r="BO3635" s="143"/>
      <c r="BP3635" s="143"/>
      <c r="BT3635" s="143"/>
      <c r="BU3635" s="143"/>
      <c r="BV3635" s="143"/>
    </row>
    <row r="3636" spans="1:74" s="142" customFormat="1" x14ac:dyDescent="0.25">
      <c r="A3636" s="206"/>
      <c r="B3636" s="160"/>
      <c r="C3636" s="161"/>
      <c r="D3636" s="206"/>
      <c r="E3636" s="206"/>
      <c r="F3636" s="206"/>
      <c r="G3636" s="206"/>
      <c r="H3636" s="161"/>
      <c r="I3636" s="206"/>
      <c r="J3636" s="206"/>
      <c r="L3636" s="206"/>
      <c r="M3636" s="153"/>
      <c r="N3636" s="126"/>
      <c r="O3636" s="153"/>
      <c r="P3636" s="153"/>
      <c r="Q3636" s="153"/>
      <c r="R3636" s="153"/>
      <c r="AG3636" s="162"/>
      <c r="AH3636" s="162"/>
      <c r="AI3636" s="162"/>
      <c r="AM3636" s="143"/>
      <c r="AN3636" s="143"/>
      <c r="AO3636" s="143"/>
      <c r="AP3636" s="143"/>
      <c r="AQ3636" s="143"/>
      <c r="AR3636" s="143"/>
      <c r="AS3636" s="143"/>
      <c r="AT3636" s="143"/>
      <c r="AU3636" s="143"/>
      <c r="AV3636" s="143"/>
      <c r="AW3636" s="143"/>
      <c r="AX3636" s="143"/>
      <c r="AY3636" s="143"/>
      <c r="AZ3636" s="143"/>
      <c r="BA3636" s="143"/>
      <c r="BB3636" s="143"/>
      <c r="BC3636" s="143"/>
      <c r="BD3636" s="143"/>
      <c r="BE3636" s="143"/>
      <c r="BF3636" s="143"/>
      <c r="BG3636" s="143"/>
      <c r="BH3636" s="143"/>
      <c r="BI3636" s="143"/>
      <c r="BJ3636" s="143"/>
      <c r="BK3636" s="143"/>
      <c r="BL3636" s="143"/>
      <c r="BM3636" s="143"/>
      <c r="BN3636" s="143"/>
      <c r="BO3636" s="143"/>
      <c r="BP3636" s="143"/>
      <c r="BT3636" s="143"/>
      <c r="BU3636" s="143"/>
      <c r="BV3636" s="143"/>
    </row>
    <row r="3637" spans="1:74" s="142" customFormat="1" x14ac:dyDescent="0.25">
      <c r="A3637" s="206"/>
      <c r="B3637" s="160"/>
      <c r="C3637" s="161"/>
      <c r="D3637" s="206"/>
      <c r="E3637" s="206"/>
      <c r="F3637" s="206"/>
      <c r="G3637" s="206"/>
      <c r="H3637" s="161"/>
      <c r="I3637" s="206"/>
      <c r="J3637" s="206"/>
      <c r="L3637" s="206"/>
      <c r="M3637" s="153"/>
      <c r="N3637" s="126"/>
      <c r="O3637" s="153"/>
      <c r="P3637" s="153"/>
      <c r="Q3637" s="153"/>
      <c r="R3637" s="153"/>
      <c r="AG3637" s="162"/>
      <c r="AH3637" s="162"/>
      <c r="AI3637" s="162"/>
      <c r="AM3637" s="143"/>
      <c r="AN3637" s="143"/>
      <c r="AO3637" s="143"/>
      <c r="AP3637" s="143"/>
      <c r="AQ3637" s="143"/>
      <c r="AR3637" s="143"/>
      <c r="AS3637" s="143"/>
      <c r="AT3637" s="143"/>
      <c r="AU3637" s="143"/>
      <c r="AV3637" s="143"/>
      <c r="AW3637" s="143"/>
      <c r="AX3637" s="143"/>
      <c r="AY3637" s="143"/>
      <c r="AZ3637" s="143"/>
      <c r="BA3637" s="143"/>
      <c r="BB3637" s="143"/>
      <c r="BC3637" s="143"/>
      <c r="BD3637" s="143"/>
      <c r="BE3637" s="143"/>
      <c r="BF3637" s="143"/>
      <c r="BG3637" s="143"/>
      <c r="BH3637" s="143"/>
      <c r="BI3637" s="143"/>
      <c r="BJ3637" s="143"/>
      <c r="BK3637" s="143"/>
      <c r="BL3637" s="143"/>
      <c r="BM3637" s="143"/>
      <c r="BN3637" s="143"/>
      <c r="BO3637" s="143"/>
      <c r="BP3637" s="143"/>
      <c r="BT3637" s="143"/>
      <c r="BU3637" s="143"/>
      <c r="BV3637" s="143"/>
    </row>
    <row r="3638" spans="1:74" s="142" customFormat="1" x14ac:dyDescent="0.25">
      <c r="A3638" s="206"/>
      <c r="B3638" s="160"/>
      <c r="C3638" s="161"/>
      <c r="D3638" s="206"/>
      <c r="E3638" s="206"/>
      <c r="F3638" s="206"/>
      <c r="G3638" s="206"/>
      <c r="H3638" s="161"/>
      <c r="I3638" s="206"/>
      <c r="J3638" s="206"/>
      <c r="L3638" s="206"/>
      <c r="M3638" s="153"/>
      <c r="N3638" s="126"/>
      <c r="O3638" s="153"/>
      <c r="P3638" s="153"/>
      <c r="Q3638" s="153"/>
      <c r="R3638" s="153"/>
      <c r="AG3638" s="162"/>
      <c r="AH3638" s="162"/>
      <c r="AI3638" s="162"/>
      <c r="AM3638" s="143"/>
      <c r="AN3638" s="143"/>
      <c r="AO3638" s="143"/>
      <c r="AP3638" s="143"/>
      <c r="AQ3638" s="143"/>
      <c r="AR3638" s="143"/>
      <c r="AS3638" s="143"/>
      <c r="AT3638" s="143"/>
      <c r="AU3638" s="143"/>
      <c r="AV3638" s="143"/>
      <c r="AW3638" s="143"/>
      <c r="AX3638" s="143"/>
      <c r="AY3638" s="143"/>
      <c r="AZ3638" s="143"/>
      <c r="BA3638" s="143"/>
      <c r="BB3638" s="143"/>
      <c r="BC3638" s="143"/>
      <c r="BD3638" s="143"/>
      <c r="BE3638" s="143"/>
      <c r="BF3638" s="143"/>
      <c r="BG3638" s="143"/>
      <c r="BH3638" s="143"/>
      <c r="BI3638" s="143"/>
      <c r="BJ3638" s="143"/>
      <c r="BK3638" s="143"/>
      <c r="BL3638" s="143"/>
      <c r="BM3638" s="143"/>
      <c r="BN3638" s="143"/>
      <c r="BO3638" s="143"/>
      <c r="BP3638" s="143"/>
      <c r="BT3638" s="143"/>
      <c r="BU3638" s="143"/>
      <c r="BV3638" s="143"/>
    </row>
    <row r="3639" spans="1:74" s="142" customFormat="1" x14ac:dyDescent="0.25">
      <c r="A3639" s="206"/>
      <c r="B3639" s="160"/>
      <c r="C3639" s="161"/>
      <c r="D3639" s="206"/>
      <c r="E3639" s="206"/>
      <c r="F3639" s="206"/>
      <c r="G3639" s="206"/>
      <c r="H3639" s="161"/>
      <c r="I3639" s="206"/>
      <c r="J3639" s="206"/>
      <c r="L3639" s="206"/>
      <c r="M3639" s="153"/>
      <c r="N3639" s="126"/>
      <c r="O3639" s="153"/>
      <c r="P3639" s="153"/>
      <c r="Q3639" s="153"/>
      <c r="R3639" s="153"/>
      <c r="AG3639" s="162"/>
      <c r="AH3639" s="162"/>
      <c r="AI3639" s="162"/>
      <c r="AM3639" s="143"/>
      <c r="AN3639" s="143"/>
      <c r="AO3639" s="143"/>
      <c r="AP3639" s="143"/>
      <c r="AQ3639" s="143"/>
      <c r="AR3639" s="143"/>
      <c r="AS3639" s="143"/>
      <c r="AT3639" s="143"/>
      <c r="AU3639" s="143"/>
      <c r="AV3639" s="143"/>
      <c r="AW3639" s="143"/>
      <c r="AX3639" s="143"/>
      <c r="AY3639" s="143"/>
      <c r="AZ3639" s="143"/>
      <c r="BA3639" s="143"/>
      <c r="BB3639" s="143"/>
      <c r="BC3639" s="143"/>
      <c r="BD3639" s="143"/>
      <c r="BE3639" s="143"/>
      <c r="BF3639" s="143"/>
      <c r="BG3639" s="143"/>
      <c r="BH3639" s="143"/>
      <c r="BI3639" s="143"/>
      <c r="BJ3639" s="143"/>
      <c r="BK3639" s="143"/>
      <c r="BL3639" s="143"/>
      <c r="BM3639" s="143"/>
      <c r="BN3639" s="143"/>
      <c r="BO3639" s="143"/>
      <c r="BP3639" s="143"/>
      <c r="BT3639" s="143"/>
      <c r="BU3639" s="143"/>
      <c r="BV3639" s="143"/>
    </row>
    <row r="3640" spans="1:74" s="142" customFormat="1" x14ac:dyDescent="0.25">
      <c r="A3640" s="206"/>
      <c r="B3640" s="160"/>
      <c r="C3640" s="161"/>
      <c r="D3640" s="206"/>
      <c r="E3640" s="206"/>
      <c r="F3640" s="206"/>
      <c r="G3640" s="206"/>
      <c r="H3640" s="161"/>
      <c r="I3640" s="206"/>
      <c r="J3640" s="206"/>
      <c r="L3640" s="206"/>
      <c r="M3640" s="153"/>
      <c r="N3640" s="126"/>
      <c r="O3640" s="153"/>
      <c r="P3640" s="153"/>
      <c r="Q3640" s="153"/>
      <c r="R3640" s="153"/>
      <c r="AG3640" s="162"/>
      <c r="AH3640" s="162"/>
      <c r="AI3640" s="162"/>
      <c r="AM3640" s="143"/>
      <c r="AN3640" s="143"/>
      <c r="AO3640" s="143"/>
      <c r="AP3640" s="143"/>
      <c r="AQ3640" s="143"/>
      <c r="AR3640" s="143"/>
      <c r="AS3640" s="143"/>
      <c r="AT3640" s="143"/>
      <c r="AU3640" s="143"/>
      <c r="AV3640" s="143"/>
      <c r="AW3640" s="143"/>
      <c r="AX3640" s="143"/>
      <c r="AY3640" s="143"/>
      <c r="AZ3640" s="143"/>
      <c r="BA3640" s="143"/>
      <c r="BB3640" s="143"/>
      <c r="BC3640" s="143"/>
      <c r="BD3640" s="143"/>
      <c r="BE3640" s="143"/>
      <c r="BF3640" s="143"/>
      <c r="BG3640" s="143"/>
      <c r="BH3640" s="143"/>
      <c r="BI3640" s="143"/>
      <c r="BJ3640" s="143"/>
      <c r="BK3640" s="143"/>
      <c r="BL3640" s="143"/>
      <c r="BM3640" s="143"/>
      <c r="BN3640" s="143"/>
      <c r="BO3640" s="143"/>
      <c r="BP3640" s="143"/>
      <c r="BT3640" s="143"/>
      <c r="BU3640" s="143"/>
      <c r="BV3640" s="143"/>
    </row>
    <row r="3641" spans="1:74" s="142" customFormat="1" x14ac:dyDescent="0.25">
      <c r="A3641" s="206"/>
      <c r="B3641" s="160"/>
      <c r="C3641" s="161"/>
      <c r="D3641" s="206"/>
      <c r="E3641" s="206"/>
      <c r="F3641" s="206"/>
      <c r="G3641" s="206"/>
      <c r="H3641" s="161"/>
      <c r="I3641" s="206"/>
      <c r="J3641" s="206"/>
      <c r="L3641" s="206"/>
      <c r="M3641" s="153"/>
      <c r="N3641" s="126"/>
      <c r="O3641" s="153"/>
      <c r="P3641" s="153"/>
      <c r="Q3641" s="153"/>
      <c r="R3641" s="153"/>
      <c r="AG3641" s="162"/>
      <c r="AH3641" s="162"/>
      <c r="AI3641" s="162"/>
      <c r="AM3641" s="143"/>
      <c r="AN3641" s="143"/>
      <c r="AO3641" s="143"/>
      <c r="AP3641" s="143"/>
      <c r="AQ3641" s="143"/>
      <c r="AR3641" s="143"/>
      <c r="AS3641" s="143"/>
      <c r="AT3641" s="143"/>
      <c r="AU3641" s="143"/>
      <c r="AV3641" s="143"/>
      <c r="AW3641" s="143"/>
      <c r="AX3641" s="143"/>
      <c r="AY3641" s="143"/>
      <c r="AZ3641" s="143"/>
      <c r="BA3641" s="143"/>
      <c r="BB3641" s="143"/>
      <c r="BC3641" s="143"/>
      <c r="BD3641" s="143"/>
      <c r="BE3641" s="143"/>
      <c r="BF3641" s="143"/>
      <c r="BG3641" s="143"/>
      <c r="BH3641" s="143"/>
      <c r="BI3641" s="143"/>
      <c r="BJ3641" s="143"/>
      <c r="BK3641" s="143"/>
      <c r="BL3641" s="143"/>
      <c r="BM3641" s="143"/>
      <c r="BN3641" s="143"/>
      <c r="BO3641" s="143"/>
      <c r="BP3641" s="143"/>
      <c r="BT3641" s="143"/>
      <c r="BU3641" s="143"/>
      <c r="BV3641" s="143"/>
    </row>
    <row r="3642" spans="1:74" s="142" customFormat="1" x14ac:dyDescent="0.25">
      <c r="A3642" s="206"/>
      <c r="B3642" s="160"/>
      <c r="C3642" s="161"/>
      <c r="D3642" s="206"/>
      <c r="E3642" s="206"/>
      <c r="F3642" s="206"/>
      <c r="G3642" s="206"/>
      <c r="H3642" s="161"/>
      <c r="I3642" s="206"/>
      <c r="J3642" s="206"/>
      <c r="L3642" s="206"/>
      <c r="M3642" s="153"/>
      <c r="N3642" s="126"/>
      <c r="O3642" s="153"/>
      <c r="P3642" s="153"/>
      <c r="Q3642" s="153"/>
      <c r="R3642" s="153"/>
      <c r="AG3642" s="162"/>
      <c r="AH3642" s="162"/>
      <c r="AI3642" s="162"/>
      <c r="AM3642" s="143"/>
      <c r="AN3642" s="143"/>
      <c r="AO3642" s="143"/>
      <c r="AP3642" s="143"/>
      <c r="AQ3642" s="143"/>
      <c r="AR3642" s="143"/>
      <c r="AS3642" s="143"/>
      <c r="AT3642" s="143"/>
      <c r="AU3642" s="143"/>
      <c r="AV3642" s="143"/>
      <c r="AW3642" s="143"/>
      <c r="AX3642" s="143"/>
      <c r="AY3642" s="143"/>
      <c r="AZ3642" s="143"/>
      <c r="BA3642" s="143"/>
      <c r="BB3642" s="143"/>
      <c r="BC3642" s="143"/>
      <c r="BD3642" s="143"/>
      <c r="BE3642" s="143"/>
      <c r="BF3642" s="143"/>
      <c r="BG3642" s="143"/>
      <c r="BH3642" s="143"/>
      <c r="BI3642" s="143"/>
      <c r="BJ3642" s="143"/>
      <c r="BK3642" s="143"/>
      <c r="BL3642" s="143"/>
      <c r="BM3642" s="143"/>
      <c r="BN3642" s="143"/>
      <c r="BO3642" s="143"/>
      <c r="BP3642" s="143"/>
      <c r="BT3642" s="143"/>
      <c r="BU3642" s="143"/>
      <c r="BV3642" s="143"/>
    </row>
    <row r="3643" spans="1:74" s="142" customFormat="1" x14ac:dyDescent="0.25">
      <c r="A3643" s="206"/>
      <c r="B3643" s="160"/>
      <c r="C3643" s="161"/>
      <c r="D3643" s="206"/>
      <c r="E3643" s="206"/>
      <c r="F3643" s="206"/>
      <c r="G3643" s="206"/>
      <c r="H3643" s="161"/>
      <c r="I3643" s="206"/>
      <c r="J3643" s="206"/>
      <c r="L3643" s="206"/>
      <c r="M3643" s="153"/>
      <c r="N3643" s="126"/>
      <c r="O3643" s="153"/>
      <c r="P3643" s="153"/>
      <c r="Q3643" s="153"/>
      <c r="R3643" s="153"/>
      <c r="AG3643" s="162"/>
      <c r="AH3643" s="162"/>
      <c r="AI3643" s="162"/>
      <c r="AM3643" s="143"/>
      <c r="AN3643" s="143"/>
      <c r="AO3643" s="143"/>
      <c r="AP3643" s="143"/>
      <c r="AQ3643" s="143"/>
      <c r="AR3643" s="143"/>
      <c r="AS3643" s="143"/>
      <c r="AT3643" s="143"/>
      <c r="AU3643" s="143"/>
      <c r="AV3643" s="143"/>
      <c r="AW3643" s="143"/>
      <c r="AX3643" s="143"/>
      <c r="AY3643" s="143"/>
      <c r="AZ3643" s="143"/>
      <c r="BA3643" s="143"/>
      <c r="BB3643" s="143"/>
      <c r="BC3643" s="143"/>
      <c r="BD3643" s="143"/>
      <c r="BE3643" s="143"/>
      <c r="BF3643" s="143"/>
      <c r="BG3643" s="143"/>
      <c r="BH3643" s="143"/>
      <c r="BI3643" s="143"/>
      <c r="BJ3643" s="143"/>
      <c r="BK3643" s="143"/>
      <c r="BL3643" s="143"/>
      <c r="BM3643" s="143"/>
      <c r="BN3643" s="143"/>
      <c r="BO3643" s="143"/>
      <c r="BP3643" s="143"/>
      <c r="BT3643" s="143"/>
      <c r="BU3643" s="143"/>
      <c r="BV3643" s="143"/>
    </row>
    <row r="3644" spans="1:74" s="142" customFormat="1" x14ac:dyDescent="0.25">
      <c r="A3644" s="206"/>
      <c r="B3644" s="160"/>
      <c r="C3644" s="161"/>
      <c r="D3644" s="206"/>
      <c r="E3644" s="206"/>
      <c r="F3644" s="206"/>
      <c r="G3644" s="206"/>
      <c r="H3644" s="161"/>
      <c r="I3644" s="206"/>
      <c r="J3644" s="206"/>
      <c r="L3644" s="206"/>
      <c r="M3644" s="153"/>
      <c r="N3644" s="126"/>
      <c r="O3644" s="153"/>
      <c r="P3644" s="153"/>
      <c r="Q3644" s="153"/>
      <c r="R3644" s="153"/>
      <c r="AG3644" s="162"/>
      <c r="AH3644" s="162"/>
      <c r="AI3644" s="162"/>
      <c r="AM3644" s="143"/>
      <c r="AN3644" s="143"/>
      <c r="AO3644" s="143"/>
      <c r="AP3644" s="143"/>
      <c r="AQ3644" s="143"/>
      <c r="AR3644" s="143"/>
      <c r="AS3644" s="143"/>
      <c r="AT3644" s="143"/>
      <c r="AU3644" s="143"/>
      <c r="AV3644" s="143"/>
      <c r="AW3644" s="143"/>
      <c r="AX3644" s="143"/>
      <c r="AY3644" s="143"/>
      <c r="AZ3644" s="143"/>
      <c r="BA3644" s="143"/>
      <c r="BB3644" s="143"/>
      <c r="BC3644" s="143"/>
      <c r="BD3644" s="143"/>
      <c r="BE3644" s="143"/>
      <c r="BF3644" s="143"/>
      <c r="BG3644" s="143"/>
      <c r="BH3644" s="143"/>
      <c r="BI3644" s="143"/>
      <c r="BJ3644" s="143"/>
      <c r="BK3644" s="143"/>
      <c r="BL3644" s="143"/>
      <c r="BM3644" s="143"/>
      <c r="BN3644" s="143"/>
      <c r="BO3644" s="143"/>
      <c r="BP3644" s="143"/>
      <c r="BT3644" s="143"/>
      <c r="BU3644" s="143"/>
      <c r="BV3644" s="143"/>
    </row>
    <row r="3645" spans="1:74" s="142" customFormat="1" x14ac:dyDescent="0.25">
      <c r="A3645" s="206"/>
      <c r="B3645" s="160"/>
      <c r="C3645" s="161"/>
      <c r="D3645" s="206"/>
      <c r="E3645" s="206"/>
      <c r="F3645" s="206"/>
      <c r="G3645" s="206"/>
      <c r="H3645" s="161"/>
      <c r="I3645" s="206"/>
      <c r="J3645" s="206"/>
      <c r="L3645" s="206"/>
      <c r="M3645" s="153"/>
      <c r="N3645" s="126"/>
      <c r="O3645" s="153"/>
      <c r="P3645" s="153"/>
      <c r="Q3645" s="153"/>
      <c r="R3645" s="153"/>
      <c r="AG3645" s="162"/>
      <c r="AH3645" s="162"/>
      <c r="AI3645" s="162"/>
      <c r="AM3645" s="143"/>
      <c r="AN3645" s="143"/>
      <c r="AO3645" s="143"/>
      <c r="AP3645" s="143"/>
      <c r="AQ3645" s="143"/>
      <c r="AR3645" s="143"/>
      <c r="AS3645" s="143"/>
      <c r="AT3645" s="143"/>
      <c r="AU3645" s="143"/>
      <c r="AV3645" s="143"/>
      <c r="AW3645" s="143"/>
      <c r="AX3645" s="143"/>
      <c r="AY3645" s="143"/>
      <c r="AZ3645" s="143"/>
      <c r="BA3645" s="143"/>
      <c r="BB3645" s="143"/>
      <c r="BC3645" s="143"/>
      <c r="BD3645" s="143"/>
      <c r="BE3645" s="143"/>
      <c r="BF3645" s="143"/>
      <c r="BG3645" s="143"/>
      <c r="BH3645" s="143"/>
      <c r="BI3645" s="143"/>
      <c r="BJ3645" s="143"/>
      <c r="BK3645" s="143"/>
      <c r="BL3645" s="143"/>
      <c r="BM3645" s="143"/>
      <c r="BN3645" s="143"/>
      <c r="BO3645" s="143"/>
      <c r="BP3645" s="143"/>
      <c r="BT3645" s="143"/>
      <c r="BU3645" s="143"/>
      <c r="BV3645" s="143"/>
    </row>
    <row r="3646" spans="1:74" s="142" customFormat="1" x14ac:dyDescent="0.25">
      <c r="A3646" s="206"/>
      <c r="B3646" s="160"/>
      <c r="C3646" s="161"/>
      <c r="D3646" s="206"/>
      <c r="E3646" s="206"/>
      <c r="F3646" s="206"/>
      <c r="G3646" s="206"/>
      <c r="H3646" s="161"/>
      <c r="I3646" s="206"/>
      <c r="J3646" s="206"/>
      <c r="L3646" s="206"/>
      <c r="M3646" s="153"/>
      <c r="N3646" s="126"/>
      <c r="O3646" s="153"/>
      <c r="P3646" s="153"/>
      <c r="Q3646" s="153"/>
      <c r="R3646" s="153"/>
      <c r="AG3646" s="162"/>
      <c r="AH3646" s="162"/>
      <c r="AI3646" s="162"/>
      <c r="AM3646" s="143"/>
      <c r="AN3646" s="143"/>
      <c r="AO3646" s="143"/>
      <c r="AP3646" s="143"/>
      <c r="AQ3646" s="143"/>
      <c r="AR3646" s="143"/>
      <c r="AS3646" s="143"/>
      <c r="AT3646" s="143"/>
      <c r="AU3646" s="143"/>
      <c r="AV3646" s="143"/>
      <c r="AW3646" s="143"/>
      <c r="AX3646" s="143"/>
      <c r="AY3646" s="143"/>
      <c r="AZ3646" s="143"/>
      <c r="BA3646" s="143"/>
      <c r="BB3646" s="143"/>
      <c r="BC3646" s="143"/>
      <c r="BD3646" s="143"/>
      <c r="BE3646" s="143"/>
      <c r="BF3646" s="143"/>
      <c r="BG3646" s="143"/>
      <c r="BH3646" s="143"/>
      <c r="BI3646" s="143"/>
      <c r="BJ3646" s="143"/>
      <c r="BK3646" s="143"/>
      <c r="BL3646" s="143"/>
      <c r="BM3646" s="143"/>
      <c r="BN3646" s="143"/>
      <c r="BO3646" s="143"/>
      <c r="BP3646" s="143"/>
      <c r="BT3646" s="143"/>
      <c r="BU3646" s="143"/>
      <c r="BV3646" s="143"/>
    </row>
    <row r="3647" spans="1:74" s="142" customFormat="1" x14ac:dyDescent="0.25">
      <c r="A3647" s="206"/>
      <c r="B3647" s="160"/>
      <c r="C3647" s="161"/>
      <c r="D3647" s="206"/>
      <c r="E3647" s="206"/>
      <c r="F3647" s="206"/>
      <c r="G3647" s="206"/>
      <c r="H3647" s="161"/>
      <c r="I3647" s="206"/>
      <c r="J3647" s="206"/>
      <c r="L3647" s="206"/>
      <c r="M3647" s="153"/>
      <c r="N3647" s="126"/>
      <c r="O3647" s="153"/>
      <c r="P3647" s="153"/>
      <c r="Q3647" s="153"/>
      <c r="R3647" s="153"/>
      <c r="AG3647" s="162"/>
      <c r="AH3647" s="162"/>
      <c r="AI3647" s="162"/>
      <c r="AM3647" s="143"/>
      <c r="AN3647" s="143"/>
      <c r="AO3647" s="143"/>
      <c r="AP3647" s="143"/>
      <c r="AQ3647" s="143"/>
      <c r="AR3647" s="143"/>
      <c r="AS3647" s="143"/>
      <c r="AT3647" s="143"/>
      <c r="AU3647" s="143"/>
      <c r="AV3647" s="143"/>
      <c r="AW3647" s="143"/>
      <c r="AX3647" s="143"/>
      <c r="AY3647" s="143"/>
      <c r="AZ3647" s="143"/>
      <c r="BA3647" s="143"/>
      <c r="BB3647" s="143"/>
      <c r="BC3647" s="143"/>
      <c r="BD3647" s="143"/>
      <c r="BE3647" s="143"/>
      <c r="BF3647" s="143"/>
      <c r="BG3647" s="143"/>
      <c r="BH3647" s="143"/>
      <c r="BI3647" s="143"/>
      <c r="BJ3647" s="143"/>
      <c r="BK3647" s="143"/>
      <c r="BL3647" s="143"/>
      <c r="BM3647" s="143"/>
      <c r="BN3647" s="143"/>
      <c r="BO3647" s="143"/>
      <c r="BP3647" s="143"/>
      <c r="BT3647" s="143"/>
      <c r="BU3647" s="143"/>
      <c r="BV3647" s="143"/>
    </row>
    <row r="3648" spans="1:74" s="142" customFormat="1" x14ac:dyDescent="0.25">
      <c r="A3648" s="206"/>
      <c r="B3648" s="160"/>
      <c r="C3648" s="161"/>
      <c r="D3648" s="206"/>
      <c r="E3648" s="206"/>
      <c r="F3648" s="206"/>
      <c r="G3648" s="206"/>
      <c r="H3648" s="161"/>
      <c r="I3648" s="206"/>
      <c r="J3648" s="206"/>
      <c r="L3648" s="206"/>
      <c r="M3648" s="153"/>
      <c r="N3648" s="126"/>
      <c r="O3648" s="153"/>
      <c r="P3648" s="153"/>
      <c r="Q3648" s="153"/>
      <c r="R3648" s="153"/>
      <c r="AG3648" s="162"/>
      <c r="AH3648" s="162"/>
      <c r="AI3648" s="162"/>
      <c r="AM3648" s="143"/>
      <c r="AN3648" s="143"/>
      <c r="AO3648" s="143"/>
      <c r="AP3648" s="143"/>
      <c r="AQ3648" s="143"/>
      <c r="AR3648" s="143"/>
      <c r="AS3648" s="143"/>
      <c r="AT3648" s="143"/>
      <c r="AU3648" s="143"/>
      <c r="AV3648" s="143"/>
      <c r="AW3648" s="143"/>
      <c r="AX3648" s="143"/>
      <c r="AY3648" s="143"/>
      <c r="AZ3648" s="143"/>
      <c r="BA3648" s="143"/>
      <c r="BB3648" s="143"/>
      <c r="BC3648" s="143"/>
      <c r="BD3648" s="143"/>
      <c r="BE3648" s="143"/>
      <c r="BF3648" s="143"/>
      <c r="BG3648" s="143"/>
      <c r="BH3648" s="143"/>
      <c r="BI3648" s="143"/>
      <c r="BJ3648" s="143"/>
      <c r="BK3648" s="143"/>
      <c r="BL3648" s="143"/>
      <c r="BM3648" s="143"/>
      <c r="BN3648" s="143"/>
      <c r="BO3648" s="143"/>
      <c r="BP3648" s="143"/>
      <c r="BT3648" s="143"/>
      <c r="BU3648" s="143"/>
      <c r="BV3648" s="143"/>
    </row>
    <row r="3649" spans="1:74" s="142" customFormat="1" x14ac:dyDescent="0.25">
      <c r="A3649" s="206"/>
      <c r="B3649" s="160"/>
      <c r="C3649" s="161"/>
      <c r="D3649" s="206"/>
      <c r="E3649" s="206"/>
      <c r="F3649" s="206"/>
      <c r="G3649" s="206"/>
      <c r="H3649" s="161"/>
      <c r="I3649" s="206"/>
      <c r="J3649" s="206"/>
      <c r="L3649" s="206"/>
      <c r="M3649" s="153"/>
      <c r="N3649" s="126"/>
      <c r="O3649" s="153"/>
      <c r="P3649" s="153"/>
      <c r="Q3649" s="153"/>
      <c r="R3649" s="153"/>
      <c r="AG3649" s="162"/>
      <c r="AH3649" s="162"/>
      <c r="AI3649" s="162"/>
      <c r="AM3649" s="143"/>
      <c r="AN3649" s="143"/>
      <c r="AO3649" s="143"/>
      <c r="AP3649" s="143"/>
      <c r="AQ3649" s="143"/>
      <c r="AR3649" s="143"/>
      <c r="AS3649" s="143"/>
      <c r="AT3649" s="143"/>
      <c r="AU3649" s="143"/>
      <c r="AV3649" s="143"/>
      <c r="AW3649" s="143"/>
      <c r="AX3649" s="143"/>
      <c r="AY3649" s="143"/>
      <c r="AZ3649" s="143"/>
      <c r="BA3649" s="143"/>
      <c r="BB3649" s="143"/>
      <c r="BC3649" s="143"/>
      <c r="BD3649" s="143"/>
      <c r="BE3649" s="143"/>
      <c r="BF3649" s="143"/>
      <c r="BG3649" s="143"/>
      <c r="BH3649" s="143"/>
      <c r="BI3649" s="143"/>
      <c r="BJ3649" s="143"/>
      <c r="BK3649" s="143"/>
      <c r="BL3649" s="143"/>
      <c r="BM3649" s="143"/>
      <c r="BN3649" s="143"/>
      <c r="BO3649" s="143"/>
      <c r="BP3649" s="143"/>
      <c r="BT3649" s="143"/>
      <c r="BU3649" s="143"/>
      <c r="BV3649" s="143"/>
    </row>
    <row r="3650" spans="1:74" s="142" customFormat="1" x14ac:dyDescent="0.25">
      <c r="A3650" s="206"/>
      <c r="B3650" s="160"/>
      <c r="C3650" s="161"/>
      <c r="D3650" s="206"/>
      <c r="E3650" s="206"/>
      <c r="F3650" s="206"/>
      <c r="G3650" s="206"/>
      <c r="H3650" s="161"/>
      <c r="I3650" s="206"/>
      <c r="J3650" s="206"/>
      <c r="L3650" s="206"/>
      <c r="M3650" s="153"/>
      <c r="N3650" s="126"/>
      <c r="O3650" s="153"/>
      <c r="P3650" s="153"/>
      <c r="Q3650" s="153"/>
      <c r="R3650" s="153"/>
      <c r="AG3650" s="162"/>
      <c r="AH3650" s="162"/>
      <c r="AI3650" s="162"/>
      <c r="AM3650" s="143"/>
      <c r="AN3650" s="143"/>
      <c r="AO3650" s="143"/>
      <c r="AP3650" s="143"/>
      <c r="AQ3650" s="143"/>
      <c r="AR3650" s="143"/>
      <c r="AS3650" s="143"/>
      <c r="AT3650" s="143"/>
      <c r="AU3650" s="143"/>
      <c r="AV3650" s="143"/>
      <c r="AW3650" s="143"/>
      <c r="AX3650" s="143"/>
      <c r="AY3650" s="143"/>
      <c r="AZ3650" s="143"/>
      <c r="BA3650" s="143"/>
      <c r="BB3650" s="143"/>
      <c r="BC3650" s="143"/>
      <c r="BD3650" s="143"/>
      <c r="BE3650" s="143"/>
      <c r="BF3650" s="143"/>
      <c r="BG3650" s="143"/>
      <c r="BH3650" s="143"/>
      <c r="BI3650" s="143"/>
      <c r="BJ3650" s="143"/>
      <c r="BK3650" s="143"/>
      <c r="BL3650" s="143"/>
      <c r="BM3650" s="143"/>
      <c r="BN3650" s="143"/>
      <c r="BO3650" s="143"/>
      <c r="BP3650" s="143"/>
      <c r="BT3650" s="143"/>
      <c r="BU3650" s="143"/>
      <c r="BV3650" s="143"/>
    </row>
    <row r="3651" spans="1:74" s="142" customFormat="1" x14ac:dyDescent="0.25">
      <c r="A3651" s="206"/>
      <c r="B3651" s="160"/>
      <c r="C3651" s="161"/>
      <c r="D3651" s="206"/>
      <c r="E3651" s="206"/>
      <c r="F3651" s="206"/>
      <c r="G3651" s="206"/>
      <c r="H3651" s="161"/>
      <c r="I3651" s="206"/>
      <c r="J3651" s="206"/>
      <c r="L3651" s="206"/>
      <c r="M3651" s="153"/>
      <c r="N3651" s="126"/>
      <c r="O3651" s="153"/>
      <c r="P3651" s="153"/>
      <c r="Q3651" s="153"/>
      <c r="R3651" s="153"/>
      <c r="AG3651" s="162"/>
      <c r="AH3651" s="162"/>
      <c r="AI3651" s="162"/>
      <c r="AM3651" s="143"/>
      <c r="AN3651" s="143"/>
      <c r="AO3651" s="143"/>
      <c r="AP3651" s="143"/>
      <c r="AQ3651" s="143"/>
      <c r="AR3651" s="143"/>
      <c r="AS3651" s="143"/>
      <c r="AT3651" s="143"/>
      <c r="AU3651" s="143"/>
      <c r="AV3651" s="143"/>
      <c r="AW3651" s="143"/>
      <c r="AX3651" s="143"/>
      <c r="AY3651" s="143"/>
      <c r="AZ3651" s="143"/>
      <c r="BA3651" s="143"/>
      <c r="BB3651" s="143"/>
      <c r="BC3651" s="143"/>
      <c r="BD3651" s="143"/>
      <c r="BE3651" s="143"/>
      <c r="BF3651" s="143"/>
      <c r="BG3651" s="143"/>
      <c r="BH3651" s="143"/>
      <c r="BI3651" s="143"/>
      <c r="BJ3651" s="143"/>
      <c r="BK3651" s="143"/>
      <c r="BL3651" s="143"/>
      <c r="BM3651" s="143"/>
      <c r="BN3651" s="143"/>
      <c r="BO3651" s="143"/>
      <c r="BP3651" s="143"/>
      <c r="BT3651" s="143"/>
      <c r="BU3651" s="143"/>
      <c r="BV3651" s="143"/>
    </row>
    <row r="3652" spans="1:74" s="142" customFormat="1" x14ac:dyDescent="0.25">
      <c r="A3652" s="206"/>
      <c r="B3652" s="160"/>
      <c r="C3652" s="161"/>
      <c r="D3652" s="206"/>
      <c r="E3652" s="206"/>
      <c r="F3652" s="206"/>
      <c r="G3652" s="206"/>
      <c r="H3652" s="161"/>
      <c r="I3652" s="206"/>
      <c r="J3652" s="206"/>
      <c r="L3652" s="206"/>
      <c r="M3652" s="153"/>
      <c r="N3652" s="126"/>
      <c r="O3652" s="153"/>
      <c r="P3652" s="153"/>
      <c r="Q3652" s="153"/>
      <c r="R3652" s="153"/>
      <c r="AG3652" s="162"/>
      <c r="AH3652" s="162"/>
      <c r="AI3652" s="162"/>
      <c r="AM3652" s="143"/>
      <c r="AN3652" s="143"/>
      <c r="AO3652" s="143"/>
      <c r="AP3652" s="143"/>
      <c r="AQ3652" s="143"/>
      <c r="AR3652" s="143"/>
      <c r="AS3652" s="143"/>
      <c r="AT3652" s="143"/>
      <c r="AU3652" s="143"/>
      <c r="AV3652" s="143"/>
      <c r="AW3652" s="143"/>
      <c r="AX3652" s="143"/>
      <c r="AY3652" s="143"/>
      <c r="AZ3652" s="143"/>
      <c r="BA3652" s="143"/>
      <c r="BB3652" s="143"/>
      <c r="BC3652" s="143"/>
      <c r="BD3652" s="143"/>
      <c r="BE3652" s="143"/>
      <c r="BF3652" s="143"/>
      <c r="BG3652" s="143"/>
      <c r="BH3652" s="143"/>
      <c r="BI3652" s="143"/>
      <c r="BJ3652" s="143"/>
      <c r="BK3652" s="143"/>
      <c r="BL3652" s="143"/>
      <c r="BM3652" s="143"/>
      <c r="BN3652" s="143"/>
      <c r="BO3652" s="143"/>
      <c r="BP3652" s="143"/>
      <c r="BT3652" s="143"/>
      <c r="BU3652" s="143"/>
      <c r="BV3652" s="143"/>
    </row>
    <row r="3653" spans="1:74" s="142" customFormat="1" x14ac:dyDescent="0.25">
      <c r="A3653" s="206"/>
      <c r="B3653" s="160"/>
      <c r="C3653" s="161"/>
      <c r="D3653" s="206"/>
      <c r="E3653" s="206"/>
      <c r="F3653" s="206"/>
      <c r="G3653" s="206"/>
      <c r="H3653" s="161"/>
      <c r="I3653" s="206"/>
      <c r="J3653" s="206"/>
      <c r="L3653" s="206"/>
      <c r="M3653" s="153"/>
      <c r="N3653" s="126"/>
      <c r="O3653" s="153"/>
      <c r="P3653" s="153"/>
      <c r="Q3653" s="153"/>
      <c r="R3653" s="153"/>
      <c r="AG3653" s="162"/>
      <c r="AH3653" s="162"/>
      <c r="AI3653" s="162"/>
      <c r="AM3653" s="143"/>
      <c r="AN3653" s="143"/>
      <c r="AO3653" s="143"/>
      <c r="AP3653" s="143"/>
      <c r="AQ3653" s="143"/>
      <c r="AR3653" s="143"/>
      <c r="AS3653" s="143"/>
      <c r="AT3653" s="143"/>
      <c r="AU3653" s="143"/>
      <c r="AV3653" s="143"/>
      <c r="AW3653" s="143"/>
      <c r="AX3653" s="143"/>
      <c r="AY3653" s="143"/>
      <c r="AZ3653" s="143"/>
      <c r="BA3653" s="143"/>
      <c r="BB3653" s="143"/>
      <c r="BC3653" s="143"/>
      <c r="BD3653" s="143"/>
      <c r="BE3653" s="143"/>
      <c r="BF3653" s="143"/>
      <c r="BG3653" s="143"/>
      <c r="BH3653" s="143"/>
      <c r="BI3653" s="143"/>
      <c r="BJ3653" s="143"/>
      <c r="BK3653" s="143"/>
      <c r="BL3653" s="143"/>
      <c r="BM3653" s="143"/>
      <c r="BN3653" s="143"/>
      <c r="BO3653" s="143"/>
      <c r="BP3653" s="143"/>
      <c r="BT3653" s="143"/>
      <c r="BU3653" s="143"/>
      <c r="BV3653" s="143"/>
    </row>
    <row r="3654" spans="1:74" s="142" customFormat="1" x14ac:dyDescent="0.25">
      <c r="A3654" s="206"/>
      <c r="B3654" s="160"/>
      <c r="C3654" s="161"/>
      <c r="D3654" s="206"/>
      <c r="E3654" s="206"/>
      <c r="F3654" s="206"/>
      <c r="G3654" s="206"/>
      <c r="H3654" s="161"/>
      <c r="I3654" s="206"/>
      <c r="J3654" s="206"/>
      <c r="L3654" s="206"/>
      <c r="M3654" s="153"/>
      <c r="N3654" s="126"/>
      <c r="O3654" s="153"/>
      <c r="P3654" s="153"/>
      <c r="Q3654" s="153"/>
      <c r="R3654" s="153"/>
      <c r="AG3654" s="162"/>
      <c r="AH3654" s="162"/>
      <c r="AI3654" s="162"/>
      <c r="AM3654" s="143"/>
      <c r="AN3654" s="143"/>
      <c r="AO3654" s="143"/>
      <c r="AP3654" s="143"/>
      <c r="AQ3654" s="143"/>
      <c r="AR3654" s="143"/>
      <c r="AS3654" s="143"/>
      <c r="AT3654" s="143"/>
      <c r="AU3654" s="143"/>
      <c r="AV3654" s="143"/>
      <c r="AW3654" s="143"/>
      <c r="AX3654" s="143"/>
      <c r="AY3654" s="143"/>
      <c r="AZ3654" s="143"/>
      <c r="BA3654" s="143"/>
      <c r="BB3654" s="143"/>
      <c r="BC3654" s="143"/>
      <c r="BD3654" s="143"/>
      <c r="BE3654" s="143"/>
      <c r="BF3654" s="143"/>
      <c r="BG3654" s="143"/>
      <c r="BH3654" s="143"/>
      <c r="BI3654" s="143"/>
      <c r="BJ3654" s="143"/>
      <c r="BK3654" s="143"/>
      <c r="BL3654" s="143"/>
      <c r="BM3654" s="143"/>
      <c r="BN3654" s="143"/>
      <c r="BO3654" s="143"/>
      <c r="BP3654" s="143"/>
      <c r="BT3654" s="143"/>
      <c r="BU3654" s="143"/>
      <c r="BV3654" s="143"/>
    </row>
    <row r="3655" spans="1:74" s="142" customFormat="1" x14ac:dyDescent="0.25">
      <c r="A3655" s="206"/>
      <c r="B3655" s="160"/>
      <c r="C3655" s="161"/>
      <c r="D3655" s="206"/>
      <c r="E3655" s="206"/>
      <c r="F3655" s="206"/>
      <c r="G3655" s="206"/>
      <c r="H3655" s="161"/>
      <c r="I3655" s="206"/>
      <c r="J3655" s="206"/>
      <c r="L3655" s="206"/>
      <c r="M3655" s="153"/>
      <c r="N3655" s="126"/>
      <c r="O3655" s="153"/>
      <c r="P3655" s="153"/>
      <c r="Q3655" s="153"/>
      <c r="R3655" s="153"/>
      <c r="AG3655" s="162"/>
      <c r="AH3655" s="162"/>
      <c r="AI3655" s="162"/>
      <c r="AM3655" s="143"/>
      <c r="AN3655" s="143"/>
      <c r="AO3655" s="143"/>
      <c r="AP3655" s="143"/>
      <c r="AQ3655" s="143"/>
      <c r="AR3655" s="143"/>
      <c r="AS3655" s="143"/>
      <c r="AT3655" s="143"/>
      <c r="AU3655" s="143"/>
      <c r="AV3655" s="143"/>
      <c r="AW3655" s="143"/>
      <c r="AX3655" s="143"/>
      <c r="AY3655" s="143"/>
      <c r="AZ3655" s="143"/>
      <c r="BA3655" s="143"/>
      <c r="BB3655" s="143"/>
      <c r="BC3655" s="143"/>
      <c r="BD3655" s="143"/>
      <c r="BE3655" s="143"/>
      <c r="BF3655" s="143"/>
      <c r="BG3655" s="143"/>
      <c r="BH3655" s="143"/>
      <c r="BI3655" s="143"/>
      <c r="BJ3655" s="143"/>
      <c r="BK3655" s="143"/>
      <c r="BL3655" s="143"/>
      <c r="BM3655" s="143"/>
      <c r="BN3655" s="143"/>
      <c r="BO3655" s="143"/>
      <c r="BP3655" s="143"/>
      <c r="BT3655" s="143"/>
      <c r="BU3655" s="143"/>
      <c r="BV3655" s="143"/>
    </row>
    <row r="3656" spans="1:74" s="142" customFormat="1" x14ac:dyDescent="0.25">
      <c r="A3656" s="206"/>
      <c r="B3656" s="160"/>
      <c r="C3656" s="161"/>
      <c r="D3656" s="206"/>
      <c r="E3656" s="206"/>
      <c r="F3656" s="206"/>
      <c r="G3656" s="206"/>
      <c r="H3656" s="161"/>
      <c r="I3656" s="206"/>
      <c r="J3656" s="206"/>
      <c r="L3656" s="206"/>
      <c r="M3656" s="153"/>
      <c r="N3656" s="126"/>
      <c r="O3656" s="153"/>
      <c r="P3656" s="153"/>
      <c r="Q3656" s="153"/>
      <c r="R3656" s="153"/>
      <c r="AG3656" s="162"/>
      <c r="AH3656" s="162"/>
      <c r="AI3656" s="162"/>
      <c r="AM3656" s="143"/>
      <c r="AN3656" s="143"/>
      <c r="AO3656" s="143"/>
      <c r="AP3656" s="143"/>
      <c r="AQ3656" s="143"/>
      <c r="AR3656" s="143"/>
      <c r="AS3656" s="143"/>
      <c r="AT3656" s="143"/>
      <c r="AU3656" s="143"/>
      <c r="AV3656" s="143"/>
      <c r="AW3656" s="143"/>
      <c r="AX3656" s="143"/>
      <c r="AY3656" s="143"/>
      <c r="AZ3656" s="143"/>
      <c r="BA3656" s="143"/>
      <c r="BB3656" s="143"/>
      <c r="BC3656" s="143"/>
      <c r="BD3656" s="143"/>
      <c r="BE3656" s="143"/>
      <c r="BF3656" s="143"/>
      <c r="BG3656" s="143"/>
      <c r="BH3656" s="143"/>
      <c r="BI3656" s="143"/>
      <c r="BJ3656" s="143"/>
      <c r="BK3656" s="143"/>
      <c r="BL3656" s="143"/>
      <c r="BM3656" s="143"/>
      <c r="BN3656" s="143"/>
      <c r="BO3656" s="143"/>
      <c r="BP3656" s="143"/>
      <c r="BT3656" s="143"/>
      <c r="BU3656" s="143"/>
      <c r="BV3656" s="143"/>
    </row>
    <row r="3657" spans="1:74" s="142" customFormat="1" x14ac:dyDescent="0.25">
      <c r="A3657" s="206"/>
      <c r="B3657" s="160"/>
      <c r="C3657" s="161"/>
      <c r="D3657" s="206"/>
      <c r="E3657" s="206"/>
      <c r="F3657" s="206"/>
      <c r="G3657" s="206"/>
      <c r="H3657" s="161"/>
      <c r="I3657" s="206"/>
      <c r="J3657" s="206"/>
      <c r="L3657" s="206"/>
      <c r="M3657" s="153"/>
      <c r="N3657" s="126"/>
      <c r="O3657" s="153"/>
      <c r="P3657" s="153"/>
      <c r="Q3657" s="153"/>
      <c r="R3657" s="153"/>
      <c r="AG3657" s="162"/>
      <c r="AH3657" s="162"/>
      <c r="AI3657" s="162"/>
      <c r="AM3657" s="143"/>
      <c r="AN3657" s="143"/>
      <c r="AO3657" s="143"/>
      <c r="AP3657" s="143"/>
      <c r="AQ3657" s="143"/>
      <c r="AR3657" s="143"/>
      <c r="AS3657" s="143"/>
      <c r="AT3657" s="143"/>
      <c r="AU3657" s="143"/>
      <c r="AV3657" s="143"/>
      <c r="AW3657" s="143"/>
      <c r="AX3657" s="143"/>
      <c r="AY3657" s="143"/>
      <c r="AZ3657" s="143"/>
      <c r="BA3657" s="143"/>
      <c r="BB3657" s="143"/>
      <c r="BC3657" s="143"/>
      <c r="BD3657" s="143"/>
      <c r="BE3657" s="143"/>
      <c r="BF3657" s="143"/>
      <c r="BG3657" s="143"/>
      <c r="BH3657" s="143"/>
      <c r="BI3657" s="143"/>
      <c r="BJ3657" s="143"/>
      <c r="BK3657" s="143"/>
      <c r="BL3657" s="143"/>
      <c r="BM3657" s="143"/>
      <c r="BN3657" s="143"/>
      <c r="BO3657" s="143"/>
      <c r="BP3657" s="143"/>
      <c r="BT3657" s="143"/>
      <c r="BU3657" s="143"/>
      <c r="BV3657" s="143"/>
    </row>
    <row r="3658" spans="1:74" s="142" customFormat="1" x14ac:dyDescent="0.25">
      <c r="A3658" s="206"/>
      <c r="B3658" s="160"/>
      <c r="C3658" s="161"/>
      <c r="D3658" s="206"/>
      <c r="E3658" s="206"/>
      <c r="F3658" s="206"/>
      <c r="G3658" s="206"/>
      <c r="H3658" s="161"/>
      <c r="I3658" s="206"/>
      <c r="J3658" s="206"/>
      <c r="L3658" s="206"/>
      <c r="M3658" s="153"/>
      <c r="N3658" s="126"/>
      <c r="O3658" s="153"/>
      <c r="P3658" s="153"/>
      <c r="Q3658" s="153"/>
      <c r="R3658" s="153"/>
      <c r="AG3658" s="162"/>
      <c r="AH3658" s="162"/>
      <c r="AI3658" s="162"/>
      <c r="AM3658" s="143"/>
      <c r="AN3658" s="143"/>
      <c r="AO3658" s="143"/>
      <c r="AP3658" s="143"/>
      <c r="AQ3658" s="143"/>
      <c r="AR3658" s="143"/>
      <c r="AS3658" s="143"/>
      <c r="AT3658" s="143"/>
      <c r="AU3658" s="143"/>
      <c r="AV3658" s="143"/>
      <c r="AW3658" s="143"/>
      <c r="AX3658" s="143"/>
      <c r="AY3658" s="143"/>
      <c r="AZ3658" s="143"/>
      <c r="BA3658" s="143"/>
      <c r="BB3658" s="143"/>
      <c r="BC3658" s="143"/>
      <c r="BD3658" s="143"/>
      <c r="BE3658" s="143"/>
      <c r="BF3658" s="143"/>
      <c r="BG3658" s="143"/>
      <c r="BH3658" s="143"/>
      <c r="BI3658" s="143"/>
      <c r="BJ3658" s="143"/>
      <c r="BK3658" s="143"/>
      <c r="BL3658" s="143"/>
      <c r="BM3658" s="143"/>
      <c r="BN3658" s="143"/>
      <c r="BO3658" s="143"/>
      <c r="BP3658" s="143"/>
      <c r="BT3658" s="143"/>
      <c r="BU3658" s="143"/>
      <c r="BV3658" s="143"/>
    </row>
    <row r="3659" spans="1:74" s="142" customFormat="1" x14ac:dyDescent="0.25">
      <c r="A3659" s="206"/>
      <c r="B3659" s="160"/>
      <c r="C3659" s="161"/>
      <c r="D3659" s="206"/>
      <c r="E3659" s="206"/>
      <c r="F3659" s="206"/>
      <c r="G3659" s="206"/>
      <c r="H3659" s="161"/>
      <c r="I3659" s="206"/>
      <c r="J3659" s="206"/>
      <c r="L3659" s="206"/>
      <c r="M3659" s="153"/>
      <c r="N3659" s="126"/>
      <c r="O3659" s="153"/>
      <c r="P3659" s="153"/>
      <c r="Q3659" s="153"/>
      <c r="R3659" s="153"/>
      <c r="AG3659" s="162"/>
      <c r="AH3659" s="162"/>
      <c r="AI3659" s="162"/>
      <c r="AM3659" s="143"/>
      <c r="AN3659" s="143"/>
      <c r="AO3659" s="143"/>
      <c r="AP3659" s="143"/>
      <c r="AQ3659" s="143"/>
      <c r="AR3659" s="143"/>
      <c r="AS3659" s="143"/>
      <c r="AT3659" s="143"/>
      <c r="AU3659" s="143"/>
      <c r="AV3659" s="143"/>
      <c r="AW3659" s="143"/>
      <c r="AX3659" s="143"/>
      <c r="AY3659" s="143"/>
      <c r="AZ3659" s="143"/>
      <c r="BA3659" s="143"/>
      <c r="BB3659" s="143"/>
      <c r="BC3659" s="143"/>
      <c r="BD3659" s="143"/>
      <c r="BE3659" s="143"/>
      <c r="BF3659" s="143"/>
      <c r="BG3659" s="143"/>
      <c r="BH3659" s="143"/>
      <c r="BI3659" s="143"/>
      <c r="BJ3659" s="143"/>
      <c r="BK3659" s="143"/>
      <c r="BL3659" s="143"/>
      <c r="BM3659" s="143"/>
      <c r="BN3659" s="143"/>
      <c r="BO3659" s="143"/>
      <c r="BP3659" s="143"/>
      <c r="BT3659" s="143"/>
      <c r="BU3659" s="143"/>
      <c r="BV3659" s="143"/>
    </row>
    <row r="3660" spans="1:74" s="142" customFormat="1" x14ac:dyDescent="0.25">
      <c r="A3660" s="206"/>
      <c r="B3660" s="160"/>
      <c r="C3660" s="161"/>
      <c r="D3660" s="206"/>
      <c r="E3660" s="206"/>
      <c r="F3660" s="206"/>
      <c r="G3660" s="206"/>
      <c r="H3660" s="161"/>
      <c r="I3660" s="206"/>
      <c r="J3660" s="206"/>
      <c r="L3660" s="206"/>
      <c r="M3660" s="153"/>
      <c r="N3660" s="126"/>
      <c r="O3660" s="153"/>
      <c r="P3660" s="153"/>
      <c r="Q3660" s="153"/>
      <c r="R3660" s="153"/>
      <c r="AG3660" s="162"/>
      <c r="AH3660" s="162"/>
      <c r="AI3660" s="162"/>
      <c r="AM3660" s="143"/>
      <c r="AN3660" s="143"/>
      <c r="AO3660" s="143"/>
      <c r="AP3660" s="143"/>
      <c r="AQ3660" s="143"/>
      <c r="AR3660" s="143"/>
      <c r="AS3660" s="143"/>
      <c r="AT3660" s="143"/>
      <c r="AU3660" s="143"/>
      <c r="AV3660" s="143"/>
      <c r="AW3660" s="143"/>
      <c r="AX3660" s="143"/>
      <c r="AY3660" s="143"/>
      <c r="AZ3660" s="143"/>
      <c r="BA3660" s="143"/>
      <c r="BB3660" s="143"/>
      <c r="BC3660" s="143"/>
      <c r="BD3660" s="143"/>
      <c r="BE3660" s="143"/>
      <c r="BF3660" s="143"/>
      <c r="BG3660" s="143"/>
      <c r="BH3660" s="143"/>
      <c r="BI3660" s="143"/>
      <c r="BJ3660" s="143"/>
      <c r="BK3660" s="143"/>
      <c r="BL3660" s="143"/>
      <c r="BM3660" s="143"/>
      <c r="BN3660" s="143"/>
      <c r="BO3660" s="143"/>
      <c r="BP3660" s="143"/>
      <c r="BT3660" s="143"/>
      <c r="BU3660" s="143"/>
      <c r="BV3660" s="143"/>
    </row>
    <row r="3661" spans="1:74" s="142" customFormat="1" x14ac:dyDescent="0.25">
      <c r="A3661" s="206"/>
      <c r="B3661" s="160"/>
      <c r="C3661" s="161"/>
      <c r="D3661" s="206"/>
      <c r="E3661" s="206"/>
      <c r="F3661" s="206"/>
      <c r="G3661" s="206"/>
      <c r="H3661" s="161"/>
      <c r="I3661" s="206"/>
      <c r="J3661" s="206"/>
      <c r="L3661" s="206"/>
      <c r="M3661" s="153"/>
      <c r="N3661" s="126"/>
      <c r="O3661" s="153"/>
      <c r="P3661" s="153"/>
      <c r="Q3661" s="153"/>
      <c r="R3661" s="153"/>
      <c r="AG3661" s="162"/>
      <c r="AH3661" s="162"/>
      <c r="AI3661" s="162"/>
      <c r="AM3661" s="143"/>
      <c r="AN3661" s="143"/>
      <c r="AO3661" s="143"/>
      <c r="AP3661" s="143"/>
      <c r="AQ3661" s="143"/>
      <c r="AR3661" s="143"/>
      <c r="AS3661" s="143"/>
      <c r="AT3661" s="143"/>
      <c r="AU3661" s="143"/>
      <c r="AV3661" s="143"/>
      <c r="AW3661" s="143"/>
      <c r="AX3661" s="143"/>
      <c r="AY3661" s="143"/>
      <c r="AZ3661" s="143"/>
      <c r="BA3661" s="143"/>
      <c r="BB3661" s="143"/>
      <c r="BC3661" s="143"/>
      <c r="BD3661" s="143"/>
      <c r="BE3661" s="143"/>
      <c r="BF3661" s="143"/>
      <c r="BG3661" s="143"/>
      <c r="BH3661" s="143"/>
      <c r="BI3661" s="143"/>
      <c r="BJ3661" s="143"/>
      <c r="BK3661" s="143"/>
      <c r="BL3661" s="143"/>
      <c r="BM3661" s="143"/>
      <c r="BN3661" s="143"/>
      <c r="BO3661" s="143"/>
      <c r="BP3661" s="143"/>
      <c r="BT3661" s="143"/>
      <c r="BU3661" s="143"/>
      <c r="BV3661" s="143"/>
    </row>
    <row r="3662" spans="1:74" s="142" customFormat="1" x14ac:dyDescent="0.25">
      <c r="A3662" s="206"/>
      <c r="B3662" s="160"/>
      <c r="C3662" s="161"/>
      <c r="D3662" s="206"/>
      <c r="E3662" s="206"/>
      <c r="F3662" s="206"/>
      <c r="G3662" s="206"/>
      <c r="H3662" s="161"/>
      <c r="I3662" s="206"/>
      <c r="J3662" s="206"/>
      <c r="L3662" s="206"/>
      <c r="M3662" s="153"/>
      <c r="N3662" s="126"/>
      <c r="O3662" s="153"/>
      <c r="P3662" s="153"/>
      <c r="Q3662" s="153"/>
      <c r="R3662" s="153"/>
      <c r="AG3662" s="162"/>
      <c r="AH3662" s="162"/>
      <c r="AI3662" s="162"/>
      <c r="AM3662" s="143"/>
      <c r="AN3662" s="143"/>
      <c r="AO3662" s="143"/>
      <c r="AP3662" s="143"/>
      <c r="AQ3662" s="143"/>
      <c r="AR3662" s="143"/>
      <c r="AS3662" s="143"/>
      <c r="AT3662" s="143"/>
      <c r="AU3662" s="143"/>
      <c r="AV3662" s="143"/>
      <c r="AW3662" s="143"/>
      <c r="AX3662" s="143"/>
      <c r="AY3662" s="143"/>
      <c r="AZ3662" s="143"/>
      <c r="BA3662" s="143"/>
      <c r="BB3662" s="143"/>
      <c r="BC3662" s="143"/>
      <c r="BD3662" s="143"/>
      <c r="BE3662" s="143"/>
      <c r="BF3662" s="143"/>
      <c r="BG3662" s="143"/>
      <c r="BH3662" s="143"/>
      <c r="BI3662" s="143"/>
      <c r="BJ3662" s="143"/>
      <c r="BK3662" s="143"/>
      <c r="BL3662" s="143"/>
      <c r="BM3662" s="143"/>
      <c r="BN3662" s="143"/>
      <c r="BO3662" s="143"/>
      <c r="BP3662" s="143"/>
      <c r="BT3662" s="143"/>
      <c r="BU3662" s="143"/>
      <c r="BV3662" s="143"/>
    </row>
    <row r="3663" spans="1:74" s="142" customFormat="1" x14ac:dyDescent="0.25">
      <c r="A3663" s="206"/>
      <c r="B3663" s="160"/>
      <c r="C3663" s="161"/>
      <c r="D3663" s="206"/>
      <c r="E3663" s="206"/>
      <c r="F3663" s="206"/>
      <c r="G3663" s="206"/>
      <c r="H3663" s="161"/>
      <c r="I3663" s="206"/>
      <c r="J3663" s="206"/>
      <c r="L3663" s="206"/>
      <c r="M3663" s="153"/>
      <c r="N3663" s="126"/>
      <c r="O3663" s="153"/>
      <c r="P3663" s="153"/>
      <c r="Q3663" s="153"/>
      <c r="R3663" s="153"/>
      <c r="AG3663" s="162"/>
      <c r="AH3663" s="162"/>
      <c r="AI3663" s="162"/>
      <c r="AM3663" s="143"/>
      <c r="AN3663" s="143"/>
      <c r="AO3663" s="143"/>
      <c r="AP3663" s="143"/>
      <c r="AQ3663" s="143"/>
      <c r="AR3663" s="143"/>
      <c r="AS3663" s="143"/>
      <c r="AT3663" s="143"/>
      <c r="AU3663" s="143"/>
      <c r="AV3663" s="143"/>
      <c r="AW3663" s="143"/>
      <c r="AX3663" s="143"/>
      <c r="AY3663" s="143"/>
      <c r="AZ3663" s="143"/>
      <c r="BA3663" s="143"/>
      <c r="BB3663" s="143"/>
      <c r="BC3663" s="143"/>
      <c r="BD3663" s="143"/>
      <c r="BE3663" s="143"/>
      <c r="BF3663" s="143"/>
      <c r="BG3663" s="143"/>
      <c r="BH3663" s="143"/>
      <c r="BI3663" s="143"/>
      <c r="BJ3663" s="143"/>
      <c r="BK3663" s="143"/>
      <c r="BL3663" s="143"/>
      <c r="BM3663" s="143"/>
      <c r="BN3663" s="143"/>
      <c r="BO3663" s="143"/>
      <c r="BP3663" s="143"/>
      <c r="BT3663" s="143"/>
      <c r="BU3663" s="143"/>
      <c r="BV3663" s="143"/>
    </row>
    <row r="3664" spans="1:74" s="142" customFormat="1" x14ac:dyDescent="0.25">
      <c r="A3664" s="206"/>
      <c r="B3664" s="160"/>
      <c r="C3664" s="161"/>
      <c r="D3664" s="206"/>
      <c r="E3664" s="206"/>
      <c r="F3664" s="206"/>
      <c r="G3664" s="206"/>
      <c r="H3664" s="161"/>
      <c r="I3664" s="206"/>
      <c r="J3664" s="206"/>
      <c r="L3664" s="206"/>
      <c r="M3664" s="153"/>
      <c r="N3664" s="126"/>
      <c r="O3664" s="153"/>
      <c r="P3664" s="153"/>
      <c r="Q3664" s="153"/>
      <c r="R3664" s="153"/>
      <c r="AG3664" s="162"/>
      <c r="AH3664" s="162"/>
      <c r="AI3664" s="162"/>
      <c r="AM3664" s="143"/>
      <c r="AN3664" s="143"/>
      <c r="AO3664" s="143"/>
      <c r="AP3664" s="143"/>
      <c r="AQ3664" s="143"/>
      <c r="AR3664" s="143"/>
      <c r="AS3664" s="143"/>
      <c r="AT3664" s="143"/>
      <c r="AU3664" s="143"/>
      <c r="AV3664" s="143"/>
      <c r="AW3664" s="143"/>
      <c r="AX3664" s="143"/>
      <c r="AY3664" s="143"/>
      <c r="AZ3664" s="143"/>
      <c r="BA3664" s="143"/>
      <c r="BB3664" s="143"/>
      <c r="BC3664" s="143"/>
      <c r="BD3664" s="143"/>
      <c r="BE3664" s="143"/>
      <c r="BF3664" s="143"/>
      <c r="BG3664" s="143"/>
      <c r="BH3664" s="143"/>
      <c r="BI3664" s="143"/>
      <c r="BJ3664" s="143"/>
      <c r="BK3664" s="143"/>
      <c r="BL3664" s="143"/>
      <c r="BM3664" s="143"/>
      <c r="BN3664" s="143"/>
      <c r="BO3664" s="143"/>
      <c r="BP3664" s="143"/>
      <c r="BT3664" s="143"/>
      <c r="BU3664" s="143"/>
      <c r="BV3664" s="143"/>
    </row>
    <row r="3665" spans="1:74" s="142" customFormat="1" x14ac:dyDescent="0.25">
      <c r="A3665" s="206"/>
      <c r="B3665" s="160"/>
      <c r="C3665" s="161"/>
      <c r="D3665" s="206"/>
      <c r="E3665" s="206"/>
      <c r="F3665" s="206"/>
      <c r="G3665" s="206"/>
      <c r="H3665" s="161"/>
      <c r="I3665" s="206"/>
      <c r="J3665" s="206"/>
      <c r="L3665" s="206"/>
      <c r="M3665" s="153"/>
      <c r="N3665" s="126"/>
      <c r="O3665" s="153"/>
      <c r="P3665" s="153"/>
      <c r="Q3665" s="153"/>
      <c r="R3665" s="153"/>
      <c r="AG3665" s="162"/>
      <c r="AH3665" s="162"/>
      <c r="AI3665" s="162"/>
      <c r="AM3665" s="143"/>
      <c r="AN3665" s="143"/>
      <c r="AO3665" s="143"/>
      <c r="AP3665" s="143"/>
      <c r="AQ3665" s="143"/>
      <c r="AR3665" s="143"/>
      <c r="AS3665" s="143"/>
      <c r="AT3665" s="143"/>
      <c r="AU3665" s="143"/>
      <c r="AV3665" s="143"/>
      <c r="AW3665" s="143"/>
      <c r="AX3665" s="143"/>
      <c r="AY3665" s="143"/>
      <c r="AZ3665" s="143"/>
      <c r="BA3665" s="143"/>
      <c r="BB3665" s="143"/>
      <c r="BC3665" s="143"/>
      <c r="BD3665" s="143"/>
      <c r="BE3665" s="143"/>
      <c r="BF3665" s="143"/>
      <c r="BG3665" s="143"/>
      <c r="BH3665" s="143"/>
      <c r="BI3665" s="143"/>
      <c r="BJ3665" s="143"/>
      <c r="BK3665" s="143"/>
      <c r="BL3665" s="143"/>
      <c r="BM3665" s="143"/>
      <c r="BN3665" s="143"/>
      <c r="BO3665" s="143"/>
      <c r="BP3665" s="143"/>
      <c r="BT3665" s="143"/>
      <c r="BU3665" s="143"/>
      <c r="BV3665" s="143"/>
    </row>
    <row r="3666" spans="1:74" s="142" customFormat="1" x14ac:dyDescent="0.25">
      <c r="A3666" s="206"/>
      <c r="B3666" s="160"/>
      <c r="C3666" s="161"/>
      <c r="D3666" s="206"/>
      <c r="E3666" s="206"/>
      <c r="F3666" s="206"/>
      <c r="G3666" s="206"/>
      <c r="H3666" s="161"/>
      <c r="I3666" s="206"/>
      <c r="J3666" s="206"/>
      <c r="L3666" s="206"/>
      <c r="M3666" s="153"/>
      <c r="N3666" s="126"/>
      <c r="O3666" s="153"/>
      <c r="P3666" s="153"/>
      <c r="Q3666" s="153"/>
      <c r="R3666" s="153"/>
      <c r="AG3666" s="162"/>
      <c r="AH3666" s="162"/>
      <c r="AI3666" s="162"/>
      <c r="AM3666" s="143"/>
      <c r="AN3666" s="143"/>
      <c r="AO3666" s="143"/>
      <c r="AP3666" s="143"/>
      <c r="AQ3666" s="143"/>
      <c r="AR3666" s="143"/>
      <c r="AS3666" s="143"/>
      <c r="AT3666" s="143"/>
      <c r="AU3666" s="143"/>
      <c r="AV3666" s="143"/>
      <c r="AW3666" s="143"/>
      <c r="AX3666" s="143"/>
      <c r="AY3666" s="143"/>
      <c r="AZ3666" s="143"/>
      <c r="BA3666" s="143"/>
      <c r="BB3666" s="143"/>
      <c r="BC3666" s="143"/>
      <c r="BD3666" s="143"/>
      <c r="BE3666" s="143"/>
      <c r="BF3666" s="143"/>
      <c r="BG3666" s="143"/>
      <c r="BH3666" s="143"/>
      <c r="BI3666" s="143"/>
      <c r="BJ3666" s="143"/>
      <c r="BK3666" s="143"/>
      <c r="BL3666" s="143"/>
      <c r="BM3666" s="143"/>
      <c r="BN3666" s="143"/>
      <c r="BO3666" s="143"/>
      <c r="BP3666" s="143"/>
      <c r="BT3666" s="143"/>
      <c r="BU3666" s="143"/>
      <c r="BV3666" s="143"/>
    </row>
    <row r="3667" spans="1:74" s="142" customFormat="1" x14ac:dyDescent="0.25">
      <c r="A3667" s="206"/>
      <c r="B3667" s="160"/>
      <c r="C3667" s="161"/>
      <c r="D3667" s="206"/>
      <c r="E3667" s="206"/>
      <c r="F3667" s="206"/>
      <c r="G3667" s="206"/>
      <c r="H3667" s="161"/>
      <c r="I3667" s="206"/>
      <c r="J3667" s="206"/>
      <c r="L3667" s="206"/>
      <c r="M3667" s="153"/>
      <c r="N3667" s="126"/>
      <c r="O3667" s="153"/>
      <c r="P3667" s="153"/>
      <c r="Q3667" s="153"/>
      <c r="R3667" s="153"/>
      <c r="AG3667" s="162"/>
      <c r="AH3667" s="162"/>
      <c r="AI3667" s="162"/>
      <c r="AM3667" s="143"/>
      <c r="AN3667" s="143"/>
      <c r="AO3667" s="143"/>
      <c r="AP3667" s="143"/>
      <c r="AQ3667" s="143"/>
      <c r="AR3667" s="143"/>
      <c r="AS3667" s="143"/>
      <c r="AT3667" s="143"/>
      <c r="AU3667" s="143"/>
      <c r="AV3667" s="143"/>
      <c r="AW3667" s="143"/>
      <c r="AX3667" s="143"/>
      <c r="AY3667" s="143"/>
      <c r="AZ3667" s="143"/>
      <c r="BA3667" s="143"/>
      <c r="BB3667" s="143"/>
      <c r="BC3667" s="143"/>
      <c r="BD3667" s="143"/>
      <c r="BE3667" s="143"/>
      <c r="BF3667" s="143"/>
      <c r="BG3667" s="143"/>
      <c r="BH3667" s="143"/>
      <c r="BI3667" s="143"/>
      <c r="BJ3667" s="143"/>
      <c r="BK3667" s="143"/>
      <c r="BL3667" s="143"/>
      <c r="BM3667" s="143"/>
      <c r="BN3667" s="143"/>
      <c r="BO3667" s="143"/>
      <c r="BP3667" s="143"/>
      <c r="BT3667" s="143"/>
      <c r="BU3667" s="143"/>
      <c r="BV3667" s="143"/>
    </row>
    <row r="3668" spans="1:74" s="142" customFormat="1" x14ac:dyDescent="0.25">
      <c r="A3668" s="206"/>
      <c r="B3668" s="160"/>
      <c r="C3668" s="161"/>
      <c r="D3668" s="206"/>
      <c r="E3668" s="206"/>
      <c r="F3668" s="206"/>
      <c r="G3668" s="206"/>
      <c r="H3668" s="161"/>
      <c r="I3668" s="206"/>
      <c r="J3668" s="206"/>
      <c r="L3668" s="206"/>
      <c r="M3668" s="153"/>
      <c r="N3668" s="126"/>
      <c r="O3668" s="153"/>
      <c r="P3668" s="153"/>
      <c r="Q3668" s="153"/>
      <c r="R3668" s="153"/>
      <c r="AG3668" s="162"/>
      <c r="AH3668" s="162"/>
      <c r="AI3668" s="162"/>
      <c r="AM3668" s="143"/>
      <c r="AN3668" s="143"/>
      <c r="AO3668" s="143"/>
      <c r="AP3668" s="143"/>
      <c r="AQ3668" s="143"/>
      <c r="AR3668" s="143"/>
      <c r="AS3668" s="143"/>
      <c r="AT3668" s="143"/>
      <c r="AU3668" s="143"/>
      <c r="AV3668" s="143"/>
      <c r="AW3668" s="143"/>
      <c r="AX3668" s="143"/>
      <c r="AY3668" s="143"/>
      <c r="AZ3668" s="143"/>
      <c r="BA3668" s="143"/>
      <c r="BB3668" s="143"/>
      <c r="BC3668" s="143"/>
      <c r="BD3668" s="143"/>
      <c r="BE3668" s="143"/>
      <c r="BF3668" s="143"/>
      <c r="BG3668" s="143"/>
      <c r="BH3668" s="143"/>
      <c r="BI3668" s="143"/>
      <c r="BJ3668" s="143"/>
      <c r="BK3668" s="143"/>
      <c r="BL3668" s="143"/>
      <c r="BM3668" s="143"/>
      <c r="BN3668" s="143"/>
      <c r="BO3668" s="143"/>
      <c r="BP3668" s="143"/>
      <c r="BT3668" s="143"/>
      <c r="BU3668" s="143"/>
      <c r="BV3668" s="143"/>
    </row>
    <row r="3669" spans="1:74" s="142" customFormat="1" x14ac:dyDescent="0.25">
      <c r="A3669" s="206"/>
      <c r="B3669" s="160"/>
      <c r="C3669" s="161"/>
      <c r="D3669" s="206"/>
      <c r="E3669" s="206"/>
      <c r="F3669" s="206"/>
      <c r="G3669" s="206"/>
      <c r="H3669" s="161"/>
      <c r="I3669" s="206"/>
      <c r="J3669" s="206"/>
      <c r="L3669" s="206"/>
      <c r="M3669" s="153"/>
      <c r="N3669" s="126"/>
      <c r="O3669" s="153"/>
      <c r="P3669" s="153"/>
      <c r="Q3669" s="153"/>
      <c r="R3669" s="153"/>
      <c r="AG3669" s="162"/>
      <c r="AH3669" s="162"/>
      <c r="AI3669" s="162"/>
      <c r="AM3669" s="143"/>
      <c r="AN3669" s="143"/>
      <c r="AO3669" s="143"/>
      <c r="AP3669" s="143"/>
      <c r="AQ3669" s="143"/>
      <c r="AR3669" s="143"/>
      <c r="AS3669" s="143"/>
      <c r="AT3669" s="143"/>
      <c r="AU3669" s="143"/>
      <c r="AV3669" s="143"/>
      <c r="AW3669" s="143"/>
      <c r="AX3669" s="143"/>
      <c r="AY3669" s="143"/>
      <c r="AZ3669" s="143"/>
      <c r="BA3669" s="143"/>
      <c r="BB3669" s="143"/>
      <c r="BC3669" s="143"/>
      <c r="BD3669" s="143"/>
      <c r="BE3669" s="143"/>
      <c r="BF3669" s="143"/>
      <c r="BG3669" s="143"/>
      <c r="BH3669" s="143"/>
      <c r="BI3669" s="143"/>
      <c r="BJ3669" s="143"/>
      <c r="BK3669" s="143"/>
      <c r="BL3669" s="143"/>
      <c r="BM3669" s="143"/>
      <c r="BN3669" s="143"/>
      <c r="BO3669" s="143"/>
      <c r="BP3669" s="143"/>
      <c r="BT3669" s="143"/>
      <c r="BU3669" s="143"/>
      <c r="BV3669" s="143"/>
    </row>
    <row r="3670" spans="1:74" s="142" customFormat="1" x14ac:dyDescent="0.25">
      <c r="A3670" s="206"/>
      <c r="B3670" s="160"/>
      <c r="C3670" s="161"/>
      <c r="D3670" s="206"/>
      <c r="E3670" s="206"/>
      <c r="F3670" s="206"/>
      <c r="G3670" s="206"/>
      <c r="H3670" s="161"/>
      <c r="I3670" s="206"/>
      <c r="J3670" s="206"/>
      <c r="L3670" s="206"/>
      <c r="M3670" s="153"/>
      <c r="N3670" s="126"/>
      <c r="O3670" s="153"/>
      <c r="P3670" s="153"/>
      <c r="Q3670" s="153"/>
      <c r="R3670" s="153"/>
      <c r="AG3670" s="162"/>
      <c r="AH3670" s="162"/>
      <c r="AI3670" s="162"/>
      <c r="AM3670" s="143"/>
      <c r="AN3670" s="143"/>
      <c r="AO3670" s="143"/>
      <c r="AP3670" s="143"/>
      <c r="AQ3670" s="143"/>
      <c r="AR3670" s="143"/>
      <c r="AS3670" s="143"/>
      <c r="AT3670" s="143"/>
      <c r="AU3670" s="143"/>
      <c r="AV3670" s="143"/>
      <c r="AW3670" s="143"/>
      <c r="AX3670" s="143"/>
      <c r="AY3670" s="143"/>
      <c r="AZ3670" s="143"/>
      <c r="BA3670" s="143"/>
      <c r="BB3670" s="143"/>
      <c r="BC3670" s="143"/>
      <c r="BD3670" s="143"/>
      <c r="BE3670" s="143"/>
      <c r="BF3670" s="143"/>
      <c r="BG3670" s="143"/>
      <c r="BH3670" s="143"/>
      <c r="BI3670" s="143"/>
      <c r="BJ3670" s="143"/>
      <c r="BK3670" s="143"/>
      <c r="BL3670" s="143"/>
      <c r="BM3670" s="143"/>
      <c r="BN3670" s="143"/>
      <c r="BO3670" s="143"/>
      <c r="BP3670" s="143"/>
      <c r="BT3670" s="143"/>
      <c r="BU3670" s="143"/>
      <c r="BV3670" s="143"/>
    </row>
    <row r="3671" spans="1:74" s="142" customFormat="1" x14ac:dyDescent="0.25">
      <c r="A3671" s="206"/>
      <c r="B3671" s="160"/>
      <c r="C3671" s="161"/>
      <c r="D3671" s="206"/>
      <c r="E3671" s="206"/>
      <c r="F3671" s="206"/>
      <c r="G3671" s="206"/>
      <c r="H3671" s="161"/>
      <c r="I3671" s="206"/>
      <c r="J3671" s="206"/>
      <c r="L3671" s="206"/>
      <c r="M3671" s="153"/>
      <c r="N3671" s="126"/>
      <c r="O3671" s="153"/>
      <c r="P3671" s="153"/>
      <c r="Q3671" s="153"/>
      <c r="R3671" s="153"/>
      <c r="AG3671" s="162"/>
      <c r="AH3671" s="162"/>
      <c r="AI3671" s="162"/>
      <c r="AM3671" s="143"/>
      <c r="AN3671" s="143"/>
      <c r="AO3671" s="143"/>
      <c r="AP3671" s="143"/>
      <c r="AQ3671" s="143"/>
      <c r="AR3671" s="143"/>
      <c r="AS3671" s="143"/>
      <c r="AT3671" s="143"/>
      <c r="AU3671" s="143"/>
      <c r="AV3671" s="143"/>
      <c r="AW3671" s="143"/>
      <c r="AX3671" s="143"/>
      <c r="AY3671" s="143"/>
      <c r="AZ3671" s="143"/>
      <c r="BA3671" s="143"/>
      <c r="BB3671" s="143"/>
      <c r="BC3671" s="143"/>
      <c r="BD3671" s="143"/>
      <c r="BE3671" s="143"/>
      <c r="BF3671" s="143"/>
      <c r="BG3671" s="143"/>
      <c r="BH3671" s="143"/>
      <c r="BI3671" s="143"/>
      <c r="BJ3671" s="143"/>
      <c r="BK3671" s="143"/>
      <c r="BL3671" s="143"/>
      <c r="BM3671" s="143"/>
      <c r="BN3671" s="143"/>
      <c r="BO3671" s="143"/>
      <c r="BP3671" s="143"/>
      <c r="BT3671" s="143"/>
      <c r="BU3671" s="143"/>
      <c r="BV3671" s="143"/>
    </row>
    <row r="3672" spans="1:74" s="142" customFormat="1" x14ac:dyDescent="0.25">
      <c r="A3672" s="206"/>
      <c r="B3672" s="160"/>
      <c r="C3672" s="161"/>
      <c r="D3672" s="206"/>
      <c r="E3672" s="206"/>
      <c r="F3672" s="206"/>
      <c r="G3672" s="206"/>
      <c r="H3672" s="161"/>
      <c r="I3672" s="206"/>
      <c r="J3672" s="206"/>
      <c r="L3672" s="206"/>
      <c r="M3672" s="153"/>
      <c r="N3672" s="126"/>
      <c r="O3672" s="153"/>
      <c r="P3672" s="153"/>
      <c r="Q3672" s="153"/>
      <c r="R3672" s="153"/>
      <c r="AG3672" s="162"/>
      <c r="AH3672" s="162"/>
      <c r="AI3672" s="162"/>
      <c r="AM3672" s="143"/>
      <c r="AN3672" s="143"/>
      <c r="AO3672" s="143"/>
      <c r="AP3672" s="143"/>
      <c r="AQ3672" s="143"/>
      <c r="AR3672" s="143"/>
      <c r="AS3672" s="143"/>
      <c r="AT3672" s="143"/>
      <c r="AU3672" s="143"/>
      <c r="AV3672" s="143"/>
      <c r="AW3672" s="143"/>
      <c r="AX3672" s="143"/>
      <c r="AY3672" s="143"/>
      <c r="AZ3672" s="143"/>
      <c r="BA3672" s="143"/>
      <c r="BB3672" s="143"/>
      <c r="BC3672" s="143"/>
      <c r="BD3672" s="143"/>
      <c r="BE3672" s="143"/>
      <c r="BF3672" s="143"/>
      <c r="BG3672" s="143"/>
      <c r="BH3672" s="143"/>
      <c r="BI3672" s="143"/>
      <c r="BJ3672" s="143"/>
      <c r="BK3672" s="143"/>
      <c r="BL3672" s="143"/>
      <c r="BM3672" s="143"/>
      <c r="BN3672" s="143"/>
      <c r="BO3672" s="143"/>
      <c r="BP3672" s="143"/>
      <c r="BT3672" s="143"/>
      <c r="BU3672" s="143"/>
      <c r="BV3672" s="143"/>
    </row>
    <row r="3673" spans="1:74" s="142" customFormat="1" x14ac:dyDescent="0.25">
      <c r="A3673" s="206"/>
      <c r="B3673" s="160"/>
      <c r="C3673" s="161"/>
      <c r="D3673" s="206"/>
      <c r="E3673" s="206"/>
      <c r="F3673" s="206"/>
      <c r="G3673" s="206"/>
      <c r="H3673" s="161"/>
      <c r="I3673" s="206"/>
      <c r="J3673" s="206"/>
      <c r="L3673" s="206"/>
      <c r="M3673" s="153"/>
      <c r="N3673" s="126"/>
      <c r="O3673" s="153"/>
      <c r="P3673" s="153"/>
      <c r="Q3673" s="153"/>
      <c r="R3673" s="153"/>
      <c r="AG3673" s="162"/>
      <c r="AH3673" s="162"/>
      <c r="AI3673" s="162"/>
      <c r="AM3673" s="143"/>
      <c r="AN3673" s="143"/>
      <c r="AO3673" s="143"/>
      <c r="AP3673" s="143"/>
      <c r="AQ3673" s="143"/>
      <c r="AR3673" s="143"/>
      <c r="AS3673" s="143"/>
      <c r="AT3673" s="143"/>
      <c r="AU3673" s="143"/>
      <c r="AV3673" s="143"/>
      <c r="AW3673" s="143"/>
      <c r="AX3673" s="143"/>
      <c r="AY3673" s="143"/>
      <c r="AZ3673" s="143"/>
      <c r="BA3673" s="143"/>
      <c r="BB3673" s="143"/>
      <c r="BC3673" s="143"/>
      <c r="BD3673" s="143"/>
      <c r="BE3673" s="143"/>
      <c r="BF3673" s="143"/>
      <c r="BG3673" s="143"/>
      <c r="BH3673" s="143"/>
      <c r="BI3673" s="143"/>
      <c r="BJ3673" s="143"/>
      <c r="BK3673" s="143"/>
      <c r="BL3673" s="143"/>
      <c r="BM3673" s="143"/>
      <c r="BN3673" s="143"/>
      <c r="BO3673" s="143"/>
      <c r="BP3673" s="143"/>
      <c r="BT3673" s="143"/>
      <c r="BU3673" s="143"/>
      <c r="BV3673" s="143"/>
    </row>
    <row r="3674" spans="1:74" s="142" customFormat="1" x14ac:dyDescent="0.25">
      <c r="A3674" s="206"/>
      <c r="B3674" s="160"/>
      <c r="C3674" s="161"/>
      <c r="D3674" s="206"/>
      <c r="E3674" s="206"/>
      <c r="F3674" s="206"/>
      <c r="G3674" s="206"/>
      <c r="H3674" s="161"/>
      <c r="I3674" s="206"/>
      <c r="J3674" s="206"/>
      <c r="L3674" s="206"/>
      <c r="M3674" s="153"/>
      <c r="N3674" s="126"/>
      <c r="O3674" s="153"/>
      <c r="P3674" s="153"/>
      <c r="Q3674" s="153"/>
      <c r="R3674" s="153"/>
      <c r="AG3674" s="162"/>
      <c r="AH3674" s="162"/>
      <c r="AI3674" s="162"/>
      <c r="AM3674" s="143"/>
      <c r="AN3674" s="143"/>
      <c r="AO3674" s="143"/>
      <c r="AP3674" s="143"/>
      <c r="AQ3674" s="143"/>
      <c r="AR3674" s="143"/>
      <c r="AS3674" s="143"/>
      <c r="AT3674" s="143"/>
      <c r="AU3674" s="143"/>
      <c r="AV3674" s="143"/>
      <c r="AW3674" s="143"/>
      <c r="AX3674" s="143"/>
      <c r="AY3674" s="143"/>
      <c r="AZ3674" s="143"/>
      <c r="BA3674" s="143"/>
      <c r="BB3674" s="143"/>
      <c r="BC3674" s="143"/>
      <c r="BD3674" s="143"/>
      <c r="BE3674" s="143"/>
      <c r="BF3674" s="143"/>
      <c r="BG3674" s="143"/>
      <c r="BH3674" s="143"/>
      <c r="BI3674" s="143"/>
      <c r="BJ3674" s="143"/>
      <c r="BK3674" s="143"/>
      <c r="BL3674" s="143"/>
      <c r="BM3674" s="143"/>
      <c r="BN3674" s="143"/>
      <c r="BO3674" s="143"/>
      <c r="BP3674" s="143"/>
      <c r="BT3674" s="143"/>
      <c r="BU3674" s="143"/>
      <c r="BV3674" s="143"/>
    </row>
    <row r="3675" spans="1:74" s="142" customFormat="1" x14ac:dyDescent="0.25">
      <c r="A3675" s="206"/>
      <c r="B3675" s="160"/>
      <c r="C3675" s="161"/>
      <c r="D3675" s="206"/>
      <c r="E3675" s="206"/>
      <c r="F3675" s="206"/>
      <c r="G3675" s="206"/>
      <c r="H3675" s="161"/>
      <c r="I3675" s="206"/>
      <c r="J3675" s="206"/>
      <c r="L3675" s="206"/>
      <c r="M3675" s="153"/>
      <c r="N3675" s="126"/>
      <c r="O3675" s="153"/>
      <c r="P3675" s="153"/>
      <c r="Q3675" s="153"/>
      <c r="R3675" s="153"/>
      <c r="AG3675" s="162"/>
      <c r="AH3675" s="162"/>
      <c r="AI3675" s="162"/>
      <c r="AM3675" s="143"/>
      <c r="AN3675" s="143"/>
      <c r="AO3675" s="143"/>
      <c r="AP3675" s="143"/>
      <c r="AQ3675" s="143"/>
      <c r="AR3675" s="143"/>
      <c r="AS3675" s="143"/>
      <c r="AT3675" s="143"/>
      <c r="AU3675" s="143"/>
      <c r="AV3675" s="143"/>
      <c r="AW3675" s="143"/>
      <c r="AX3675" s="143"/>
      <c r="AY3675" s="143"/>
      <c r="AZ3675" s="143"/>
      <c r="BA3675" s="143"/>
      <c r="BB3675" s="143"/>
      <c r="BC3675" s="143"/>
      <c r="BD3675" s="143"/>
      <c r="BE3675" s="143"/>
      <c r="BF3675" s="143"/>
      <c r="BG3675" s="143"/>
      <c r="BH3675" s="143"/>
      <c r="BI3675" s="143"/>
      <c r="BJ3675" s="143"/>
      <c r="BK3675" s="143"/>
      <c r="BL3675" s="143"/>
      <c r="BM3675" s="143"/>
      <c r="BN3675" s="143"/>
      <c r="BO3675" s="143"/>
      <c r="BP3675" s="143"/>
      <c r="BT3675" s="143"/>
      <c r="BU3675" s="143"/>
      <c r="BV3675" s="143"/>
    </row>
    <row r="3676" spans="1:74" s="142" customFormat="1" x14ac:dyDescent="0.25">
      <c r="A3676" s="206"/>
      <c r="B3676" s="160"/>
      <c r="C3676" s="161"/>
      <c r="D3676" s="206"/>
      <c r="E3676" s="206"/>
      <c r="F3676" s="206"/>
      <c r="G3676" s="206"/>
      <c r="H3676" s="161"/>
      <c r="I3676" s="206"/>
      <c r="J3676" s="206"/>
      <c r="L3676" s="206"/>
      <c r="M3676" s="153"/>
      <c r="N3676" s="126"/>
      <c r="O3676" s="153"/>
      <c r="P3676" s="153"/>
      <c r="Q3676" s="153"/>
      <c r="R3676" s="153"/>
      <c r="AG3676" s="162"/>
      <c r="AH3676" s="162"/>
      <c r="AI3676" s="162"/>
      <c r="AM3676" s="143"/>
      <c r="AN3676" s="143"/>
      <c r="AO3676" s="143"/>
      <c r="AP3676" s="143"/>
      <c r="AQ3676" s="143"/>
      <c r="AR3676" s="143"/>
      <c r="AS3676" s="143"/>
      <c r="AT3676" s="143"/>
      <c r="AU3676" s="143"/>
      <c r="AV3676" s="143"/>
      <c r="AW3676" s="143"/>
      <c r="AX3676" s="143"/>
      <c r="AY3676" s="143"/>
      <c r="AZ3676" s="143"/>
      <c r="BA3676" s="143"/>
      <c r="BB3676" s="143"/>
      <c r="BC3676" s="143"/>
      <c r="BD3676" s="143"/>
      <c r="BE3676" s="143"/>
      <c r="BF3676" s="143"/>
      <c r="BG3676" s="143"/>
      <c r="BH3676" s="143"/>
      <c r="BI3676" s="143"/>
      <c r="BJ3676" s="143"/>
      <c r="BK3676" s="143"/>
      <c r="BL3676" s="143"/>
      <c r="BM3676" s="143"/>
      <c r="BN3676" s="143"/>
      <c r="BO3676" s="143"/>
      <c r="BP3676" s="143"/>
      <c r="BT3676" s="143"/>
      <c r="BU3676" s="143"/>
      <c r="BV3676" s="143"/>
    </row>
    <row r="3677" spans="1:74" s="142" customFormat="1" x14ac:dyDescent="0.25">
      <c r="A3677" s="206"/>
      <c r="B3677" s="160"/>
      <c r="C3677" s="161"/>
      <c r="D3677" s="206"/>
      <c r="E3677" s="206"/>
      <c r="F3677" s="206"/>
      <c r="G3677" s="206"/>
      <c r="H3677" s="161"/>
      <c r="I3677" s="206"/>
      <c r="J3677" s="206"/>
      <c r="L3677" s="206"/>
      <c r="M3677" s="153"/>
      <c r="N3677" s="126"/>
      <c r="O3677" s="153"/>
      <c r="P3677" s="153"/>
      <c r="Q3677" s="153"/>
      <c r="R3677" s="153"/>
      <c r="AG3677" s="162"/>
      <c r="AH3677" s="162"/>
      <c r="AI3677" s="162"/>
      <c r="AM3677" s="143"/>
      <c r="AN3677" s="143"/>
      <c r="AO3677" s="143"/>
      <c r="AP3677" s="143"/>
      <c r="AQ3677" s="143"/>
      <c r="AR3677" s="143"/>
      <c r="AS3677" s="143"/>
      <c r="AT3677" s="143"/>
      <c r="AU3677" s="143"/>
      <c r="AV3677" s="143"/>
      <c r="AW3677" s="143"/>
      <c r="AX3677" s="143"/>
      <c r="AY3677" s="143"/>
      <c r="AZ3677" s="143"/>
      <c r="BA3677" s="143"/>
      <c r="BB3677" s="143"/>
      <c r="BC3677" s="143"/>
      <c r="BD3677" s="143"/>
      <c r="BE3677" s="143"/>
      <c r="BF3677" s="143"/>
      <c r="BG3677" s="143"/>
      <c r="BH3677" s="143"/>
      <c r="BI3677" s="143"/>
      <c r="BJ3677" s="143"/>
      <c r="BK3677" s="143"/>
      <c r="BL3677" s="143"/>
      <c r="BM3677" s="143"/>
      <c r="BN3677" s="143"/>
      <c r="BO3677" s="143"/>
      <c r="BP3677" s="143"/>
      <c r="BT3677" s="143"/>
      <c r="BU3677" s="143"/>
      <c r="BV3677" s="143"/>
    </row>
    <row r="3678" spans="1:74" s="142" customFormat="1" x14ac:dyDescent="0.25">
      <c r="A3678" s="206"/>
      <c r="B3678" s="160"/>
      <c r="C3678" s="161"/>
      <c r="D3678" s="206"/>
      <c r="E3678" s="206"/>
      <c r="F3678" s="206"/>
      <c r="G3678" s="206"/>
      <c r="H3678" s="161"/>
      <c r="I3678" s="206"/>
      <c r="J3678" s="206"/>
      <c r="L3678" s="206"/>
      <c r="M3678" s="153"/>
      <c r="N3678" s="126"/>
      <c r="O3678" s="153"/>
      <c r="P3678" s="153"/>
      <c r="Q3678" s="153"/>
      <c r="R3678" s="153"/>
      <c r="AG3678" s="162"/>
      <c r="AH3678" s="162"/>
      <c r="AI3678" s="162"/>
      <c r="AM3678" s="143"/>
      <c r="AN3678" s="143"/>
      <c r="AO3678" s="143"/>
      <c r="AP3678" s="143"/>
      <c r="AQ3678" s="143"/>
      <c r="AR3678" s="143"/>
      <c r="AS3678" s="143"/>
      <c r="AT3678" s="143"/>
      <c r="AU3678" s="143"/>
      <c r="AV3678" s="143"/>
      <c r="AW3678" s="143"/>
      <c r="AX3678" s="143"/>
      <c r="AY3678" s="143"/>
      <c r="AZ3678" s="143"/>
      <c r="BA3678" s="143"/>
      <c r="BB3678" s="143"/>
      <c r="BC3678" s="143"/>
      <c r="BD3678" s="143"/>
      <c r="BE3678" s="143"/>
      <c r="BF3678" s="143"/>
      <c r="BG3678" s="143"/>
      <c r="BH3678" s="143"/>
      <c r="BI3678" s="143"/>
      <c r="BJ3678" s="143"/>
      <c r="BK3678" s="143"/>
      <c r="BL3678" s="143"/>
      <c r="BM3678" s="143"/>
      <c r="BN3678" s="143"/>
      <c r="BO3678" s="143"/>
      <c r="BP3678" s="143"/>
      <c r="BT3678" s="143"/>
      <c r="BU3678" s="143"/>
      <c r="BV3678" s="143"/>
    </row>
    <row r="3679" spans="1:74" s="142" customFormat="1" x14ac:dyDescent="0.25">
      <c r="A3679" s="206"/>
      <c r="B3679" s="160"/>
      <c r="C3679" s="161"/>
      <c r="D3679" s="206"/>
      <c r="E3679" s="206"/>
      <c r="F3679" s="206"/>
      <c r="G3679" s="206"/>
      <c r="H3679" s="161"/>
      <c r="I3679" s="206"/>
      <c r="J3679" s="206"/>
      <c r="L3679" s="206"/>
      <c r="M3679" s="153"/>
      <c r="N3679" s="126"/>
      <c r="O3679" s="153"/>
      <c r="P3679" s="153"/>
      <c r="Q3679" s="153"/>
      <c r="R3679" s="153"/>
      <c r="AG3679" s="162"/>
      <c r="AH3679" s="162"/>
      <c r="AI3679" s="162"/>
      <c r="AM3679" s="143"/>
      <c r="AN3679" s="143"/>
      <c r="AO3679" s="143"/>
      <c r="AP3679" s="143"/>
      <c r="AQ3679" s="143"/>
      <c r="AR3679" s="143"/>
      <c r="AS3679" s="143"/>
      <c r="AT3679" s="143"/>
      <c r="AU3679" s="143"/>
      <c r="AV3679" s="143"/>
      <c r="AW3679" s="143"/>
      <c r="AX3679" s="143"/>
      <c r="AY3679" s="143"/>
      <c r="AZ3679" s="143"/>
      <c r="BA3679" s="143"/>
      <c r="BB3679" s="143"/>
      <c r="BC3679" s="143"/>
      <c r="BD3679" s="143"/>
      <c r="BE3679" s="143"/>
      <c r="BF3679" s="143"/>
      <c r="BG3679" s="143"/>
      <c r="BH3679" s="143"/>
      <c r="BI3679" s="143"/>
      <c r="BJ3679" s="143"/>
      <c r="BK3679" s="143"/>
      <c r="BL3679" s="143"/>
      <c r="BM3679" s="143"/>
      <c r="BN3679" s="143"/>
      <c r="BO3679" s="143"/>
      <c r="BP3679" s="143"/>
      <c r="BT3679" s="143"/>
      <c r="BU3679" s="143"/>
      <c r="BV3679" s="143"/>
    </row>
    <row r="3680" spans="1:74" s="142" customFormat="1" x14ac:dyDescent="0.25">
      <c r="A3680" s="206"/>
      <c r="B3680" s="160"/>
      <c r="C3680" s="161"/>
      <c r="D3680" s="206"/>
      <c r="E3680" s="206"/>
      <c r="F3680" s="206"/>
      <c r="G3680" s="206"/>
      <c r="H3680" s="161"/>
      <c r="I3680" s="206"/>
      <c r="J3680" s="206"/>
      <c r="L3680" s="206"/>
      <c r="M3680" s="153"/>
      <c r="N3680" s="126"/>
      <c r="O3680" s="153"/>
      <c r="P3680" s="153"/>
      <c r="Q3680" s="153"/>
      <c r="R3680" s="153"/>
      <c r="AG3680" s="162"/>
      <c r="AH3680" s="162"/>
      <c r="AI3680" s="162"/>
      <c r="AM3680" s="143"/>
      <c r="AN3680" s="143"/>
      <c r="AO3680" s="143"/>
      <c r="AP3680" s="143"/>
      <c r="AQ3680" s="143"/>
      <c r="AR3680" s="143"/>
      <c r="AS3680" s="143"/>
      <c r="AT3680" s="143"/>
      <c r="AU3680" s="143"/>
      <c r="AV3680" s="143"/>
      <c r="AW3680" s="143"/>
      <c r="AX3680" s="143"/>
      <c r="AY3680" s="143"/>
      <c r="AZ3680" s="143"/>
      <c r="BA3680" s="143"/>
      <c r="BB3680" s="143"/>
      <c r="BC3680" s="143"/>
      <c r="BD3680" s="143"/>
      <c r="BE3680" s="143"/>
      <c r="BF3680" s="143"/>
      <c r="BG3680" s="143"/>
      <c r="BH3680" s="143"/>
      <c r="BI3680" s="143"/>
      <c r="BJ3680" s="143"/>
      <c r="BK3680" s="143"/>
      <c r="BL3680" s="143"/>
      <c r="BM3680" s="143"/>
      <c r="BN3680" s="143"/>
      <c r="BO3680" s="143"/>
      <c r="BP3680" s="143"/>
      <c r="BT3680" s="143"/>
      <c r="BU3680" s="143"/>
      <c r="BV3680" s="143"/>
    </row>
    <row r="3681" spans="1:74" s="142" customFormat="1" x14ac:dyDescent="0.25">
      <c r="A3681" s="206"/>
      <c r="B3681" s="160"/>
      <c r="C3681" s="161"/>
      <c r="D3681" s="206"/>
      <c r="E3681" s="206"/>
      <c r="F3681" s="206"/>
      <c r="G3681" s="206"/>
      <c r="H3681" s="161"/>
      <c r="I3681" s="206"/>
      <c r="J3681" s="206"/>
      <c r="L3681" s="206"/>
      <c r="M3681" s="153"/>
      <c r="N3681" s="126"/>
      <c r="O3681" s="153"/>
      <c r="P3681" s="153"/>
      <c r="Q3681" s="153"/>
      <c r="R3681" s="153"/>
      <c r="AG3681" s="162"/>
      <c r="AH3681" s="162"/>
      <c r="AI3681" s="162"/>
      <c r="AM3681" s="143"/>
      <c r="AN3681" s="143"/>
      <c r="AO3681" s="143"/>
      <c r="AP3681" s="143"/>
      <c r="AQ3681" s="143"/>
      <c r="AR3681" s="143"/>
      <c r="AS3681" s="143"/>
      <c r="AT3681" s="143"/>
      <c r="AU3681" s="143"/>
      <c r="AV3681" s="143"/>
      <c r="AW3681" s="143"/>
      <c r="AX3681" s="143"/>
      <c r="AY3681" s="143"/>
      <c r="AZ3681" s="143"/>
      <c r="BA3681" s="143"/>
      <c r="BB3681" s="143"/>
      <c r="BC3681" s="143"/>
      <c r="BD3681" s="143"/>
      <c r="BE3681" s="143"/>
      <c r="BF3681" s="143"/>
      <c r="BG3681" s="143"/>
      <c r="BH3681" s="143"/>
      <c r="BI3681" s="143"/>
      <c r="BJ3681" s="143"/>
      <c r="BK3681" s="143"/>
      <c r="BL3681" s="143"/>
      <c r="BM3681" s="143"/>
      <c r="BN3681" s="143"/>
      <c r="BO3681" s="143"/>
      <c r="BP3681" s="143"/>
      <c r="BT3681" s="143"/>
      <c r="BU3681" s="143"/>
      <c r="BV3681" s="143"/>
    </row>
    <row r="3682" spans="1:74" s="142" customFormat="1" x14ac:dyDescent="0.25">
      <c r="A3682" s="206"/>
      <c r="B3682" s="160"/>
      <c r="C3682" s="161"/>
      <c r="D3682" s="206"/>
      <c r="E3682" s="206"/>
      <c r="F3682" s="206"/>
      <c r="G3682" s="206"/>
      <c r="H3682" s="161"/>
      <c r="I3682" s="206"/>
      <c r="J3682" s="206"/>
      <c r="L3682" s="206"/>
      <c r="M3682" s="153"/>
      <c r="N3682" s="126"/>
      <c r="O3682" s="153"/>
      <c r="P3682" s="153"/>
      <c r="Q3682" s="153"/>
      <c r="R3682" s="153"/>
      <c r="AG3682" s="162"/>
      <c r="AH3682" s="162"/>
      <c r="AI3682" s="162"/>
      <c r="AM3682" s="143"/>
      <c r="AN3682" s="143"/>
      <c r="AO3682" s="143"/>
      <c r="AP3682" s="143"/>
      <c r="AQ3682" s="143"/>
      <c r="AR3682" s="143"/>
      <c r="AS3682" s="143"/>
      <c r="AT3682" s="143"/>
      <c r="AU3682" s="143"/>
      <c r="AV3682" s="143"/>
      <c r="AW3682" s="143"/>
      <c r="AX3682" s="143"/>
      <c r="AY3682" s="143"/>
      <c r="AZ3682" s="143"/>
      <c r="BA3682" s="143"/>
      <c r="BB3682" s="143"/>
      <c r="BC3682" s="143"/>
      <c r="BD3682" s="143"/>
      <c r="BE3682" s="143"/>
      <c r="BF3682" s="143"/>
      <c r="BG3682" s="143"/>
      <c r="BH3682" s="143"/>
      <c r="BI3682" s="143"/>
      <c r="BJ3682" s="143"/>
      <c r="BK3682" s="143"/>
      <c r="BL3682" s="143"/>
      <c r="BM3682" s="143"/>
      <c r="BN3682" s="143"/>
      <c r="BO3682" s="143"/>
      <c r="BP3682" s="143"/>
      <c r="BT3682" s="143"/>
      <c r="BU3682" s="143"/>
      <c r="BV3682" s="143"/>
    </row>
    <row r="3683" spans="1:74" s="142" customFormat="1" x14ac:dyDescent="0.25">
      <c r="A3683" s="206"/>
      <c r="B3683" s="160"/>
      <c r="C3683" s="161"/>
      <c r="D3683" s="206"/>
      <c r="E3683" s="206"/>
      <c r="F3683" s="206"/>
      <c r="G3683" s="206"/>
      <c r="H3683" s="161"/>
      <c r="I3683" s="206"/>
      <c r="J3683" s="206"/>
      <c r="L3683" s="206"/>
      <c r="M3683" s="153"/>
      <c r="N3683" s="126"/>
      <c r="O3683" s="153"/>
      <c r="P3683" s="153"/>
      <c r="Q3683" s="153"/>
      <c r="R3683" s="153"/>
      <c r="AG3683" s="162"/>
      <c r="AH3683" s="162"/>
      <c r="AI3683" s="162"/>
      <c r="AM3683" s="143"/>
      <c r="AN3683" s="143"/>
      <c r="AO3683" s="143"/>
      <c r="AP3683" s="143"/>
      <c r="AQ3683" s="143"/>
      <c r="AR3683" s="143"/>
      <c r="AS3683" s="143"/>
      <c r="AT3683" s="143"/>
      <c r="AU3683" s="143"/>
      <c r="AV3683" s="143"/>
      <c r="AW3683" s="143"/>
      <c r="AX3683" s="143"/>
      <c r="AY3683" s="143"/>
      <c r="AZ3683" s="143"/>
      <c r="BA3683" s="143"/>
      <c r="BB3683" s="143"/>
      <c r="BC3683" s="143"/>
      <c r="BD3683" s="143"/>
      <c r="BE3683" s="143"/>
      <c r="BF3683" s="143"/>
      <c r="BG3683" s="143"/>
      <c r="BH3683" s="143"/>
      <c r="BI3683" s="143"/>
      <c r="BJ3683" s="143"/>
      <c r="BK3683" s="143"/>
      <c r="BL3683" s="143"/>
      <c r="BM3683" s="143"/>
      <c r="BN3683" s="143"/>
      <c r="BO3683" s="143"/>
      <c r="BP3683" s="143"/>
      <c r="BT3683" s="143"/>
      <c r="BU3683" s="143"/>
      <c r="BV3683" s="143"/>
    </row>
    <row r="3684" spans="1:74" s="142" customFormat="1" x14ac:dyDescent="0.25">
      <c r="A3684" s="206"/>
      <c r="B3684" s="160"/>
      <c r="C3684" s="161"/>
      <c r="D3684" s="206"/>
      <c r="E3684" s="206"/>
      <c r="F3684" s="206"/>
      <c r="G3684" s="206"/>
      <c r="H3684" s="161"/>
      <c r="I3684" s="206"/>
      <c r="J3684" s="206"/>
      <c r="L3684" s="206"/>
      <c r="M3684" s="153"/>
      <c r="N3684" s="126"/>
      <c r="O3684" s="153"/>
      <c r="P3684" s="153"/>
      <c r="Q3684" s="153"/>
      <c r="R3684" s="153"/>
      <c r="AG3684" s="162"/>
      <c r="AH3684" s="162"/>
      <c r="AI3684" s="162"/>
      <c r="AM3684" s="143"/>
      <c r="AN3684" s="143"/>
      <c r="AO3684" s="143"/>
      <c r="AP3684" s="143"/>
      <c r="AQ3684" s="143"/>
      <c r="AR3684" s="143"/>
      <c r="AS3684" s="143"/>
      <c r="AT3684" s="143"/>
      <c r="AU3684" s="143"/>
      <c r="AV3684" s="143"/>
      <c r="AW3684" s="143"/>
      <c r="AX3684" s="143"/>
      <c r="AY3684" s="143"/>
      <c r="AZ3684" s="143"/>
      <c r="BA3684" s="143"/>
      <c r="BB3684" s="143"/>
      <c r="BC3684" s="143"/>
      <c r="BD3684" s="143"/>
      <c r="BE3684" s="143"/>
      <c r="BF3684" s="143"/>
      <c r="BG3684" s="143"/>
      <c r="BH3684" s="143"/>
      <c r="BI3684" s="143"/>
      <c r="BJ3684" s="143"/>
      <c r="BK3684" s="143"/>
      <c r="BL3684" s="143"/>
      <c r="BM3684" s="143"/>
      <c r="BN3684" s="143"/>
      <c r="BO3684" s="143"/>
      <c r="BP3684" s="143"/>
      <c r="BT3684" s="143"/>
      <c r="BU3684" s="143"/>
      <c r="BV3684" s="143"/>
    </row>
    <row r="3685" spans="1:74" s="142" customFormat="1" x14ac:dyDescent="0.25">
      <c r="A3685" s="206"/>
      <c r="B3685" s="160"/>
      <c r="C3685" s="161"/>
      <c r="D3685" s="206"/>
      <c r="E3685" s="206"/>
      <c r="F3685" s="206"/>
      <c r="G3685" s="206"/>
      <c r="H3685" s="161"/>
      <c r="I3685" s="206"/>
      <c r="J3685" s="206"/>
      <c r="L3685" s="206"/>
      <c r="M3685" s="153"/>
      <c r="N3685" s="126"/>
      <c r="O3685" s="153"/>
      <c r="P3685" s="153"/>
      <c r="Q3685" s="153"/>
      <c r="R3685" s="153"/>
      <c r="AG3685" s="162"/>
      <c r="AH3685" s="162"/>
      <c r="AI3685" s="162"/>
      <c r="AM3685" s="143"/>
      <c r="AN3685" s="143"/>
      <c r="AO3685" s="143"/>
      <c r="AP3685" s="143"/>
      <c r="AQ3685" s="143"/>
      <c r="AR3685" s="143"/>
      <c r="AS3685" s="143"/>
      <c r="AT3685" s="143"/>
      <c r="AU3685" s="143"/>
      <c r="AV3685" s="143"/>
      <c r="AW3685" s="143"/>
      <c r="AX3685" s="143"/>
      <c r="AY3685" s="143"/>
      <c r="AZ3685" s="143"/>
      <c r="BA3685" s="143"/>
      <c r="BB3685" s="143"/>
      <c r="BC3685" s="143"/>
      <c r="BD3685" s="143"/>
      <c r="BE3685" s="143"/>
      <c r="BF3685" s="143"/>
      <c r="BG3685" s="143"/>
      <c r="BH3685" s="143"/>
      <c r="BI3685" s="143"/>
      <c r="BJ3685" s="143"/>
      <c r="BK3685" s="143"/>
      <c r="BL3685" s="143"/>
      <c r="BM3685" s="143"/>
      <c r="BN3685" s="143"/>
      <c r="BO3685" s="143"/>
      <c r="BP3685" s="143"/>
      <c r="BT3685" s="143"/>
      <c r="BU3685" s="143"/>
      <c r="BV3685" s="143"/>
    </row>
    <row r="3686" spans="1:74" s="142" customFormat="1" x14ac:dyDescent="0.25">
      <c r="A3686" s="206"/>
      <c r="B3686" s="160"/>
      <c r="C3686" s="161"/>
      <c r="D3686" s="206"/>
      <c r="E3686" s="206"/>
      <c r="F3686" s="206"/>
      <c r="G3686" s="206"/>
      <c r="H3686" s="161"/>
      <c r="I3686" s="206"/>
      <c r="J3686" s="206"/>
      <c r="L3686" s="206"/>
      <c r="M3686" s="153"/>
      <c r="N3686" s="126"/>
      <c r="O3686" s="153"/>
      <c r="P3686" s="153"/>
      <c r="Q3686" s="153"/>
      <c r="R3686" s="153"/>
      <c r="AG3686" s="162"/>
      <c r="AH3686" s="162"/>
      <c r="AI3686" s="162"/>
      <c r="AM3686" s="143"/>
      <c r="AN3686" s="143"/>
      <c r="AO3686" s="143"/>
      <c r="AP3686" s="143"/>
      <c r="AQ3686" s="143"/>
      <c r="AR3686" s="143"/>
      <c r="AS3686" s="143"/>
      <c r="AT3686" s="143"/>
      <c r="AU3686" s="143"/>
      <c r="AV3686" s="143"/>
      <c r="AW3686" s="143"/>
      <c r="AX3686" s="143"/>
      <c r="AY3686" s="143"/>
      <c r="AZ3686" s="143"/>
      <c r="BA3686" s="143"/>
      <c r="BB3686" s="143"/>
      <c r="BC3686" s="143"/>
      <c r="BD3686" s="143"/>
      <c r="BE3686" s="143"/>
      <c r="BF3686" s="143"/>
      <c r="BG3686" s="143"/>
      <c r="BH3686" s="143"/>
      <c r="BI3686" s="143"/>
      <c r="BJ3686" s="143"/>
      <c r="BK3686" s="143"/>
      <c r="BL3686" s="143"/>
      <c r="BM3686" s="143"/>
      <c r="BN3686" s="143"/>
      <c r="BO3686" s="143"/>
      <c r="BP3686" s="143"/>
      <c r="BT3686" s="143"/>
      <c r="BU3686" s="143"/>
      <c r="BV3686" s="143"/>
    </row>
    <row r="3687" spans="1:74" s="142" customFormat="1" x14ac:dyDescent="0.25">
      <c r="A3687" s="206"/>
      <c r="B3687" s="160"/>
      <c r="C3687" s="161"/>
      <c r="D3687" s="206"/>
      <c r="E3687" s="206"/>
      <c r="F3687" s="206"/>
      <c r="G3687" s="206"/>
      <c r="H3687" s="161"/>
      <c r="I3687" s="206"/>
      <c r="J3687" s="206"/>
      <c r="L3687" s="206"/>
      <c r="M3687" s="153"/>
      <c r="N3687" s="126"/>
      <c r="O3687" s="153"/>
      <c r="P3687" s="153"/>
      <c r="Q3687" s="153"/>
      <c r="R3687" s="153"/>
      <c r="AG3687" s="162"/>
      <c r="AH3687" s="162"/>
      <c r="AI3687" s="162"/>
      <c r="AM3687" s="143"/>
      <c r="AN3687" s="143"/>
      <c r="AO3687" s="143"/>
      <c r="AP3687" s="143"/>
      <c r="AQ3687" s="143"/>
      <c r="AR3687" s="143"/>
      <c r="AS3687" s="143"/>
      <c r="AT3687" s="143"/>
      <c r="AU3687" s="143"/>
      <c r="AV3687" s="143"/>
      <c r="AW3687" s="143"/>
      <c r="AX3687" s="143"/>
      <c r="AY3687" s="143"/>
      <c r="AZ3687" s="143"/>
      <c r="BA3687" s="143"/>
      <c r="BB3687" s="143"/>
      <c r="BC3687" s="143"/>
      <c r="BD3687" s="143"/>
      <c r="BE3687" s="143"/>
      <c r="BF3687" s="143"/>
      <c r="BG3687" s="143"/>
      <c r="BH3687" s="143"/>
      <c r="BI3687" s="143"/>
      <c r="BJ3687" s="143"/>
      <c r="BK3687" s="143"/>
      <c r="BL3687" s="143"/>
      <c r="BM3687" s="143"/>
      <c r="BN3687" s="143"/>
      <c r="BO3687" s="143"/>
      <c r="BP3687" s="143"/>
      <c r="BT3687" s="143"/>
      <c r="BU3687" s="143"/>
      <c r="BV3687" s="143"/>
    </row>
    <row r="3688" spans="1:74" s="142" customFormat="1" x14ac:dyDescent="0.25">
      <c r="A3688" s="206"/>
      <c r="B3688" s="160"/>
      <c r="C3688" s="161"/>
      <c r="D3688" s="206"/>
      <c r="E3688" s="206"/>
      <c r="F3688" s="206"/>
      <c r="G3688" s="206"/>
      <c r="H3688" s="161"/>
      <c r="I3688" s="206"/>
      <c r="J3688" s="206"/>
      <c r="L3688" s="206"/>
      <c r="M3688" s="153"/>
      <c r="N3688" s="126"/>
      <c r="O3688" s="153"/>
      <c r="P3688" s="153"/>
      <c r="Q3688" s="153"/>
      <c r="R3688" s="153"/>
      <c r="AG3688" s="162"/>
      <c r="AH3688" s="162"/>
      <c r="AI3688" s="162"/>
      <c r="AM3688" s="143"/>
      <c r="AN3688" s="143"/>
      <c r="AO3688" s="143"/>
      <c r="AP3688" s="143"/>
      <c r="AQ3688" s="143"/>
      <c r="AR3688" s="143"/>
      <c r="AS3688" s="143"/>
      <c r="AT3688" s="143"/>
      <c r="AU3688" s="143"/>
      <c r="AV3688" s="143"/>
      <c r="AW3688" s="143"/>
      <c r="AX3688" s="143"/>
      <c r="AY3688" s="143"/>
      <c r="AZ3688" s="143"/>
      <c r="BA3688" s="143"/>
      <c r="BB3688" s="143"/>
      <c r="BC3688" s="143"/>
      <c r="BD3688" s="143"/>
      <c r="BE3688" s="143"/>
      <c r="BF3688" s="143"/>
      <c r="BG3688" s="143"/>
      <c r="BH3688" s="143"/>
      <c r="BI3688" s="143"/>
      <c r="BJ3688" s="143"/>
      <c r="BK3688" s="143"/>
      <c r="BL3688" s="143"/>
      <c r="BM3688" s="143"/>
      <c r="BN3688" s="143"/>
      <c r="BO3688" s="143"/>
      <c r="BP3688" s="143"/>
      <c r="BT3688" s="143"/>
      <c r="BU3688" s="143"/>
      <c r="BV3688" s="143"/>
    </row>
    <row r="3689" spans="1:74" s="142" customFormat="1" x14ac:dyDescent="0.25">
      <c r="A3689" s="206"/>
      <c r="B3689" s="160"/>
      <c r="C3689" s="161"/>
      <c r="D3689" s="206"/>
      <c r="E3689" s="206"/>
      <c r="F3689" s="206"/>
      <c r="G3689" s="206"/>
      <c r="H3689" s="161"/>
      <c r="I3689" s="206"/>
      <c r="J3689" s="206"/>
      <c r="L3689" s="206"/>
      <c r="M3689" s="153"/>
      <c r="N3689" s="126"/>
      <c r="O3689" s="153"/>
      <c r="P3689" s="153"/>
      <c r="Q3689" s="153"/>
      <c r="R3689" s="153"/>
      <c r="AG3689" s="162"/>
      <c r="AH3689" s="162"/>
      <c r="AI3689" s="162"/>
      <c r="AM3689" s="143"/>
      <c r="AN3689" s="143"/>
      <c r="AO3689" s="143"/>
      <c r="AP3689" s="143"/>
      <c r="AQ3689" s="143"/>
      <c r="AR3689" s="143"/>
      <c r="AS3689" s="143"/>
      <c r="AT3689" s="143"/>
      <c r="AU3689" s="143"/>
      <c r="AV3689" s="143"/>
      <c r="AW3689" s="143"/>
      <c r="AX3689" s="143"/>
      <c r="AY3689" s="143"/>
      <c r="AZ3689" s="143"/>
      <c r="BA3689" s="143"/>
      <c r="BB3689" s="143"/>
      <c r="BC3689" s="143"/>
      <c r="BD3689" s="143"/>
      <c r="BE3689" s="143"/>
      <c r="BF3689" s="143"/>
      <c r="BG3689" s="143"/>
      <c r="BH3689" s="143"/>
      <c r="BI3689" s="143"/>
      <c r="BJ3689" s="143"/>
      <c r="BK3689" s="143"/>
      <c r="BL3689" s="143"/>
      <c r="BM3689" s="143"/>
      <c r="BN3689" s="143"/>
      <c r="BO3689" s="143"/>
      <c r="BP3689" s="143"/>
      <c r="BT3689" s="143"/>
      <c r="BU3689" s="143"/>
      <c r="BV3689" s="143"/>
    </row>
    <row r="3690" spans="1:74" s="142" customFormat="1" x14ac:dyDescent="0.25">
      <c r="A3690" s="206"/>
      <c r="B3690" s="160"/>
      <c r="C3690" s="161"/>
      <c r="D3690" s="206"/>
      <c r="E3690" s="206"/>
      <c r="F3690" s="206"/>
      <c r="G3690" s="206"/>
      <c r="H3690" s="161"/>
      <c r="I3690" s="206"/>
      <c r="J3690" s="206"/>
      <c r="L3690" s="206"/>
      <c r="M3690" s="153"/>
      <c r="N3690" s="126"/>
      <c r="O3690" s="153"/>
      <c r="P3690" s="153"/>
      <c r="Q3690" s="153"/>
      <c r="R3690" s="153"/>
      <c r="AG3690" s="162"/>
      <c r="AH3690" s="162"/>
      <c r="AI3690" s="162"/>
      <c r="AM3690" s="143"/>
      <c r="AN3690" s="143"/>
      <c r="AO3690" s="143"/>
      <c r="AP3690" s="143"/>
      <c r="AQ3690" s="143"/>
      <c r="AR3690" s="143"/>
      <c r="AS3690" s="143"/>
      <c r="AT3690" s="143"/>
      <c r="AU3690" s="143"/>
      <c r="AV3690" s="143"/>
      <c r="AW3690" s="143"/>
      <c r="AX3690" s="143"/>
      <c r="AY3690" s="143"/>
      <c r="AZ3690" s="143"/>
      <c r="BA3690" s="143"/>
      <c r="BB3690" s="143"/>
      <c r="BC3690" s="143"/>
      <c r="BD3690" s="143"/>
      <c r="BE3690" s="143"/>
      <c r="BF3690" s="143"/>
      <c r="BG3690" s="143"/>
      <c r="BH3690" s="143"/>
      <c r="BI3690" s="143"/>
      <c r="BJ3690" s="143"/>
      <c r="BK3690" s="143"/>
      <c r="BL3690" s="143"/>
      <c r="BM3690" s="143"/>
      <c r="BN3690" s="143"/>
      <c r="BO3690" s="143"/>
      <c r="BP3690" s="143"/>
      <c r="BT3690" s="143"/>
      <c r="BU3690" s="143"/>
      <c r="BV3690" s="143"/>
    </row>
    <row r="3691" spans="1:74" s="142" customFormat="1" x14ac:dyDescent="0.25">
      <c r="A3691" s="206"/>
      <c r="B3691" s="160"/>
      <c r="C3691" s="161"/>
      <c r="D3691" s="206"/>
      <c r="E3691" s="206"/>
      <c r="F3691" s="206"/>
      <c r="G3691" s="206"/>
      <c r="H3691" s="161"/>
      <c r="I3691" s="206"/>
      <c r="J3691" s="206"/>
      <c r="L3691" s="206"/>
      <c r="M3691" s="153"/>
      <c r="N3691" s="126"/>
      <c r="O3691" s="153"/>
      <c r="P3691" s="153"/>
      <c r="Q3691" s="153"/>
      <c r="R3691" s="153"/>
      <c r="AG3691" s="162"/>
      <c r="AH3691" s="162"/>
      <c r="AI3691" s="162"/>
      <c r="AM3691" s="143"/>
      <c r="AN3691" s="143"/>
      <c r="AO3691" s="143"/>
      <c r="AP3691" s="143"/>
      <c r="AQ3691" s="143"/>
      <c r="AR3691" s="143"/>
      <c r="AS3691" s="143"/>
      <c r="AT3691" s="143"/>
      <c r="AU3691" s="143"/>
      <c r="AV3691" s="143"/>
      <c r="AW3691" s="143"/>
      <c r="AX3691" s="143"/>
      <c r="AY3691" s="143"/>
      <c r="AZ3691" s="143"/>
      <c r="BA3691" s="143"/>
      <c r="BB3691" s="143"/>
      <c r="BC3691" s="143"/>
      <c r="BD3691" s="143"/>
      <c r="BE3691" s="143"/>
      <c r="BF3691" s="143"/>
      <c r="BG3691" s="143"/>
      <c r="BH3691" s="143"/>
      <c r="BI3691" s="143"/>
      <c r="BJ3691" s="143"/>
      <c r="BK3691" s="143"/>
      <c r="BL3691" s="143"/>
      <c r="BM3691" s="143"/>
      <c r="BN3691" s="143"/>
      <c r="BO3691" s="143"/>
      <c r="BP3691" s="143"/>
      <c r="BT3691" s="143"/>
      <c r="BU3691" s="143"/>
      <c r="BV3691" s="143"/>
    </row>
    <row r="3692" spans="1:74" s="142" customFormat="1" x14ac:dyDescent="0.25">
      <c r="A3692" s="206"/>
      <c r="B3692" s="160"/>
      <c r="C3692" s="161"/>
      <c r="D3692" s="206"/>
      <c r="E3692" s="206"/>
      <c r="F3692" s="206"/>
      <c r="G3692" s="206"/>
      <c r="H3692" s="161"/>
      <c r="I3692" s="206"/>
      <c r="J3692" s="206"/>
      <c r="L3692" s="206"/>
      <c r="M3692" s="153"/>
      <c r="N3692" s="126"/>
      <c r="O3692" s="153"/>
      <c r="P3692" s="153"/>
      <c r="Q3692" s="153"/>
      <c r="R3692" s="153"/>
      <c r="AG3692" s="162"/>
      <c r="AH3692" s="162"/>
      <c r="AI3692" s="162"/>
      <c r="AM3692" s="143"/>
      <c r="AN3692" s="143"/>
      <c r="AO3692" s="143"/>
      <c r="AP3692" s="143"/>
      <c r="AQ3692" s="143"/>
      <c r="AR3692" s="143"/>
      <c r="AS3692" s="143"/>
      <c r="AT3692" s="143"/>
      <c r="AU3692" s="143"/>
      <c r="AV3692" s="143"/>
      <c r="AW3692" s="143"/>
      <c r="AX3692" s="143"/>
      <c r="AY3692" s="143"/>
      <c r="AZ3692" s="143"/>
      <c r="BA3692" s="143"/>
      <c r="BB3692" s="143"/>
      <c r="BC3692" s="143"/>
      <c r="BD3692" s="143"/>
      <c r="BE3692" s="143"/>
      <c r="BF3692" s="143"/>
      <c r="BG3692" s="143"/>
      <c r="BH3692" s="143"/>
      <c r="BI3692" s="143"/>
      <c r="BJ3692" s="143"/>
      <c r="BK3692" s="143"/>
      <c r="BL3692" s="143"/>
      <c r="BM3692" s="143"/>
      <c r="BN3692" s="143"/>
      <c r="BO3692" s="143"/>
      <c r="BP3692" s="143"/>
      <c r="BT3692" s="143"/>
      <c r="BU3692" s="143"/>
      <c r="BV3692" s="143"/>
    </row>
    <row r="3693" spans="1:74" s="142" customFormat="1" x14ac:dyDescent="0.25">
      <c r="A3693" s="206"/>
      <c r="B3693" s="160"/>
      <c r="C3693" s="161"/>
      <c r="D3693" s="206"/>
      <c r="E3693" s="206"/>
      <c r="F3693" s="206"/>
      <c r="G3693" s="206"/>
      <c r="H3693" s="161"/>
      <c r="I3693" s="206"/>
      <c r="J3693" s="206"/>
      <c r="L3693" s="206"/>
      <c r="M3693" s="153"/>
      <c r="N3693" s="126"/>
      <c r="O3693" s="153"/>
      <c r="P3693" s="153"/>
      <c r="Q3693" s="153"/>
      <c r="R3693" s="153"/>
      <c r="AG3693" s="162"/>
      <c r="AH3693" s="162"/>
      <c r="AI3693" s="162"/>
      <c r="AM3693" s="143"/>
      <c r="AN3693" s="143"/>
      <c r="AO3693" s="143"/>
      <c r="AP3693" s="143"/>
      <c r="AQ3693" s="143"/>
      <c r="AR3693" s="143"/>
      <c r="AS3693" s="143"/>
      <c r="AT3693" s="143"/>
      <c r="AU3693" s="143"/>
      <c r="AV3693" s="143"/>
      <c r="AW3693" s="143"/>
      <c r="AX3693" s="143"/>
      <c r="AY3693" s="143"/>
      <c r="AZ3693" s="143"/>
      <c r="BA3693" s="143"/>
      <c r="BB3693" s="143"/>
      <c r="BC3693" s="143"/>
      <c r="BD3693" s="143"/>
      <c r="BE3693" s="143"/>
      <c r="BF3693" s="143"/>
      <c r="BG3693" s="143"/>
      <c r="BH3693" s="143"/>
      <c r="BI3693" s="143"/>
      <c r="BJ3693" s="143"/>
      <c r="BK3693" s="143"/>
      <c r="BL3693" s="143"/>
      <c r="BM3693" s="143"/>
      <c r="BN3693" s="143"/>
      <c r="BO3693" s="143"/>
      <c r="BP3693" s="143"/>
      <c r="BT3693" s="143"/>
      <c r="BU3693" s="143"/>
      <c r="BV3693" s="143"/>
    </row>
    <row r="3694" spans="1:74" s="142" customFormat="1" x14ac:dyDescent="0.25">
      <c r="A3694" s="206"/>
      <c r="B3694" s="160"/>
      <c r="C3694" s="161"/>
      <c r="D3694" s="206"/>
      <c r="E3694" s="206"/>
      <c r="F3694" s="206"/>
      <c r="G3694" s="206"/>
      <c r="H3694" s="161"/>
      <c r="I3694" s="206"/>
      <c r="J3694" s="206"/>
      <c r="L3694" s="206"/>
      <c r="M3694" s="153"/>
      <c r="N3694" s="126"/>
      <c r="O3694" s="153"/>
      <c r="P3694" s="153"/>
      <c r="Q3694" s="153"/>
      <c r="R3694" s="153"/>
      <c r="AG3694" s="162"/>
      <c r="AH3694" s="162"/>
      <c r="AI3694" s="162"/>
      <c r="AM3694" s="143"/>
      <c r="AN3694" s="143"/>
      <c r="AO3694" s="143"/>
      <c r="AP3694" s="143"/>
      <c r="AQ3694" s="143"/>
      <c r="AR3694" s="143"/>
      <c r="AS3694" s="143"/>
      <c r="AT3694" s="143"/>
      <c r="AU3694" s="143"/>
      <c r="AV3694" s="143"/>
      <c r="AW3694" s="143"/>
      <c r="AX3694" s="143"/>
      <c r="AY3694" s="143"/>
      <c r="AZ3694" s="143"/>
      <c r="BA3694" s="143"/>
      <c r="BB3694" s="143"/>
      <c r="BC3694" s="143"/>
      <c r="BD3694" s="143"/>
      <c r="BE3694" s="143"/>
      <c r="BF3694" s="143"/>
      <c r="BG3694" s="143"/>
      <c r="BH3694" s="143"/>
      <c r="BI3694" s="143"/>
      <c r="BJ3694" s="143"/>
      <c r="BK3694" s="143"/>
      <c r="BL3694" s="143"/>
      <c r="BM3694" s="143"/>
      <c r="BN3694" s="143"/>
      <c r="BO3694" s="143"/>
      <c r="BP3694" s="143"/>
      <c r="BT3694" s="143"/>
      <c r="BU3694" s="143"/>
      <c r="BV3694" s="143"/>
    </row>
    <row r="3695" spans="1:74" s="142" customFormat="1" x14ac:dyDescent="0.25">
      <c r="A3695" s="206"/>
      <c r="B3695" s="160"/>
      <c r="C3695" s="161"/>
      <c r="D3695" s="206"/>
      <c r="E3695" s="206"/>
      <c r="F3695" s="206"/>
      <c r="G3695" s="206"/>
      <c r="H3695" s="161"/>
      <c r="I3695" s="206"/>
      <c r="J3695" s="206"/>
      <c r="L3695" s="206"/>
      <c r="M3695" s="153"/>
      <c r="N3695" s="126"/>
      <c r="O3695" s="153"/>
      <c r="P3695" s="153"/>
      <c r="Q3695" s="153"/>
      <c r="R3695" s="153"/>
      <c r="AG3695" s="162"/>
      <c r="AH3695" s="162"/>
      <c r="AI3695" s="162"/>
      <c r="AM3695" s="143"/>
      <c r="AN3695" s="143"/>
      <c r="AO3695" s="143"/>
      <c r="AP3695" s="143"/>
      <c r="AQ3695" s="143"/>
      <c r="AR3695" s="143"/>
      <c r="AS3695" s="143"/>
      <c r="AT3695" s="143"/>
      <c r="AU3695" s="143"/>
      <c r="AV3695" s="143"/>
      <c r="AW3695" s="143"/>
      <c r="AX3695" s="143"/>
      <c r="AY3695" s="143"/>
      <c r="AZ3695" s="143"/>
      <c r="BA3695" s="143"/>
      <c r="BB3695" s="143"/>
      <c r="BC3695" s="143"/>
      <c r="BD3695" s="143"/>
      <c r="BE3695" s="143"/>
      <c r="BF3695" s="143"/>
      <c r="BG3695" s="143"/>
      <c r="BH3695" s="143"/>
      <c r="BI3695" s="143"/>
      <c r="BJ3695" s="143"/>
      <c r="BK3695" s="143"/>
      <c r="BL3695" s="143"/>
      <c r="BM3695" s="143"/>
      <c r="BN3695" s="143"/>
      <c r="BO3695" s="143"/>
      <c r="BP3695" s="143"/>
      <c r="BT3695" s="143"/>
      <c r="BU3695" s="143"/>
      <c r="BV3695" s="143"/>
    </row>
    <row r="3696" spans="1:74" s="142" customFormat="1" x14ac:dyDescent="0.25">
      <c r="A3696" s="206"/>
      <c r="B3696" s="160"/>
      <c r="C3696" s="161"/>
      <c r="D3696" s="206"/>
      <c r="E3696" s="206"/>
      <c r="F3696" s="206"/>
      <c r="G3696" s="206"/>
      <c r="H3696" s="161"/>
      <c r="I3696" s="206"/>
      <c r="J3696" s="206"/>
      <c r="L3696" s="206"/>
      <c r="M3696" s="153"/>
      <c r="N3696" s="126"/>
      <c r="O3696" s="153"/>
      <c r="P3696" s="153"/>
      <c r="Q3696" s="153"/>
      <c r="R3696" s="153"/>
      <c r="AG3696" s="162"/>
      <c r="AH3696" s="162"/>
      <c r="AI3696" s="162"/>
      <c r="AM3696" s="143"/>
      <c r="AN3696" s="143"/>
      <c r="AO3696" s="143"/>
      <c r="AP3696" s="143"/>
      <c r="AQ3696" s="143"/>
      <c r="AR3696" s="143"/>
      <c r="AS3696" s="143"/>
      <c r="AT3696" s="143"/>
      <c r="AU3696" s="143"/>
      <c r="AV3696" s="143"/>
      <c r="AW3696" s="143"/>
      <c r="AX3696" s="143"/>
      <c r="AY3696" s="143"/>
      <c r="AZ3696" s="143"/>
      <c r="BA3696" s="143"/>
      <c r="BB3696" s="143"/>
      <c r="BC3696" s="143"/>
      <c r="BD3696" s="143"/>
      <c r="BE3696" s="143"/>
      <c r="BF3696" s="143"/>
      <c r="BG3696" s="143"/>
      <c r="BH3696" s="143"/>
      <c r="BI3696" s="143"/>
      <c r="BJ3696" s="143"/>
      <c r="BK3696" s="143"/>
      <c r="BL3696" s="143"/>
      <c r="BM3696" s="143"/>
      <c r="BN3696" s="143"/>
      <c r="BO3696" s="143"/>
      <c r="BP3696" s="143"/>
      <c r="BT3696" s="143"/>
      <c r="BU3696" s="143"/>
      <c r="BV3696" s="143"/>
    </row>
    <row r="3697" spans="1:74" s="142" customFormat="1" x14ac:dyDescent="0.25">
      <c r="A3697" s="206"/>
      <c r="B3697" s="160"/>
      <c r="C3697" s="161"/>
      <c r="D3697" s="206"/>
      <c r="E3697" s="206"/>
      <c r="F3697" s="206"/>
      <c r="G3697" s="206"/>
      <c r="H3697" s="161"/>
      <c r="I3697" s="206"/>
      <c r="J3697" s="206"/>
      <c r="L3697" s="206"/>
      <c r="M3697" s="153"/>
      <c r="N3697" s="126"/>
      <c r="O3697" s="153"/>
      <c r="P3697" s="153"/>
      <c r="Q3697" s="153"/>
      <c r="R3697" s="153"/>
      <c r="AG3697" s="162"/>
      <c r="AH3697" s="162"/>
      <c r="AI3697" s="162"/>
      <c r="AM3697" s="143"/>
      <c r="AN3697" s="143"/>
      <c r="AO3697" s="143"/>
      <c r="AP3697" s="143"/>
      <c r="AQ3697" s="143"/>
      <c r="AR3697" s="143"/>
      <c r="AS3697" s="143"/>
      <c r="AT3697" s="143"/>
      <c r="AU3697" s="143"/>
      <c r="AV3697" s="143"/>
      <c r="AW3697" s="143"/>
      <c r="AX3697" s="143"/>
      <c r="AY3697" s="143"/>
      <c r="AZ3697" s="143"/>
      <c r="BA3697" s="143"/>
      <c r="BB3697" s="143"/>
      <c r="BC3697" s="143"/>
      <c r="BD3697" s="143"/>
      <c r="BE3697" s="143"/>
      <c r="BF3697" s="143"/>
      <c r="BG3697" s="143"/>
      <c r="BH3697" s="143"/>
      <c r="BI3697" s="143"/>
      <c r="BJ3697" s="143"/>
      <c r="BK3697" s="143"/>
      <c r="BL3697" s="143"/>
      <c r="BM3697" s="143"/>
      <c r="BN3697" s="143"/>
      <c r="BO3697" s="143"/>
      <c r="BP3697" s="143"/>
      <c r="BT3697" s="143"/>
      <c r="BU3697" s="143"/>
      <c r="BV3697" s="143"/>
    </row>
    <row r="3698" spans="1:74" s="142" customFormat="1" x14ac:dyDescent="0.25">
      <c r="A3698" s="206"/>
      <c r="B3698" s="160"/>
      <c r="C3698" s="161"/>
      <c r="D3698" s="206"/>
      <c r="E3698" s="206"/>
      <c r="F3698" s="206"/>
      <c r="G3698" s="206"/>
      <c r="H3698" s="161"/>
      <c r="I3698" s="206"/>
      <c r="J3698" s="206"/>
      <c r="L3698" s="206"/>
      <c r="M3698" s="153"/>
      <c r="N3698" s="126"/>
      <c r="O3698" s="153"/>
      <c r="P3698" s="153"/>
      <c r="Q3698" s="153"/>
      <c r="R3698" s="153"/>
      <c r="AG3698" s="162"/>
      <c r="AH3698" s="162"/>
      <c r="AI3698" s="162"/>
      <c r="AM3698" s="143"/>
      <c r="AN3698" s="143"/>
      <c r="AO3698" s="143"/>
      <c r="AP3698" s="143"/>
      <c r="AQ3698" s="143"/>
      <c r="AR3698" s="143"/>
      <c r="AS3698" s="143"/>
      <c r="AT3698" s="143"/>
      <c r="AU3698" s="143"/>
      <c r="AV3698" s="143"/>
      <c r="AW3698" s="143"/>
      <c r="AX3698" s="143"/>
      <c r="AY3698" s="143"/>
      <c r="AZ3698" s="143"/>
      <c r="BA3698" s="143"/>
      <c r="BB3698" s="143"/>
      <c r="BC3698" s="143"/>
      <c r="BD3698" s="143"/>
      <c r="BE3698" s="143"/>
      <c r="BF3698" s="143"/>
      <c r="BG3698" s="143"/>
      <c r="BH3698" s="143"/>
      <c r="BI3698" s="143"/>
      <c r="BJ3698" s="143"/>
      <c r="BK3698" s="143"/>
      <c r="BL3698" s="143"/>
      <c r="BM3698" s="143"/>
      <c r="BN3698" s="143"/>
      <c r="BO3698" s="143"/>
      <c r="BP3698" s="143"/>
      <c r="BT3698" s="143"/>
      <c r="BU3698" s="143"/>
      <c r="BV3698" s="143"/>
    </row>
    <row r="3699" spans="1:74" s="142" customFormat="1" x14ac:dyDescent="0.25">
      <c r="A3699" s="206"/>
      <c r="B3699" s="160"/>
      <c r="C3699" s="161"/>
      <c r="D3699" s="206"/>
      <c r="E3699" s="206"/>
      <c r="F3699" s="206"/>
      <c r="G3699" s="206"/>
      <c r="H3699" s="161"/>
      <c r="I3699" s="206"/>
      <c r="J3699" s="206"/>
      <c r="L3699" s="206"/>
      <c r="M3699" s="153"/>
      <c r="N3699" s="126"/>
      <c r="O3699" s="153"/>
      <c r="P3699" s="153"/>
      <c r="Q3699" s="153"/>
      <c r="R3699" s="153"/>
      <c r="AG3699" s="162"/>
      <c r="AH3699" s="162"/>
      <c r="AI3699" s="162"/>
      <c r="AM3699" s="143"/>
      <c r="AN3699" s="143"/>
      <c r="AO3699" s="143"/>
      <c r="AP3699" s="143"/>
      <c r="AQ3699" s="143"/>
      <c r="AR3699" s="143"/>
      <c r="AS3699" s="143"/>
      <c r="AT3699" s="143"/>
      <c r="AU3699" s="143"/>
      <c r="AV3699" s="143"/>
      <c r="AW3699" s="143"/>
      <c r="AX3699" s="143"/>
      <c r="AY3699" s="143"/>
      <c r="AZ3699" s="143"/>
      <c r="BA3699" s="143"/>
      <c r="BB3699" s="143"/>
      <c r="BC3699" s="143"/>
      <c r="BD3699" s="143"/>
      <c r="BE3699" s="143"/>
      <c r="BF3699" s="143"/>
      <c r="BG3699" s="143"/>
      <c r="BH3699" s="143"/>
      <c r="BI3699" s="143"/>
      <c r="BJ3699" s="143"/>
      <c r="BK3699" s="143"/>
      <c r="BL3699" s="143"/>
      <c r="BM3699" s="143"/>
      <c r="BN3699" s="143"/>
      <c r="BO3699" s="143"/>
      <c r="BP3699" s="143"/>
      <c r="BT3699" s="143"/>
      <c r="BU3699" s="143"/>
      <c r="BV3699" s="143"/>
    </row>
    <row r="3700" spans="1:74" s="142" customFormat="1" x14ac:dyDescent="0.25">
      <c r="A3700" s="206"/>
      <c r="B3700" s="160"/>
      <c r="C3700" s="161"/>
      <c r="D3700" s="206"/>
      <c r="E3700" s="206"/>
      <c r="F3700" s="206"/>
      <c r="G3700" s="206"/>
      <c r="H3700" s="161"/>
      <c r="I3700" s="206"/>
      <c r="J3700" s="206"/>
      <c r="L3700" s="206"/>
      <c r="M3700" s="153"/>
      <c r="N3700" s="126"/>
      <c r="O3700" s="153"/>
      <c r="P3700" s="153"/>
      <c r="Q3700" s="153"/>
      <c r="R3700" s="153"/>
      <c r="AG3700" s="162"/>
      <c r="AH3700" s="162"/>
      <c r="AI3700" s="162"/>
      <c r="AM3700" s="143"/>
      <c r="AN3700" s="143"/>
      <c r="AO3700" s="143"/>
      <c r="AP3700" s="143"/>
      <c r="AQ3700" s="143"/>
      <c r="AR3700" s="143"/>
      <c r="AS3700" s="143"/>
      <c r="AT3700" s="143"/>
      <c r="AU3700" s="143"/>
      <c r="AV3700" s="143"/>
      <c r="AW3700" s="143"/>
      <c r="AX3700" s="143"/>
      <c r="AY3700" s="143"/>
      <c r="AZ3700" s="143"/>
      <c r="BA3700" s="143"/>
      <c r="BB3700" s="143"/>
      <c r="BC3700" s="143"/>
      <c r="BD3700" s="143"/>
      <c r="BE3700" s="143"/>
      <c r="BF3700" s="143"/>
      <c r="BG3700" s="143"/>
      <c r="BH3700" s="143"/>
      <c r="BI3700" s="143"/>
      <c r="BJ3700" s="143"/>
      <c r="BK3700" s="143"/>
      <c r="BL3700" s="143"/>
      <c r="BM3700" s="143"/>
      <c r="BN3700" s="143"/>
      <c r="BO3700" s="143"/>
      <c r="BP3700" s="143"/>
      <c r="BT3700" s="143"/>
      <c r="BU3700" s="143"/>
      <c r="BV3700" s="143"/>
    </row>
    <row r="3701" spans="1:74" s="142" customFormat="1" x14ac:dyDescent="0.25">
      <c r="A3701" s="206"/>
      <c r="B3701" s="160"/>
      <c r="C3701" s="161"/>
      <c r="D3701" s="206"/>
      <c r="E3701" s="206"/>
      <c r="F3701" s="206"/>
      <c r="G3701" s="206"/>
      <c r="H3701" s="161"/>
      <c r="I3701" s="206"/>
      <c r="J3701" s="206"/>
      <c r="L3701" s="206"/>
      <c r="M3701" s="153"/>
      <c r="N3701" s="126"/>
      <c r="O3701" s="153"/>
      <c r="P3701" s="153"/>
      <c r="Q3701" s="153"/>
      <c r="R3701" s="153"/>
      <c r="AG3701" s="162"/>
      <c r="AH3701" s="162"/>
      <c r="AI3701" s="162"/>
      <c r="AM3701" s="143"/>
      <c r="AN3701" s="143"/>
      <c r="AO3701" s="143"/>
      <c r="AP3701" s="143"/>
      <c r="AQ3701" s="143"/>
      <c r="AR3701" s="143"/>
      <c r="AS3701" s="143"/>
      <c r="AT3701" s="143"/>
      <c r="AU3701" s="143"/>
      <c r="AV3701" s="143"/>
      <c r="AW3701" s="143"/>
      <c r="AX3701" s="143"/>
      <c r="AY3701" s="143"/>
      <c r="AZ3701" s="143"/>
      <c r="BA3701" s="143"/>
      <c r="BB3701" s="143"/>
      <c r="BC3701" s="143"/>
      <c r="BD3701" s="143"/>
      <c r="BE3701" s="143"/>
      <c r="BF3701" s="143"/>
      <c r="BG3701" s="143"/>
      <c r="BH3701" s="143"/>
      <c r="BI3701" s="143"/>
      <c r="BJ3701" s="143"/>
      <c r="BK3701" s="143"/>
      <c r="BL3701" s="143"/>
      <c r="BM3701" s="143"/>
      <c r="BN3701" s="143"/>
      <c r="BO3701" s="143"/>
      <c r="BP3701" s="143"/>
      <c r="BT3701" s="143"/>
      <c r="BU3701" s="143"/>
      <c r="BV3701" s="143"/>
    </row>
    <row r="3702" spans="1:74" s="142" customFormat="1" x14ac:dyDescent="0.25">
      <c r="A3702" s="206"/>
      <c r="B3702" s="160"/>
      <c r="C3702" s="161"/>
      <c r="D3702" s="206"/>
      <c r="E3702" s="206"/>
      <c r="F3702" s="206"/>
      <c r="G3702" s="206"/>
      <c r="H3702" s="161"/>
      <c r="I3702" s="206"/>
      <c r="J3702" s="206"/>
      <c r="L3702" s="206"/>
      <c r="M3702" s="153"/>
      <c r="N3702" s="126"/>
      <c r="O3702" s="153"/>
      <c r="P3702" s="153"/>
      <c r="Q3702" s="153"/>
      <c r="R3702" s="153"/>
      <c r="AG3702" s="162"/>
      <c r="AH3702" s="162"/>
      <c r="AI3702" s="162"/>
      <c r="AM3702" s="143"/>
      <c r="AN3702" s="143"/>
      <c r="AO3702" s="143"/>
      <c r="AP3702" s="143"/>
      <c r="AQ3702" s="143"/>
      <c r="AR3702" s="143"/>
      <c r="AS3702" s="143"/>
      <c r="AT3702" s="143"/>
      <c r="AU3702" s="143"/>
      <c r="AV3702" s="143"/>
      <c r="AW3702" s="143"/>
      <c r="AX3702" s="143"/>
      <c r="AY3702" s="143"/>
      <c r="AZ3702" s="143"/>
      <c r="BA3702" s="143"/>
      <c r="BB3702" s="143"/>
      <c r="BC3702" s="143"/>
      <c r="BD3702" s="143"/>
      <c r="BE3702" s="143"/>
      <c r="BF3702" s="143"/>
      <c r="BG3702" s="143"/>
      <c r="BH3702" s="143"/>
      <c r="BI3702" s="143"/>
      <c r="BJ3702" s="143"/>
      <c r="BK3702" s="143"/>
      <c r="BL3702" s="143"/>
      <c r="BM3702" s="143"/>
      <c r="BN3702" s="143"/>
      <c r="BO3702" s="143"/>
      <c r="BP3702" s="143"/>
      <c r="BT3702" s="143"/>
      <c r="BU3702" s="143"/>
      <c r="BV3702" s="143"/>
    </row>
    <row r="3703" spans="1:74" s="142" customFormat="1" x14ac:dyDescent="0.25">
      <c r="A3703" s="206"/>
      <c r="B3703" s="160"/>
      <c r="C3703" s="161"/>
      <c r="D3703" s="206"/>
      <c r="E3703" s="206"/>
      <c r="F3703" s="206"/>
      <c r="G3703" s="206"/>
      <c r="H3703" s="161"/>
      <c r="I3703" s="206"/>
      <c r="J3703" s="206"/>
      <c r="L3703" s="206"/>
      <c r="M3703" s="153"/>
      <c r="N3703" s="126"/>
      <c r="O3703" s="153"/>
      <c r="P3703" s="153"/>
      <c r="Q3703" s="153"/>
      <c r="R3703" s="153"/>
      <c r="AG3703" s="162"/>
      <c r="AH3703" s="162"/>
      <c r="AI3703" s="162"/>
      <c r="AM3703" s="143"/>
      <c r="AN3703" s="143"/>
      <c r="AO3703" s="143"/>
      <c r="AP3703" s="143"/>
      <c r="AQ3703" s="143"/>
      <c r="AR3703" s="143"/>
      <c r="AS3703" s="143"/>
      <c r="AT3703" s="143"/>
      <c r="AU3703" s="143"/>
      <c r="AV3703" s="143"/>
      <c r="AW3703" s="143"/>
      <c r="AX3703" s="143"/>
      <c r="AY3703" s="143"/>
      <c r="AZ3703" s="143"/>
      <c r="BA3703" s="143"/>
      <c r="BB3703" s="143"/>
      <c r="BC3703" s="143"/>
      <c r="BD3703" s="143"/>
      <c r="BE3703" s="143"/>
      <c r="BF3703" s="143"/>
      <c r="BG3703" s="143"/>
      <c r="BH3703" s="143"/>
      <c r="BI3703" s="143"/>
      <c r="BJ3703" s="143"/>
      <c r="BK3703" s="143"/>
      <c r="BL3703" s="143"/>
      <c r="BM3703" s="143"/>
      <c r="BN3703" s="143"/>
      <c r="BO3703" s="143"/>
      <c r="BP3703" s="143"/>
      <c r="BT3703" s="143"/>
      <c r="BU3703" s="143"/>
      <c r="BV3703" s="143"/>
    </row>
    <row r="3704" spans="1:74" s="142" customFormat="1" x14ac:dyDescent="0.25">
      <c r="A3704" s="206"/>
      <c r="B3704" s="160"/>
      <c r="C3704" s="161"/>
      <c r="D3704" s="206"/>
      <c r="E3704" s="206"/>
      <c r="F3704" s="206"/>
      <c r="G3704" s="206"/>
      <c r="H3704" s="161"/>
      <c r="I3704" s="206"/>
      <c r="J3704" s="206"/>
      <c r="L3704" s="206"/>
      <c r="M3704" s="153"/>
      <c r="N3704" s="126"/>
      <c r="O3704" s="153"/>
      <c r="P3704" s="153"/>
      <c r="Q3704" s="153"/>
      <c r="R3704" s="153"/>
      <c r="AG3704" s="162"/>
      <c r="AH3704" s="162"/>
      <c r="AI3704" s="162"/>
      <c r="AM3704" s="143"/>
      <c r="AN3704" s="143"/>
      <c r="AO3704" s="143"/>
      <c r="AP3704" s="143"/>
      <c r="AQ3704" s="143"/>
      <c r="AR3704" s="143"/>
      <c r="AS3704" s="143"/>
      <c r="AT3704" s="143"/>
      <c r="AU3704" s="143"/>
      <c r="AV3704" s="143"/>
      <c r="AW3704" s="143"/>
      <c r="AX3704" s="143"/>
      <c r="AY3704" s="143"/>
      <c r="AZ3704" s="143"/>
      <c r="BA3704" s="143"/>
      <c r="BB3704" s="143"/>
      <c r="BC3704" s="143"/>
      <c r="BD3704" s="143"/>
      <c r="BE3704" s="143"/>
      <c r="BF3704" s="143"/>
      <c r="BG3704" s="143"/>
      <c r="BH3704" s="143"/>
      <c r="BI3704" s="143"/>
      <c r="BJ3704" s="143"/>
      <c r="BK3704" s="143"/>
      <c r="BL3704" s="143"/>
      <c r="BM3704" s="143"/>
      <c r="BN3704" s="143"/>
      <c r="BO3704" s="143"/>
      <c r="BP3704" s="143"/>
      <c r="BT3704" s="143"/>
      <c r="BU3704" s="143"/>
      <c r="BV3704" s="143"/>
    </row>
    <row r="3705" spans="1:74" s="142" customFormat="1" x14ac:dyDescent="0.25">
      <c r="A3705" s="206"/>
      <c r="B3705" s="160"/>
      <c r="C3705" s="161"/>
      <c r="D3705" s="206"/>
      <c r="E3705" s="206"/>
      <c r="F3705" s="206"/>
      <c r="G3705" s="206"/>
      <c r="H3705" s="161"/>
      <c r="I3705" s="206"/>
      <c r="J3705" s="206"/>
      <c r="L3705" s="206"/>
      <c r="M3705" s="153"/>
      <c r="N3705" s="126"/>
      <c r="O3705" s="153"/>
      <c r="P3705" s="153"/>
      <c r="Q3705" s="153"/>
      <c r="R3705" s="153"/>
      <c r="AG3705" s="162"/>
      <c r="AH3705" s="162"/>
      <c r="AI3705" s="162"/>
      <c r="AM3705" s="143"/>
      <c r="AN3705" s="143"/>
      <c r="AO3705" s="143"/>
      <c r="AP3705" s="143"/>
      <c r="AQ3705" s="143"/>
      <c r="AR3705" s="143"/>
      <c r="AS3705" s="143"/>
      <c r="AT3705" s="143"/>
      <c r="AU3705" s="143"/>
      <c r="AV3705" s="143"/>
      <c r="AW3705" s="143"/>
      <c r="AX3705" s="143"/>
      <c r="AY3705" s="143"/>
      <c r="AZ3705" s="143"/>
      <c r="BA3705" s="143"/>
      <c r="BB3705" s="143"/>
      <c r="BC3705" s="143"/>
      <c r="BD3705" s="143"/>
      <c r="BE3705" s="143"/>
      <c r="BF3705" s="143"/>
      <c r="BG3705" s="143"/>
      <c r="BH3705" s="143"/>
      <c r="BI3705" s="143"/>
      <c r="BJ3705" s="143"/>
      <c r="BK3705" s="143"/>
      <c r="BL3705" s="143"/>
      <c r="BM3705" s="143"/>
      <c r="BN3705" s="143"/>
      <c r="BO3705" s="143"/>
      <c r="BP3705" s="143"/>
      <c r="BT3705" s="143"/>
      <c r="BU3705" s="143"/>
      <c r="BV3705" s="143"/>
    </row>
    <row r="3706" spans="1:74" s="142" customFormat="1" x14ac:dyDescent="0.25">
      <c r="A3706" s="206"/>
      <c r="B3706" s="160"/>
      <c r="C3706" s="161"/>
      <c r="D3706" s="206"/>
      <c r="E3706" s="206"/>
      <c r="F3706" s="206"/>
      <c r="G3706" s="206"/>
      <c r="H3706" s="161"/>
      <c r="I3706" s="206"/>
      <c r="J3706" s="206"/>
      <c r="L3706" s="206"/>
      <c r="M3706" s="153"/>
      <c r="N3706" s="126"/>
      <c r="O3706" s="153"/>
      <c r="P3706" s="153"/>
      <c r="Q3706" s="153"/>
      <c r="R3706" s="153"/>
      <c r="AG3706" s="162"/>
      <c r="AH3706" s="162"/>
      <c r="AI3706" s="162"/>
      <c r="AM3706" s="143"/>
      <c r="AN3706" s="143"/>
      <c r="AO3706" s="143"/>
      <c r="AP3706" s="143"/>
      <c r="AQ3706" s="143"/>
      <c r="AR3706" s="143"/>
      <c r="AS3706" s="143"/>
      <c r="AT3706" s="143"/>
      <c r="AU3706" s="143"/>
      <c r="AV3706" s="143"/>
      <c r="AW3706" s="143"/>
      <c r="AX3706" s="143"/>
      <c r="AY3706" s="143"/>
      <c r="AZ3706" s="143"/>
      <c r="BA3706" s="143"/>
      <c r="BB3706" s="143"/>
      <c r="BC3706" s="143"/>
      <c r="BD3706" s="143"/>
      <c r="BE3706" s="143"/>
      <c r="BF3706" s="143"/>
      <c r="BG3706" s="143"/>
      <c r="BH3706" s="143"/>
      <c r="BI3706" s="143"/>
      <c r="BJ3706" s="143"/>
      <c r="BK3706" s="143"/>
      <c r="BL3706" s="143"/>
      <c r="BM3706" s="143"/>
      <c r="BN3706" s="143"/>
      <c r="BO3706" s="143"/>
      <c r="BP3706" s="143"/>
      <c r="BT3706" s="143"/>
      <c r="BU3706" s="143"/>
      <c r="BV3706" s="143"/>
    </row>
    <row r="3707" spans="1:74" s="142" customFormat="1" x14ac:dyDescent="0.25">
      <c r="A3707" s="206"/>
      <c r="B3707" s="160"/>
      <c r="C3707" s="161"/>
      <c r="D3707" s="206"/>
      <c r="E3707" s="206"/>
      <c r="F3707" s="206"/>
      <c r="G3707" s="206"/>
      <c r="H3707" s="161"/>
      <c r="I3707" s="206"/>
      <c r="J3707" s="206"/>
      <c r="L3707" s="206"/>
      <c r="M3707" s="153"/>
      <c r="N3707" s="126"/>
      <c r="O3707" s="153"/>
      <c r="P3707" s="153"/>
      <c r="Q3707" s="153"/>
      <c r="R3707" s="153"/>
      <c r="AG3707" s="162"/>
      <c r="AH3707" s="162"/>
      <c r="AI3707" s="162"/>
      <c r="AM3707" s="143"/>
      <c r="AN3707" s="143"/>
      <c r="AO3707" s="143"/>
      <c r="AP3707" s="143"/>
      <c r="AQ3707" s="143"/>
      <c r="AR3707" s="143"/>
      <c r="AS3707" s="143"/>
      <c r="AT3707" s="143"/>
      <c r="AU3707" s="143"/>
      <c r="AV3707" s="143"/>
      <c r="AW3707" s="143"/>
      <c r="AX3707" s="143"/>
      <c r="AY3707" s="143"/>
      <c r="AZ3707" s="143"/>
      <c r="BA3707" s="143"/>
      <c r="BB3707" s="143"/>
      <c r="BC3707" s="143"/>
      <c r="BD3707" s="143"/>
      <c r="BE3707" s="143"/>
      <c r="BF3707" s="143"/>
      <c r="BG3707" s="143"/>
      <c r="BH3707" s="143"/>
      <c r="BI3707" s="143"/>
      <c r="BJ3707" s="143"/>
      <c r="BK3707" s="143"/>
      <c r="BL3707" s="143"/>
      <c r="BM3707" s="143"/>
      <c r="BN3707" s="143"/>
      <c r="BO3707" s="143"/>
      <c r="BP3707" s="143"/>
      <c r="BT3707" s="143"/>
      <c r="BU3707" s="143"/>
      <c r="BV3707" s="143"/>
    </row>
    <row r="3708" spans="1:74" s="142" customFormat="1" x14ac:dyDescent="0.25">
      <c r="A3708" s="206"/>
      <c r="B3708" s="160"/>
      <c r="C3708" s="161"/>
      <c r="D3708" s="206"/>
      <c r="E3708" s="206"/>
      <c r="F3708" s="206"/>
      <c r="G3708" s="206"/>
      <c r="H3708" s="161"/>
      <c r="I3708" s="206"/>
      <c r="J3708" s="206"/>
      <c r="L3708" s="206"/>
      <c r="M3708" s="153"/>
      <c r="N3708" s="126"/>
      <c r="O3708" s="153"/>
      <c r="P3708" s="153"/>
      <c r="Q3708" s="153"/>
      <c r="R3708" s="153"/>
      <c r="AG3708" s="162"/>
      <c r="AH3708" s="162"/>
      <c r="AI3708" s="162"/>
      <c r="AM3708" s="143"/>
      <c r="AN3708" s="143"/>
      <c r="AO3708" s="143"/>
      <c r="AP3708" s="143"/>
      <c r="AQ3708" s="143"/>
      <c r="AR3708" s="143"/>
      <c r="AS3708" s="143"/>
      <c r="AT3708" s="143"/>
      <c r="AU3708" s="143"/>
      <c r="AV3708" s="143"/>
      <c r="AW3708" s="143"/>
      <c r="AX3708" s="143"/>
      <c r="AY3708" s="143"/>
      <c r="AZ3708" s="143"/>
      <c r="BA3708" s="143"/>
      <c r="BB3708" s="143"/>
      <c r="BC3708" s="143"/>
      <c r="BD3708" s="143"/>
      <c r="BE3708" s="143"/>
      <c r="BF3708" s="143"/>
      <c r="BG3708" s="143"/>
      <c r="BH3708" s="143"/>
      <c r="BI3708" s="143"/>
      <c r="BJ3708" s="143"/>
      <c r="BK3708" s="143"/>
      <c r="BL3708" s="143"/>
      <c r="BM3708" s="143"/>
      <c r="BN3708" s="143"/>
      <c r="BO3708" s="143"/>
      <c r="BP3708" s="143"/>
      <c r="BT3708" s="143"/>
      <c r="BU3708" s="143"/>
      <c r="BV3708" s="143"/>
    </row>
    <row r="3709" spans="1:74" s="142" customFormat="1" x14ac:dyDescent="0.25">
      <c r="A3709" s="206"/>
      <c r="B3709" s="160"/>
      <c r="C3709" s="161"/>
      <c r="D3709" s="206"/>
      <c r="E3709" s="206"/>
      <c r="F3709" s="206"/>
      <c r="G3709" s="206"/>
      <c r="H3709" s="161"/>
      <c r="I3709" s="206"/>
      <c r="J3709" s="206"/>
      <c r="L3709" s="206"/>
      <c r="M3709" s="153"/>
      <c r="N3709" s="126"/>
      <c r="O3709" s="153"/>
      <c r="P3709" s="153"/>
      <c r="Q3709" s="153"/>
      <c r="R3709" s="153"/>
      <c r="AG3709" s="162"/>
      <c r="AH3709" s="162"/>
      <c r="AI3709" s="162"/>
      <c r="AM3709" s="143"/>
      <c r="AN3709" s="143"/>
      <c r="AO3709" s="143"/>
      <c r="AP3709" s="143"/>
      <c r="AQ3709" s="143"/>
      <c r="AR3709" s="143"/>
      <c r="AS3709" s="143"/>
      <c r="AT3709" s="143"/>
      <c r="AU3709" s="143"/>
      <c r="AV3709" s="143"/>
      <c r="AW3709" s="143"/>
      <c r="AX3709" s="143"/>
      <c r="AY3709" s="143"/>
      <c r="AZ3709" s="143"/>
      <c r="BA3709" s="143"/>
      <c r="BB3709" s="143"/>
      <c r="BC3709" s="143"/>
      <c r="BD3709" s="143"/>
      <c r="BE3709" s="143"/>
      <c r="BF3709" s="143"/>
      <c r="BG3709" s="143"/>
      <c r="BH3709" s="143"/>
      <c r="BI3709" s="143"/>
      <c r="BJ3709" s="143"/>
      <c r="BK3709" s="143"/>
      <c r="BL3709" s="143"/>
      <c r="BM3709" s="143"/>
      <c r="BN3709" s="143"/>
      <c r="BO3709" s="143"/>
      <c r="BP3709" s="143"/>
      <c r="BT3709" s="143"/>
      <c r="BU3709" s="143"/>
      <c r="BV3709" s="143"/>
    </row>
    <row r="3710" spans="1:74" s="142" customFormat="1" x14ac:dyDescent="0.25">
      <c r="A3710" s="206"/>
      <c r="B3710" s="160"/>
      <c r="C3710" s="161"/>
      <c r="D3710" s="206"/>
      <c r="E3710" s="206"/>
      <c r="F3710" s="206"/>
      <c r="G3710" s="206"/>
      <c r="H3710" s="161"/>
      <c r="I3710" s="206"/>
      <c r="J3710" s="206"/>
      <c r="L3710" s="206"/>
      <c r="M3710" s="153"/>
      <c r="N3710" s="126"/>
      <c r="O3710" s="153"/>
      <c r="P3710" s="153"/>
      <c r="Q3710" s="153"/>
      <c r="R3710" s="153"/>
      <c r="AG3710" s="162"/>
      <c r="AH3710" s="162"/>
      <c r="AI3710" s="162"/>
      <c r="AM3710" s="143"/>
      <c r="AN3710" s="143"/>
      <c r="AO3710" s="143"/>
      <c r="AP3710" s="143"/>
      <c r="AQ3710" s="143"/>
      <c r="AR3710" s="143"/>
      <c r="AS3710" s="143"/>
      <c r="AT3710" s="143"/>
      <c r="AU3710" s="143"/>
      <c r="AV3710" s="143"/>
      <c r="AW3710" s="143"/>
      <c r="AX3710" s="143"/>
      <c r="AY3710" s="143"/>
      <c r="AZ3710" s="143"/>
      <c r="BA3710" s="143"/>
      <c r="BB3710" s="143"/>
      <c r="BC3710" s="143"/>
      <c r="BD3710" s="143"/>
      <c r="BE3710" s="143"/>
      <c r="BF3710" s="143"/>
      <c r="BG3710" s="143"/>
      <c r="BH3710" s="143"/>
      <c r="BI3710" s="143"/>
      <c r="BJ3710" s="143"/>
      <c r="BK3710" s="143"/>
      <c r="BL3710" s="143"/>
      <c r="BM3710" s="143"/>
      <c r="BN3710" s="143"/>
      <c r="BO3710" s="143"/>
      <c r="BP3710" s="143"/>
      <c r="BT3710" s="143"/>
      <c r="BU3710" s="143"/>
      <c r="BV3710" s="143"/>
    </row>
    <row r="3711" spans="1:74" s="142" customFormat="1" x14ac:dyDescent="0.25">
      <c r="A3711" s="206"/>
      <c r="B3711" s="160"/>
      <c r="C3711" s="161"/>
      <c r="D3711" s="206"/>
      <c r="E3711" s="206"/>
      <c r="F3711" s="206"/>
      <c r="G3711" s="206"/>
      <c r="H3711" s="161"/>
      <c r="I3711" s="206"/>
      <c r="J3711" s="206"/>
      <c r="L3711" s="206"/>
      <c r="M3711" s="153"/>
      <c r="N3711" s="126"/>
      <c r="O3711" s="153"/>
      <c r="P3711" s="153"/>
      <c r="Q3711" s="153"/>
      <c r="R3711" s="153"/>
      <c r="AG3711" s="162"/>
      <c r="AH3711" s="162"/>
      <c r="AI3711" s="162"/>
      <c r="AM3711" s="143"/>
      <c r="AN3711" s="143"/>
      <c r="AO3711" s="143"/>
      <c r="AP3711" s="143"/>
      <c r="AQ3711" s="143"/>
      <c r="AR3711" s="143"/>
      <c r="AS3711" s="143"/>
      <c r="AT3711" s="143"/>
      <c r="AU3711" s="143"/>
      <c r="AV3711" s="143"/>
      <c r="AW3711" s="143"/>
      <c r="AX3711" s="143"/>
      <c r="AY3711" s="143"/>
      <c r="AZ3711" s="143"/>
      <c r="BA3711" s="143"/>
      <c r="BB3711" s="143"/>
      <c r="BC3711" s="143"/>
      <c r="BD3711" s="143"/>
      <c r="BE3711" s="143"/>
      <c r="BF3711" s="143"/>
      <c r="BG3711" s="143"/>
      <c r="BH3711" s="143"/>
      <c r="BI3711" s="143"/>
      <c r="BJ3711" s="143"/>
      <c r="BK3711" s="143"/>
      <c r="BL3711" s="143"/>
      <c r="BM3711" s="143"/>
      <c r="BN3711" s="143"/>
      <c r="BO3711" s="143"/>
      <c r="BP3711" s="143"/>
      <c r="BT3711" s="143"/>
      <c r="BU3711" s="143"/>
      <c r="BV3711" s="143"/>
    </row>
    <row r="3712" spans="1:74" s="142" customFormat="1" x14ac:dyDescent="0.25">
      <c r="A3712" s="206"/>
      <c r="B3712" s="160"/>
      <c r="C3712" s="161"/>
      <c r="D3712" s="206"/>
      <c r="E3712" s="206"/>
      <c r="F3712" s="206"/>
      <c r="G3712" s="206"/>
      <c r="H3712" s="161"/>
      <c r="I3712" s="206"/>
      <c r="J3712" s="206"/>
      <c r="L3712" s="206"/>
      <c r="M3712" s="153"/>
      <c r="N3712" s="126"/>
      <c r="O3712" s="153"/>
      <c r="P3712" s="153"/>
      <c r="Q3712" s="153"/>
      <c r="R3712" s="153"/>
      <c r="AG3712" s="162"/>
      <c r="AH3712" s="162"/>
      <c r="AI3712" s="162"/>
      <c r="AM3712" s="143"/>
      <c r="AN3712" s="143"/>
      <c r="AO3712" s="143"/>
      <c r="AP3712" s="143"/>
      <c r="AQ3712" s="143"/>
      <c r="AR3712" s="143"/>
      <c r="AS3712" s="143"/>
      <c r="AT3712" s="143"/>
      <c r="AU3712" s="143"/>
      <c r="AV3712" s="143"/>
      <c r="AW3712" s="143"/>
      <c r="AX3712" s="143"/>
      <c r="AY3712" s="143"/>
      <c r="AZ3712" s="143"/>
      <c r="BA3712" s="143"/>
      <c r="BB3712" s="143"/>
      <c r="BC3712" s="143"/>
      <c r="BD3712" s="143"/>
      <c r="BE3712" s="143"/>
      <c r="BF3712" s="143"/>
      <c r="BG3712" s="143"/>
      <c r="BH3712" s="143"/>
      <c r="BI3712" s="143"/>
      <c r="BJ3712" s="143"/>
      <c r="BK3712" s="143"/>
      <c r="BL3712" s="143"/>
      <c r="BM3712" s="143"/>
      <c r="BN3712" s="143"/>
      <c r="BO3712" s="143"/>
      <c r="BP3712" s="143"/>
      <c r="BT3712" s="143"/>
      <c r="BU3712" s="143"/>
      <c r="BV3712" s="143"/>
    </row>
    <row r="3713" spans="1:74" s="142" customFormat="1" x14ac:dyDescent="0.25">
      <c r="A3713" s="206"/>
      <c r="B3713" s="160"/>
      <c r="C3713" s="161"/>
      <c r="D3713" s="206"/>
      <c r="E3713" s="206"/>
      <c r="F3713" s="206"/>
      <c r="G3713" s="206"/>
      <c r="H3713" s="161"/>
      <c r="I3713" s="206"/>
      <c r="J3713" s="206"/>
      <c r="L3713" s="206"/>
      <c r="M3713" s="153"/>
      <c r="N3713" s="126"/>
      <c r="O3713" s="153"/>
      <c r="P3713" s="153"/>
      <c r="Q3713" s="153"/>
      <c r="R3713" s="153"/>
      <c r="AG3713" s="162"/>
      <c r="AH3713" s="162"/>
      <c r="AI3713" s="162"/>
      <c r="AM3713" s="143"/>
      <c r="AN3713" s="143"/>
      <c r="AO3713" s="143"/>
      <c r="AP3713" s="143"/>
      <c r="AQ3713" s="143"/>
      <c r="AR3713" s="143"/>
      <c r="AS3713" s="143"/>
      <c r="AT3713" s="143"/>
      <c r="AU3713" s="143"/>
      <c r="AV3713" s="143"/>
      <c r="AW3713" s="143"/>
      <c r="AX3713" s="143"/>
      <c r="AY3713" s="143"/>
      <c r="AZ3713" s="143"/>
      <c r="BA3713" s="143"/>
      <c r="BB3713" s="143"/>
      <c r="BC3713" s="143"/>
      <c r="BD3713" s="143"/>
      <c r="BE3713" s="143"/>
      <c r="BF3713" s="143"/>
      <c r="BG3713" s="143"/>
      <c r="BH3713" s="143"/>
      <c r="BI3713" s="143"/>
      <c r="BJ3713" s="143"/>
      <c r="BK3713" s="143"/>
      <c r="BL3713" s="143"/>
      <c r="BM3713" s="143"/>
      <c r="BN3713" s="143"/>
      <c r="BO3713" s="143"/>
      <c r="BP3713" s="143"/>
      <c r="BT3713" s="143"/>
      <c r="BU3713" s="143"/>
      <c r="BV3713" s="143"/>
    </row>
    <row r="3714" spans="1:74" s="142" customFormat="1" x14ac:dyDescent="0.25">
      <c r="A3714" s="206"/>
      <c r="B3714" s="160"/>
      <c r="C3714" s="161"/>
      <c r="D3714" s="206"/>
      <c r="E3714" s="206"/>
      <c r="F3714" s="206"/>
      <c r="G3714" s="206"/>
      <c r="H3714" s="161"/>
      <c r="I3714" s="206"/>
      <c r="J3714" s="206"/>
      <c r="L3714" s="206"/>
      <c r="M3714" s="153"/>
      <c r="N3714" s="126"/>
      <c r="O3714" s="153"/>
      <c r="P3714" s="153"/>
      <c r="Q3714" s="153"/>
      <c r="R3714" s="153"/>
      <c r="AG3714" s="162"/>
      <c r="AH3714" s="162"/>
      <c r="AI3714" s="162"/>
      <c r="AM3714" s="143"/>
      <c r="AN3714" s="143"/>
      <c r="AO3714" s="143"/>
      <c r="AP3714" s="143"/>
      <c r="AQ3714" s="143"/>
      <c r="AR3714" s="143"/>
      <c r="AS3714" s="143"/>
      <c r="AT3714" s="143"/>
      <c r="AU3714" s="143"/>
      <c r="AV3714" s="143"/>
      <c r="AW3714" s="143"/>
      <c r="AX3714" s="143"/>
      <c r="AY3714" s="143"/>
      <c r="AZ3714" s="143"/>
      <c r="BA3714" s="143"/>
      <c r="BB3714" s="143"/>
      <c r="BC3714" s="143"/>
      <c r="BD3714" s="143"/>
      <c r="BE3714" s="143"/>
      <c r="BF3714" s="143"/>
      <c r="BG3714" s="143"/>
      <c r="BH3714" s="143"/>
      <c r="BI3714" s="143"/>
      <c r="BJ3714" s="143"/>
      <c r="BK3714" s="143"/>
      <c r="BL3714" s="143"/>
      <c r="BM3714" s="143"/>
      <c r="BN3714" s="143"/>
      <c r="BO3714" s="143"/>
      <c r="BP3714" s="143"/>
      <c r="BT3714" s="143"/>
      <c r="BU3714" s="143"/>
      <c r="BV3714" s="143"/>
    </row>
    <row r="3715" spans="1:74" s="142" customFormat="1" x14ac:dyDescent="0.25">
      <c r="A3715" s="206"/>
      <c r="B3715" s="160"/>
      <c r="C3715" s="161"/>
      <c r="D3715" s="206"/>
      <c r="E3715" s="206"/>
      <c r="F3715" s="206"/>
      <c r="G3715" s="206"/>
      <c r="H3715" s="161"/>
      <c r="I3715" s="206"/>
      <c r="J3715" s="206"/>
      <c r="L3715" s="206"/>
      <c r="M3715" s="153"/>
      <c r="N3715" s="126"/>
      <c r="O3715" s="153"/>
      <c r="P3715" s="153"/>
      <c r="Q3715" s="153"/>
      <c r="R3715" s="153"/>
      <c r="AG3715" s="162"/>
      <c r="AH3715" s="162"/>
      <c r="AI3715" s="162"/>
      <c r="AM3715" s="143"/>
      <c r="AN3715" s="143"/>
      <c r="AO3715" s="143"/>
      <c r="AP3715" s="143"/>
      <c r="AQ3715" s="143"/>
      <c r="AR3715" s="143"/>
      <c r="AS3715" s="143"/>
      <c r="AT3715" s="143"/>
      <c r="AU3715" s="143"/>
      <c r="AV3715" s="143"/>
      <c r="AW3715" s="143"/>
      <c r="AX3715" s="143"/>
      <c r="AY3715" s="143"/>
      <c r="AZ3715" s="143"/>
      <c r="BA3715" s="143"/>
      <c r="BB3715" s="143"/>
      <c r="BC3715" s="143"/>
      <c r="BD3715" s="143"/>
      <c r="BE3715" s="143"/>
      <c r="BF3715" s="143"/>
      <c r="BG3715" s="143"/>
      <c r="BH3715" s="143"/>
      <c r="BI3715" s="143"/>
      <c r="BJ3715" s="143"/>
      <c r="BK3715" s="143"/>
      <c r="BL3715" s="143"/>
      <c r="BM3715" s="143"/>
      <c r="BN3715" s="143"/>
      <c r="BO3715" s="143"/>
      <c r="BP3715" s="143"/>
      <c r="BT3715" s="143"/>
      <c r="BU3715" s="143"/>
      <c r="BV3715" s="143"/>
    </row>
    <row r="3716" spans="1:74" s="142" customFormat="1" x14ac:dyDescent="0.25">
      <c r="A3716" s="206"/>
      <c r="B3716" s="160"/>
      <c r="C3716" s="161"/>
      <c r="D3716" s="206"/>
      <c r="E3716" s="206"/>
      <c r="F3716" s="206"/>
      <c r="G3716" s="206"/>
      <c r="H3716" s="161"/>
      <c r="I3716" s="206"/>
      <c r="J3716" s="206"/>
      <c r="L3716" s="206"/>
      <c r="M3716" s="153"/>
      <c r="N3716" s="126"/>
      <c r="O3716" s="153"/>
      <c r="P3716" s="153"/>
      <c r="Q3716" s="153"/>
      <c r="R3716" s="153"/>
      <c r="AG3716" s="162"/>
      <c r="AH3716" s="162"/>
      <c r="AI3716" s="162"/>
      <c r="AM3716" s="143"/>
      <c r="AN3716" s="143"/>
      <c r="AO3716" s="143"/>
      <c r="AP3716" s="143"/>
      <c r="AQ3716" s="143"/>
      <c r="AR3716" s="143"/>
      <c r="AS3716" s="143"/>
      <c r="AT3716" s="143"/>
      <c r="AU3716" s="143"/>
      <c r="AV3716" s="143"/>
      <c r="AW3716" s="143"/>
      <c r="AX3716" s="143"/>
      <c r="AY3716" s="143"/>
      <c r="AZ3716" s="143"/>
      <c r="BA3716" s="143"/>
      <c r="BB3716" s="143"/>
      <c r="BC3716" s="143"/>
      <c r="BD3716" s="143"/>
      <c r="BE3716" s="143"/>
      <c r="BF3716" s="143"/>
      <c r="BG3716" s="143"/>
      <c r="BH3716" s="143"/>
      <c r="BI3716" s="143"/>
      <c r="BJ3716" s="143"/>
      <c r="BK3716" s="143"/>
      <c r="BL3716" s="143"/>
      <c r="BM3716" s="143"/>
      <c r="BN3716" s="143"/>
      <c r="BO3716" s="143"/>
      <c r="BP3716" s="143"/>
      <c r="BT3716" s="143"/>
      <c r="BU3716" s="143"/>
      <c r="BV3716" s="143"/>
    </row>
    <row r="3717" spans="1:74" s="142" customFormat="1" x14ac:dyDescent="0.25">
      <c r="A3717" s="206"/>
      <c r="B3717" s="160"/>
      <c r="C3717" s="161"/>
      <c r="D3717" s="206"/>
      <c r="E3717" s="206"/>
      <c r="F3717" s="206"/>
      <c r="G3717" s="206"/>
      <c r="H3717" s="161"/>
      <c r="I3717" s="206"/>
      <c r="J3717" s="206"/>
      <c r="L3717" s="206"/>
      <c r="M3717" s="153"/>
      <c r="N3717" s="126"/>
      <c r="O3717" s="153"/>
      <c r="P3717" s="153"/>
      <c r="Q3717" s="153"/>
      <c r="R3717" s="153"/>
      <c r="AG3717" s="162"/>
      <c r="AH3717" s="162"/>
      <c r="AI3717" s="162"/>
      <c r="AM3717" s="143"/>
      <c r="AN3717" s="143"/>
      <c r="AO3717" s="143"/>
      <c r="AP3717" s="143"/>
      <c r="AQ3717" s="143"/>
      <c r="AR3717" s="143"/>
      <c r="AS3717" s="143"/>
      <c r="AT3717" s="143"/>
      <c r="AU3717" s="143"/>
      <c r="AV3717" s="143"/>
      <c r="AW3717" s="143"/>
      <c r="AX3717" s="143"/>
      <c r="AY3717" s="143"/>
      <c r="AZ3717" s="143"/>
      <c r="BA3717" s="143"/>
      <c r="BB3717" s="143"/>
      <c r="BC3717" s="143"/>
      <c r="BD3717" s="143"/>
      <c r="BE3717" s="143"/>
      <c r="BF3717" s="143"/>
      <c r="BG3717" s="143"/>
      <c r="BH3717" s="143"/>
      <c r="BI3717" s="143"/>
      <c r="BJ3717" s="143"/>
      <c r="BK3717" s="143"/>
      <c r="BL3717" s="143"/>
      <c r="BM3717" s="143"/>
      <c r="BN3717" s="143"/>
      <c r="BO3717" s="143"/>
      <c r="BP3717" s="143"/>
      <c r="BT3717" s="143"/>
      <c r="BU3717" s="143"/>
      <c r="BV3717" s="143"/>
    </row>
    <row r="3718" spans="1:74" s="142" customFormat="1" x14ac:dyDescent="0.25">
      <c r="A3718" s="206"/>
      <c r="B3718" s="160"/>
      <c r="C3718" s="161"/>
      <c r="D3718" s="206"/>
      <c r="E3718" s="206"/>
      <c r="F3718" s="206"/>
      <c r="G3718" s="206"/>
      <c r="H3718" s="161"/>
      <c r="I3718" s="206"/>
      <c r="J3718" s="206"/>
      <c r="L3718" s="206"/>
      <c r="M3718" s="153"/>
      <c r="N3718" s="126"/>
      <c r="O3718" s="153"/>
      <c r="P3718" s="153"/>
      <c r="Q3718" s="153"/>
      <c r="R3718" s="153"/>
      <c r="AG3718" s="162"/>
      <c r="AH3718" s="162"/>
      <c r="AI3718" s="162"/>
      <c r="AM3718" s="143"/>
      <c r="AN3718" s="143"/>
      <c r="AO3718" s="143"/>
      <c r="AP3718" s="143"/>
      <c r="AQ3718" s="143"/>
      <c r="AR3718" s="143"/>
      <c r="AS3718" s="143"/>
      <c r="AT3718" s="143"/>
      <c r="AU3718" s="143"/>
      <c r="AV3718" s="143"/>
      <c r="AW3718" s="143"/>
      <c r="AX3718" s="143"/>
      <c r="AY3718" s="143"/>
      <c r="AZ3718" s="143"/>
      <c r="BA3718" s="143"/>
      <c r="BB3718" s="143"/>
      <c r="BC3718" s="143"/>
      <c r="BD3718" s="143"/>
      <c r="BE3718" s="143"/>
      <c r="BF3718" s="143"/>
      <c r="BG3718" s="143"/>
      <c r="BH3718" s="143"/>
      <c r="BI3718" s="143"/>
      <c r="BJ3718" s="143"/>
      <c r="BK3718" s="143"/>
      <c r="BL3718" s="143"/>
      <c r="BM3718" s="143"/>
      <c r="BN3718" s="143"/>
      <c r="BO3718" s="143"/>
      <c r="BP3718" s="143"/>
      <c r="BT3718" s="143"/>
      <c r="BU3718" s="143"/>
      <c r="BV3718" s="143"/>
    </row>
    <row r="3719" spans="1:74" s="142" customFormat="1" x14ac:dyDescent="0.25">
      <c r="A3719" s="206"/>
      <c r="B3719" s="160"/>
      <c r="C3719" s="161"/>
      <c r="D3719" s="206"/>
      <c r="E3719" s="206"/>
      <c r="F3719" s="206"/>
      <c r="G3719" s="206"/>
      <c r="H3719" s="161"/>
      <c r="I3719" s="206"/>
      <c r="J3719" s="206"/>
      <c r="L3719" s="206"/>
      <c r="M3719" s="153"/>
      <c r="N3719" s="126"/>
      <c r="O3719" s="153"/>
      <c r="P3719" s="153"/>
      <c r="Q3719" s="153"/>
      <c r="R3719" s="153"/>
      <c r="AG3719" s="162"/>
      <c r="AH3719" s="162"/>
      <c r="AI3719" s="162"/>
      <c r="AM3719" s="143"/>
      <c r="AN3719" s="143"/>
      <c r="AO3719" s="143"/>
      <c r="AP3719" s="143"/>
      <c r="AQ3719" s="143"/>
      <c r="AR3719" s="143"/>
      <c r="AS3719" s="143"/>
      <c r="AT3719" s="143"/>
      <c r="AU3719" s="143"/>
      <c r="AV3719" s="143"/>
      <c r="AW3719" s="143"/>
      <c r="AX3719" s="143"/>
      <c r="AY3719" s="143"/>
      <c r="AZ3719" s="143"/>
      <c r="BA3719" s="143"/>
      <c r="BB3719" s="143"/>
      <c r="BC3719" s="143"/>
      <c r="BD3719" s="143"/>
      <c r="BE3719" s="143"/>
      <c r="BF3719" s="143"/>
      <c r="BG3719" s="143"/>
      <c r="BH3719" s="143"/>
      <c r="BI3719" s="143"/>
      <c r="BJ3719" s="143"/>
      <c r="BK3719" s="143"/>
      <c r="BL3719" s="143"/>
      <c r="BM3719" s="143"/>
      <c r="BN3719" s="143"/>
      <c r="BO3719" s="143"/>
      <c r="BP3719" s="143"/>
      <c r="BT3719" s="143"/>
      <c r="BU3719" s="143"/>
      <c r="BV3719" s="143"/>
    </row>
    <row r="3720" spans="1:74" s="142" customFormat="1" x14ac:dyDescent="0.25">
      <c r="A3720" s="206"/>
      <c r="B3720" s="160"/>
      <c r="C3720" s="161"/>
      <c r="D3720" s="206"/>
      <c r="E3720" s="206"/>
      <c r="F3720" s="206"/>
      <c r="G3720" s="206"/>
      <c r="H3720" s="161"/>
      <c r="I3720" s="206"/>
      <c r="J3720" s="206"/>
      <c r="L3720" s="206"/>
      <c r="M3720" s="153"/>
      <c r="N3720" s="126"/>
      <c r="O3720" s="153"/>
      <c r="P3720" s="153"/>
      <c r="Q3720" s="153"/>
      <c r="R3720" s="153"/>
      <c r="AG3720" s="162"/>
      <c r="AH3720" s="162"/>
      <c r="AI3720" s="162"/>
      <c r="AM3720" s="143"/>
      <c r="AN3720" s="143"/>
      <c r="AO3720" s="143"/>
      <c r="AP3720" s="143"/>
      <c r="AQ3720" s="143"/>
      <c r="AR3720" s="143"/>
      <c r="AS3720" s="143"/>
      <c r="AT3720" s="143"/>
      <c r="AU3720" s="143"/>
      <c r="AV3720" s="143"/>
      <c r="AW3720" s="143"/>
      <c r="AX3720" s="143"/>
      <c r="AY3720" s="143"/>
      <c r="AZ3720" s="143"/>
      <c r="BA3720" s="143"/>
      <c r="BB3720" s="143"/>
      <c r="BC3720" s="143"/>
      <c r="BD3720" s="143"/>
      <c r="BE3720" s="143"/>
      <c r="BF3720" s="143"/>
      <c r="BG3720" s="143"/>
      <c r="BH3720" s="143"/>
      <c r="BI3720" s="143"/>
      <c r="BJ3720" s="143"/>
      <c r="BK3720" s="143"/>
      <c r="BL3720" s="143"/>
      <c r="BM3720" s="143"/>
      <c r="BN3720" s="143"/>
      <c r="BO3720" s="143"/>
      <c r="BP3720" s="143"/>
      <c r="BT3720" s="143"/>
      <c r="BU3720" s="143"/>
      <c r="BV3720" s="143"/>
    </row>
    <row r="3721" spans="1:74" s="142" customFormat="1" x14ac:dyDescent="0.25">
      <c r="A3721" s="206"/>
      <c r="B3721" s="160"/>
      <c r="C3721" s="161"/>
      <c r="D3721" s="206"/>
      <c r="E3721" s="206"/>
      <c r="F3721" s="206"/>
      <c r="G3721" s="206"/>
      <c r="H3721" s="161"/>
      <c r="I3721" s="206"/>
      <c r="J3721" s="206"/>
      <c r="L3721" s="206"/>
      <c r="M3721" s="153"/>
      <c r="N3721" s="126"/>
      <c r="O3721" s="153"/>
      <c r="P3721" s="153"/>
      <c r="Q3721" s="153"/>
      <c r="R3721" s="153"/>
      <c r="AG3721" s="162"/>
      <c r="AH3721" s="162"/>
      <c r="AI3721" s="162"/>
      <c r="AM3721" s="143"/>
      <c r="AN3721" s="143"/>
      <c r="AO3721" s="143"/>
      <c r="AP3721" s="143"/>
      <c r="AQ3721" s="143"/>
      <c r="AR3721" s="143"/>
      <c r="AS3721" s="143"/>
      <c r="AT3721" s="143"/>
      <c r="AU3721" s="143"/>
      <c r="AV3721" s="143"/>
      <c r="AW3721" s="143"/>
      <c r="AX3721" s="143"/>
      <c r="AY3721" s="143"/>
      <c r="AZ3721" s="143"/>
      <c r="BA3721" s="143"/>
      <c r="BB3721" s="143"/>
      <c r="BC3721" s="143"/>
      <c r="BD3721" s="143"/>
      <c r="BE3721" s="143"/>
      <c r="BF3721" s="143"/>
      <c r="BG3721" s="143"/>
      <c r="BH3721" s="143"/>
      <c r="BI3721" s="143"/>
      <c r="BJ3721" s="143"/>
      <c r="BK3721" s="143"/>
      <c r="BL3721" s="143"/>
      <c r="BM3721" s="143"/>
      <c r="BN3721" s="143"/>
      <c r="BO3721" s="143"/>
      <c r="BP3721" s="143"/>
      <c r="BT3721" s="143"/>
      <c r="BU3721" s="143"/>
      <c r="BV3721" s="143"/>
    </row>
    <row r="3722" spans="1:74" s="142" customFormat="1" x14ac:dyDescent="0.25">
      <c r="A3722" s="206"/>
      <c r="B3722" s="160"/>
      <c r="C3722" s="161"/>
      <c r="D3722" s="206"/>
      <c r="E3722" s="206"/>
      <c r="F3722" s="206"/>
      <c r="G3722" s="206"/>
      <c r="H3722" s="161"/>
      <c r="I3722" s="206"/>
      <c r="J3722" s="206"/>
      <c r="L3722" s="206"/>
      <c r="M3722" s="153"/>
      <c r="N3722" s="126"/>
      <c r="O3722" s="153"/>
      <c r="P3722" s="153"/>
      <c r="Q3722" s="153"/>
      <c r="R3722" s="153"/>
      <c r="AG3722" s="162"/>
      <c r="AH3722" s="162"/>
      <c r="AI3722" s="162"/>
      <c r="AM3722" s="143"/>
      <c r="AN3722" s="143"/>
      <c r="AO3722" s="143"/>
      <c r="AP3722" s="143"/>
      <c r="AQ3722" s="143"/>
      <c r="AR3722" s="143"/>
      <c r="AS3722" s="143"/>
      <c r="AT3722" s="143"/>
      <c r="AU3722" s="143"/>
      <c r="AV3722" s="143"/>
      <c r="AW3722" s="143"/>
      <c r="AX3722" s="143"/>
      <c r="AY3722" s="143"/>
      <c r="AZ3722" s="143"/>
      <c r="BA3722" s="143"/>
      <c r="BB3722" s="143"/>
      <c r="BC3722" s="143"/>
      <c r="BD3722" s="143"/>
      <c r="BE3722" s="143"/>
      <c r="BF3722" s="143"/>
      <c r="BG3722" s="143"/>
      <c r="BH3722" s="143"/>
      <c r="BI3722" s="143"/>
      <c r="BJ3722" s="143"/>
      <c r="BK3722" s="143"/>
      <c r="BL3722" s="143"/>
      <c r="BM3722" s="143"/>
      <c r="BN3722" s="143"/>
      <c r="BO3722" s="143"/>
      <c r="BP3722" s="143"/>
      <c r="BT3722" s="143"/>
      <c r="BU3722" s="143"/>
      <c r="BV3722" s="143"/>
    </row>
    <row r="3723" spans="1:74" s="142" customFormat="1" x14ac:dyDescent="0.25">
      <c r="A3723" s="206"/>
      <c r="B3723" s="160"/>
      <c r="C3723" s="161"/>
      <c r="D3723" s="206"/>
      <c r="E3723" s="206"/>
      <c r="F3723" s="206"/>
      <c r="G3723" s="206"/>
      <c r="H3723" s="161"/>
      <c r="I3723" s="206"/>
      <c r="J3723" s="206"/>
      <c r="L3723" s="206"/>
      <c r="M3723" s="153"/>
      <c r="N3723" s="126"/>
      <c r="O3723" s="153"/>
      <c r="P3723" s="153"/>
      <c r="Q3723" s="153"/>
      <c r="R3723" s="153"/>
      <c r="AG3723" s="162"/>
      <c r="AH3723" s="162"/>
      <c r="AI3723" s="162"/>
      <c r="AM3723" s="143"/>
      <c r="AN3723" s="143"/>
      <c r="AO3723" s="143"/>
      <c r="AP3723" s="143"/>
      <c r="AQ3723" s="143"/>
      <c r="AR3723" s="143"/>
      <c r="AS3723" s="143"/>
      <c r="AT3723" s="143"/>
      <c r="AU3723" s="143"/>
      <c r="AV3723" s="143"/>
      <c r="AW3723" s="143"/>
      <c r="AX3723" s="143"/>
      <c r="AY3723" s="143"/>
      <c r="AZ3723" s="143"/>
      <c r="BA3723" s="143"/>
      <c r="BB3723" s="143"/>
      <c r="BC3723" s="143"/>
      <c r="BD3723" s="143"/>
      <c r="BE3723" s="143"/>
      <c r="BF3723" s="143"/>
      <c r="BG3723" s="143"/>
      <c r="BH3723" s="143"/>
      <c r="BI3723" s="143"/>
      <c r="BJ3723" s="143"/>
      <c r="BK3723" s="143"/>
      <c r="BL3723" s="143"/>
      <c r="BM3723" s="143"/>
      <c r="BN3723" s="143"/>
      <c r="BO3723" s="143"/>
      <c r="BP3723" s="143"/>
      <c r="BT3723" s="143"/>
      <c r="BU3723" s="143"/>
      <c r="BV3723" s="143"/>
    </row>
    <row r="3724" spans="1:74" s="142" customFormat="1" x14ac:dyDescent="0.25">
      <c r="A3724" s="206"/>
      <c r="B3724" s="160"/>
      <c r="C3724" s="161"/>
      <c r="D3724" s="206"/>
      <c r="E3724" s="206"/>
      <c r="F3724" s="206"/>
      <c r="G3724" s="206"/>
      <c r="H3724" s="161"/>
      <c r="I3724" s="206"/>
      <c r="J3724" s="206"/>
      <c r="L3724" s="206"/>
      <c r="M3724" s="153"/>
      <c r="N3724" s="126"/>
      <c r="O3724" s="153"/>
      <c r="P3724" s="153"/>
      <c r="Q3724" s="153"/>
      <c r="R3724" s="153"/>
      <c r="AG3724" s="162"/>
      <c r="AH3724" s="162"/>
      <c r="AI3724" s="162"/>
      <c r="AM3724" s="143"/>
      <c r="AN3724" s="143"/>
      <c r="AO3724" s="143"/>
      <c r="AP3724" s="143"/>
      <c r="AQ3724" s="143"/>
      <c r="AR3724" s="143"/>
      <c r="AS3724" s="143"/>
      <c r="AT3724" s="143"/>
      <c r="AU3724" s="143"/>
      <c r="AV3724" s="143"/>
      <c r="AW3724" s="143"/>
      <c r="AX3724" s="143"/>
      <c r="AY3724" s="143"/>
      <c r="AZ3724" s="143"/>
      <c r="BA3724" s="143"/>
      <c r="BB3724" s="143"/>
      <c r="BC3724" s="143"/>
      <c r="BD3724" s="143"/>
      <c r="BE3724" s="143"/>
      <c r="BF3724" s="143"/>
      <c r="BG3724" s="143"/>
      <c r="BH3724" s="143"/>
      <c r="BI3724" s="143"/>
      <c r="BJ3724" s="143"/>
      <c r="BK3724" s="143"/>
      <c r="BL3724" s="143"/>
      <c r="BM3724" s="143"/>
      <c r="BN3724" s="143"/>
      <c r="BO3724" s="143"/>
      <c r="BP3724" s="143"/>
      <c r="BT3724" s="143"/>
      <c r="BU3724" s="143"/>
      <c r="BV3724" s="143"/>
    </row>
    <row r="3725" spans="1:74" s="142" customFormat="1" x14ac:dyDescent="0.25">
      <c r="A3725" s="206"/>
      <c r="B3725" s="160"/>
      <c r="C3725" s="161"/>
      <c r="D3725" s="206"/>
      <c r="E3725" s="206"/>
      <c r="F3725" s="206"/>
      <c r="G3725" s="206"/>
      <c r="H3725" s="161"/>
      <c r="I3725" s="206"/>
      <c r="J3725" s="206"/>
      <c r="L3725" s="206"/>
      <c r="M3725" s="153"/>
      <c r="N3725" s="126"/>
      <c r="O3725" s="153"/>
      <c r="P3725" s="153"/>
      <c r="Q3725" s="153"/>
      <c r="R3725" s="153"/>
      <c r="AG3725" s="162"/>
      <c r="AH3725" s="162"/>
      <c r="AI3725" s="162"/>
      <c r="AM3725" s="143"/>
      <c r="AN3725" s="143"/>
      <c r="AO3725" s="143"/>
      <c r="AP3725" s="143"/>
      <c r="AQ3725" s="143"/>
      <c r="AR3725" s="143"/>
      <c r="AS3725" s="143"/>
      <c r="AT3725" s="143"/>
      <c r="AU3725" s="143"/>
      <c r="AV3725" s="143"/>
      <c r="AW3725" s="143"/>
      <c r="AX3725" s="143"/>
      <c r="AY3725" s="143"/>
      <c r="AZ3725" s="143"/>
      <c r="BA3725" s="143"/>
      <c r="BB3725" s="143"/>
      <c r="BC3725" s="143"/>
      <c r="BD3725" s="143"/>
      <c r="BE3725" s="143"/>
      <c r="BF3725" s="143"/>
      <c r="BG3725" s="143"/>
      <c r="BH3725" s="143"/>
      <c r="BI3725" s="143"/>
      <c r="BJ3725" s="143"/>
      <c r="BK3725" s="143"/>
      <c r="BL3725" s="143"/>
      <c r="BM3725" s="143"/>
      <c r="BN3725" s="143"/>
      <c r="BO3725" s="143"/>
      <c r="BP3725" s="143"/>
      <c r="BT3725" s="143"/>
      <c r="BU3725" s="143"/>
      <c r="BV3725" s="143"/>
    </row>
    <row r="3726" spans="1:74" s="142" customFormat="1" x14ac:dyDescent="0.25">
      <c r="A3726" s="206"/>
      <c r="B3726" s="160"/>
      <c r="C3726" s="161"/>
      <c r="D3726" s="206"/>
      <c r="E3726" s="206"/>
      <c r="F3726" s="206"/>
      <c r="G3726" s="206"/>
      <c r="H3726" s="161"/>
      <c r="I3726" s="206"/>
      <c r="J3726" s="206"/>
      <c r="L3726" s="206"/>
      <c r="M3726" s="153"/>
      <c r="N3726" s="126"/>
      <c r="O3726" s="153"/>
      <c r="P3726" s="153"/>
      <c r="Q3726" s="153"/>
      <c r="R3726" s="153"/>
      <c r="AG3726" s="162"/>
      <c r="AH3726" s="162"/>
      <c r="AI3726" s="162"/>
      <c r="AM3726" s="143"/>
      <c r="AN3726" s="143"/>
      <c r="AO3726" s="143"/>
      <c r="AP3726" s="143"/>
      <c r="AQ3726" s="143"/>
      <c r="AR3726" s="143"/>
      <c r="AS3726" s="143"/>
      <c r="AT3726" s="143"/>
      <c r="AU3726" s="143"/>
      <c r="AV3726" s="143"/>
      <c r="AW3726" s="143"/>
      <c r="AX3726" s="143"/>
      <c r="AY3726" s="143"/>
      <c r="AZ3726" s="143"/>
      <c r="BA3726" s="143"/>
      <c r="BB3726" s="143"/>
      <c r="BC3726" s="143"/>
      <c r="BD3726" s="143"/>
      <c r="BE3726" s="143"/>
      <c r="BF3726" s="143"/>
      <c r="BG3726" s="143"/>
      <c r="BH3726" s="143"/>
      <c r="BI3726" s="143"/>
      <c r="BJ3726" s="143"/>
      <c r="BK3726" s="143"/>
      <c r="BL3726" s="143"/>
      <c r="BM3726" s="143"/>
      <c r="BN3726" s="143"/>
      <c r="BO3726" s="143"/>
      <c r="BP3726" s="143"/>
      <c r="BT3726" s="143"/>
      <c r="BU3726" s="143"/>
      <c r="BV3726" s="143"/>
    </row>
    <row r="3727" spans="1:74" s="142" customFormat="1" x14ac:dyDescent="0.25">
      <c r="A3727" s="206"/>
      <c r="B3727" s="160"/>
      <c r="C3727" s="161"/>
      <c r="D3727" s="206"/>
      <c r="E3727" s="206"/>
      <c r="F3727" s="206"/>
      <c r="G3727" s="206"/>
      <c r="H3727" s="161"/>
      <c r="I3727" s="206"/>
      <c r="J3727" s="206"/>
      <c r="L3727" s="206"/>
      <c r="M3727" s="153"/>
      <c r="N3727" s="126"/>
      <c r="O3727" s="153"/>
      <c r="P3727" s="153"/>
      <c r="Q3727" s="153"/>
      <c r="R3727" s="153"/>
      <c r="AG3727" s="162"/>
      <c r="AH3727" s="162"/>
      <c r="AI3727" s="162"/>
      <c r="AM3727" s="143"/>
      <c r="AN3727" s="143"/>
      <c r="AO3727" s="143"/>
      <c r="AP3727" s="143"/>
      <c r="AQ3727" s="143"/>
      <c r="AR3727" s="143"/>
      <c r="AS3727" s="143"/>
      <c r="AT3727" s="143"/>
      <c r="AU3727" s="143"/>
      <c r="AV3727" s="143"/>
      <c r="AW3727" s="143"/>
      <c r="AX3727" s="143"/>
      <c r="AY3727" s="143"/>
      <c r="AZ3727" s="143"/>
      <c r="BA3727" s="143"/>
      <c r="BB3727" s="143"/>
      <c r="BC3727" s="143"/>
      <c r="BD3727" s="143"/>
      <c r="BE3727" s="143"/>
      <c r="BF3727" s="143"/>
      <c r="BG3727" s="143"/>
      <c r="BH3727" s="143"/>
      <c r="BI3727" s="143"/>
      <c r="BJ3727" s="143"/>
      <c r="BK3727" s="143"/>
      <c r="BL3727" s="143"/>
      <c r="BM3727" s="143"/>
      <c r="BN3727" s="143"/>
      <c r="BO3727" s="143"/>
      <c r="BP3727" s="143"/>
      <c r="BT3727" s="143"/>
      <c r="BU3727" s="143"/>
      <c r="BV3727" s="143"/>
    </row>
    <row r="3728" spans="1:74" s="142" customFormat="1" x14ac:dyDescent="0.25">
      <c r="A3728" s="206"/>
      <c r="B3728" s="160"/>
      <c r="C3728" s="161"/>
      <c r="D3728" s="206"/>
      <c r="E3728" s="206"/>
      <c r="F3728" s="206"/>
      <c r="G3728" s="206"/>
      <c r="H3728" s="161"/>
      <c r="I3728" s="206"/>
      <c r="J3728" s="206"/>
      <c r="L3728" s="206"/>
      <c r="M3728" s="153"/>
      <c r="N3728" s="126"/>
      <c r="O3728" s="153"/>
      <c r="P3728" s="153"/>
      <c r="Q3728" s="153"/>
      <c r="R3728" s="153"/>
      <c r="AG3728" s="162"/>
      <c r="AH3728" s="162"/>
      <c r="AI3728" s="162"/>
      <c r="AM3728" s="143"/>
      <c r="AN3728" s="143"/>
      <c r="AO3728" s="143"/>
      <c r="AP3728" s="143"/>
      <c r="AQ3728" s="143"/>
      <c r="AR3728" s="143"/>
      <c r="AS3728" s="143"/>
      <c r="AT3728" s="143"/>
      <c r="AU3728" s="143"/>
      <c r="AV3728" s="143"/>
      <c r="AW3728" s="143"/>
      <c r="AX3728" s="143"/>
      <c r="AY3728" s="143"/>
      <c r="AZ3728" s="143"/>
      <c r="BA3728" s="143"/>
      <c r="BB3728" s="143"/>
      <c r="BC3728" s="143"/>
      <c r="BD3728" s="143"/>
      <c r="BE3728" s="143"/>
      <c r="BF3728" s="143"/>
      <c r="BG3728" s="143"/>
      <c r="BH3728" s="143"/>
      <c r="BI3728" s="143"/>
      <c r="BJ3728" s="143"/>
      <c r="BK3728" s="143"/>
      <c r="BL3728" s="143"/>
      <c r="BM3728" s="143"/>
      <c r="BN3728" s="143"/>
      <c r="BO3728" s="143"/>
      <c r="BP3728" s="143"/>
      <c r="BT3728" s="143"/>
      <c r="BU3728" s="143"/>
      <c r="BV3728" s="143"/>
    </row>
    <row r="3729" spans="1:74" s="142" customFormat="1" x14ac:dyDescent="0.25">
      <c r="A3729" s="206"/>
      <c r="B3729" s="160"/>
      <c r="C3729" s="161"/>
      <c r="D3729" s="206"/>
      <c r="E3729" s="206"/>
      <c r="F3729" s="206"/>
      <c r="G3729" s="206"/>
      <c r="H3729" s="161"/>
      <c r="I3729" s="206"/>
      <c r="J3729" s="206"/>
      <c r="L3729" s="206"/>
      <c r="M3729" s="153"/>
      <c r="N3729" s="126"/>
      <c r="O3729" s="153"/>
      <c r="P3729" s="153"/>
      <c r="Q3729" s="153"/>
      <c r="R3729" s="153"/>
      <c r="AG3729" s="162"/>
      <c r="AH3729" s="162"/>
      <c r="AI3729" s="162"/>
      <c r="AM3729" s="143"/>
      <c r="AN3729" s="143"/>
      <c r="AO3729" s="143"/>
      <c r="AP3729" s="143"/>
      <c r="AQ3729" s="143"/>
      <c r="AR3729" s="143"/>
      <c r="AS3729" s="143"/>
      <c r="AT3729" s="143"/>
      <c r="AU3729" s="143"/>
      <c r="AV3729" s="143"/>
      <c r="AW3729" s="143"/>
      <c r="AX3729" s="143"/>
      <c r="AY3729" s="143"/>
      <c r="AZ3729" s="143"/>
      <c r="BA3729" s="143"/>
      <c r="BB3729" s="143"/>
      <c r="BC3729" s="143"/>
      <c r="BD3729" s="143"/>
      <c r="BE3729" s="143"/>
      <c r="BF3729" s="143"/>
      <c r="BG3729" s="143"/>
      <c r="BH3729" s="143"/>
      <c r="BI3729" s="143"/>
      <c r="BJ3729" s="143"/>
      <c r="BK3729" s="143"/>
      <c r="BL3729" s="143"/>
      <c r="BM3729" s="143"/>
      <c r="BN3729" s="143"/>
      <c r="BO3729" s="143"/>
      <c r="BP3729" s="143"/>
      <c r="BT3729" s="143"/>
      <c r="BU3729" s="143"/>
      <c r="BV3729" s="143"/>
    </row>
    <row r="3730" spans="1:74" s="142" customFormat="1" x14ac:dyDescent="0.25">
      <c r="A3730" s="206"/>
      <c r="B3730" s="160"/>
      <c r="C3730" s="161"/>
      <c r="D3730" s="206"/>
      <c r="E3730" s="206"/>
      <c r="F3730" s="206"/>
      <c r="G3730" s="206"/>
      <c r="H3730" s="161"/>
      <c r="I3730" s="206"/>
      <c r="J3730" s="206"/>
      <c r="L3730" s="206"/>
      <c r="M3730" s="153"/>
      <c r="N3730" s="126"/>
      <c r="O3730" s="153"/>
      <c r="P3730" s="153"/>
      <c r="Q3730" s="153"/>
      <c r="R3730" s="153"/>
      <c r="AG3730" s="162"/>
      <c r="AH3730" s="162"/>
      <c r="AI3730" s="162"/>
      <c r="AM3730" s="143"/>
      <c r="AN3730" s="143"/>
      <c r="AO3730" s="143"/>
      <c r="AP3730" s="143"/>
      <c r="AQ3730" s="143"/>
      <c r="AR3730" s="143"/>
      <c r="AS3730" s="143"/>
      <c r="AT3730" s="143"/>
      <c r="AU3730" s="143"/>
      <c r="AV3730" s="143"/>
      <c r="AW3730" s="143"/>
      <c r="AX3730" s="143"/>
      <c r="AY3730" s="143"/>
      <c r="AZ3730" s="143"/>
      <c r="BA3730" s="143"/>
      <c r="BB3730" s="143"/>
      <c r="BC3730" s="143"/>
      <c r="BD3730" s="143"/>
      <c r="BE3730" s="143"/>
      <c r="BF3730" s="143"/>
      <c r="BG3730" s="143"/>
      <c r="BH3730" s="143"/>
      <c r="BI3730" s="143"/>
      <c r="BJ3730" s="143"/>
      <c r="BK3730" s="143"/>
      <c r="BL3730" s="143"/>
      <c r="BM3730" s="143"/>
      <c r="BN3730" s="143"/>
      <c r="BO3730" s="143"/>
      <c r="BP3730" s="143"/>
      <c r="BT3730" s="143"/>
      <c r="BU3730" s="143"/>
      <c r="BV3730" s="143"/>
    </row>
    <row r="3731" spans="1:74" s="142" customFormat="1" x14ac:dyDescent="0.25">
      <c r="A3731" s="206"/>
      <c r="B3731" s="160"/>
      <c r="C3731" s="161"/>
      <c r="D3731" s="206"/>
      <c r="E3731" s="206"/>
      <c r="F3731" s="206"/>
      <c r="G3731" s="206"/>
      <c r="H3731" s="161"/>
      <c r="I3731" s="206"/>
      <c r="J3731" s="206"/>
      <c r="L3731" s="206"/>
      <c r="M3731" s="153"/>
      <c r="N3731" s="126"/>
      <c r="O3731" s="153"/>
      <c r="P3731" s="153"/>
      <c r="Q3731" s="153"/>
      <c r="R3731" s="153"/>
      <c r="AG3731" s="162"/>
      <c r="AH3731" s="162"/>
      <c r="AI3731" s="162"/>
      <c r="AM3731" s="143"/>
      <c r="AN3731" s="143"/>
      <c r="AO3731" s="143"/>
      <c r="AP3731" s="143"/>
      <c r="AQ3731" s="143"/>
      <c r="AR3731" s="143"/>
      <c r="AS3731" s="143"/>
      <c r="AT3731" s="143"/>
      <c r="AU3731" s="143"/>
      <c r="AV3731" s="143"/>
      <c r="AW3731" s="143"/>
      <c r="AX3731" s="143"/>
      <c r="AY3731" s="143"/>
      <c r="AZ3731" s="143"/>
      <c r="BA3731" s="143"/>
      <c r="BB3731" s="143"/>
      <c r="BC3731" s="143"/>
      <c r="BD3731" s="143"/>
      <c r="BE3731" s="143"/>
      <c r="BF3731" s="143"/>
      <c r="BG3731" s="143"/>
      <c r="BH3731" s="143"/>
      <c r="BI3731" s="143"/>
      <c r="BJ3731" s="143"/>
      <c r="BK3731" s="143"/>
      <c r="BL3731" s="143"/>
      <c r="BM3731" s="143"/>
      <c r="BN3731" s="143"/>
      <c r="BO3731" s="143"/>
      <c r="BP3731" s="143"/>
      <c r="BT3731" s="143"/>
      <c r="BU3731" s="143"/>
      <c r="BV3731" s="143"/>
    </row>
    <row r="3732" spans="1:74" s="142" customFormat="1" x14ac:dyDescent="0.25">
      <c r="A3732" s="206"/>
      <c r="B3732" s="160"/>
      <c r="C3732" s="161"/>
      <c r="D3732" s="206"/>
      <c r="E3732" s="206"/>
      <c r="F3732" s="206"/>
      <c r="G3732" s="206"/>
      <c r="H3732" s="161"/>
      <c r="I3732" s="206"/>
      <c r="J3732" s="206"/>
      <c r="L3732" s="206"/>
      <c r="M3732" s="153"/>
      <c r="N3732" s="126"/>
      <c r="O3732" s="153"/>
      <c r="P3732" s="153"/>
      <c r="Q3732" s="153"/>
      <c r="R3732" s="153"/>
      <c r="AG3732" s="162"/>
      <c r="AH3732" s="162"/>
      <c r="AI3732" s="162"/>
      <c r="AM3732" s="143"/>
      <c r="AN3732" s="143"/>
      <c r="AO3732" s="143"/>
      <c r="AP3732" s="143"/>
      <c r="AQ3732" s="143"/>
      <c r="AR3732" s="143"/>
      <c r="AS3732" s="143"/>
      <c r="AT3732" s="143"/>
      <c r="AU3732" s="143"/>
      <c r="AV3732" s="143"/>
      <c r="AW3732" s="143"/>
      <c r="AX3732" s="143"/>
      <c r="AY3732" s="143"/>
      <c r="AZ3732" s="143"/>
      <c r="BA3732" s="143"/>
      <c r="BB3732" s="143"/>
      <c r="BC3732" s="143"/>
      <c r="BD3732" s="143"/>
      <c r="BE3732" s="143"/>
      <c r="BF3732" s="143"/>
      <c r="BG3732" s="143"/>
      <c r="BH3732" s="143"/>
      <c r="BI3732" s="143"/>
      <c r="BJ3732" s="143"/>
      <c r="BK3732" s="143"/>
      <c r="BL3732" s="143"/>
      <c r="BM3732" s="143"/>
      <c r="BN3732" s="143"/>
      <c r="BO3732" s="143"/>
      <c r="BP3732" s="143"/>
      <c r="BT3732" s="143"/>
      <c r="BU3732" s="143"/>
      <c r="BV3732" s="143"/>
    </row>
    <row r="3733" spans="1:74" s="142" customFormat="1" x14ac:dyDescent="0.25">
      <c r="A3733" s="206"/>
      <c r="B3733" s="160"/>
      <c r="C3733" s="161"/>
      <c r="D3733" s="206"/>
      <c r="E3733" s="206"/>
      <c r="F3733" s="206"/>
      <c r="G3733" s="206"/>
      <c r="H3733" s="161"/>
      <c r="I3733" s="206"/>
      <c r="J3733" s="206"/>
      <c r="L3733" s="206"/>
      <c r="M3733" s="153"/>
      <c r="N3733" s="126"/>
      <c r="O3733" s="153"/>
      <c r="P3733" s="153"/>
      <c r="Q3733" s="153"/>
      <c r="R3733" s="153"/>
      <c r="AG3733" s="162"/>
      <c r="AH3733" s="162"/>
      <c r="AI3733" s="162"/>
      <c r="AM3733" s="143"/>
      <c r="AN3733" s="143"/>
      <c r="AO3733" s="143"/>
      <c r="AP3733" s="143"/>
      <c r="AQ3733" s="143"/>
      <c r="AR3733" s="143"/>
      <c r="AS3733" s="143"/>
      <c r="AT3733" s="143"/>
      <c r="AU3733" s="143"/>
      <c r="AV3733" s="143"/>
      <c r="AW3733" s="143"/>
      <c r="AX3733" s="143"/>
      <c r="AY3733" s="143"/>
      <c r="AZ3733" s="143"/>
      <c r="BA3733" s="143"/>
      <c r="BB3733" s="143"/>
      <c r="BC3733" s="143"/>
      <c r="BD3733" s="143"/>
      <c r="BE3733" s="143"/>
      <c r="BF3733" s="143"/>
      <c r="BG3733" s="143"/>
      <c r="BH3733" s="143"/>
      <c r="BI3733" s="143"/>
      <c r="BJ3733" s="143"/>
      <c r="BK3733" s="143"/>
      <c r="BL3733" s="143"/>
      <c r="BM3733" s="143"/>
      <c r="BN3733" s="143"/>
      <c r="BO3733" s="143"/>
      <c r="BP3733" s="143"/>
      <c r="BT3733" s="143"/>
      <c r="BU3733" s="143"/>
      <c r="BV3733" s="143"/>
    </row>
    <row r="3734" spans="1:74" s="142" customFormat="1" x14ac:dyDescent="0.25">
      <c r="A3734" s="206"/>
      <c r="B3734" s="160"/>
      <c r="C3734" s="161"/>
      <c r="D3734" s="206"/>
      <c r="E3734" s="206"/>
      <c r="F3734" s="206"/>
      <c r="G3734" s="206"/>
      <c r="H3734" s="161"/>
      <c r="I3734" s="206"/>
      <c r="J3734" s="206"/>
      <c r="L3734" s="206"/>
      <c r="M3734" s="153"/>
      <c r="N3734" s="126"/>
      <c r="O3734" s="153"/>
      <c r="P3734" s="153"/>
      <c r="Q3734" s="153"/>
      <c r="R3734" s="153"/>
      <c r="AG3734" s="162"/>
      <c r="AH3734" s="162"/>
      <c r="AI3734" s="162"/>
      <c r="AM3734" s="143"/>
      <c r="AN3734" s="143"/>
      <c r="AO3734" s="143"/>
      <c r="AP3734" s="143"/>
      <c r="AQ3734" s="143"/>
      <c r="AR3734" s="143"/>
      <c r="AS3734" s="143"/>
      <c r="AT3734" s="143"/>
      <c r="AU3734" s="143"/>
      <c r="AV3734" s="143"/>
      <c r="AW3734" s="143"/>
      <c r="AX3734" s="143"/>
      <c r="AY3734" s="143"/>
      <c r="AZ3734" s="143"/>
      <c r="BA3734" s="143"/>
      <c r="BB3734" s="143"/>
      <c r="BC3734" s="143"/>
      <c r="BD3734" s="143"/>
      <c r="BE3734" s="143"/>
      <c r="BF3734" s="143"/>
      <c r="BG3734" s="143"/>
      <c r="BH3734" s="143"/>
      <c r="BI3734" s="143"/>
      <c r="BJ3734" s="143"/>
      <c r="BK3734" s="143"/>
      <c r="BL3734" s="143"/>
      <c r="BM3734" s="143"/>
      <c r="BN3734" s="143"/>
      <c r="BO3734" s="143"/>
      <c r="BP3734" s="143"/>
      <c r="BT3734" s="143"/>
      <c r="BU3734" s="143"/>
      <c r="BV3734" s="143"/>
    </row>
    <row r="3735" spans="1:74" s="142" customFormat="1" x14ac:dyDescent="0.25">
      <c r="A3735" s="206"/>
      <c r="B3735" s="160"/>
      <c r="C3735" s="161"/>
      <c r="D3735" s="206"/>
      <c r="E3735" s="206"/>
      <c r="F3735" s="206"/>
      <c r="G3735" s="206"/>
      <c r="H3735" s="161"/>
      <c r="I3735" s="206"/>
      <c r="J3735" s="206"/>
      <c r="L3735" s="206"/>
      <c r="M3735" s="153"/>
      <c r="N3735" s="126"/>
      <c r="O3735" s="153"/>
      <c r="P3735" s="153"/>
      <c r="Q3735" s="153"/>
      <c r="R3735" s="153"/>
      <c r="AG3735" s="162"/>
      <c r="AH3735" s="162"/>
      <c r="AI3735" s="162"/>
      <c r="AM3735" s="143"/>
      <c r="AN3735" s="143"/>
      <c r="AO3735" s="143"/>
      <c r="AP3735" s="143"/>
      <c r="AQ3735" s="143"/>
      <c r="AR3735" s="143"/>
      <c r="AS3735" s="143"/>
      <c r="AT3735" s="143"/>
      <c r="AU3735" s="143"/>
      <c r="AV3735" s="143"/>
      <c r="AW3735" s="143"/>
      <c r="AX3735" s="143"/>
      <c r="AY3735" s="143"/>
      <c r="AZ3735" s="143"/>
      <c r="BA3735" s="143"/>
      <c r="BB3735" s="143"/>
      <c r="BC3735" s="143"/>
      <c r="BD3735" s="143"/>
      <c r="BE3735" s="143"/>
      <c r="BF3735" s="143"/>
      <c r="BG3735" s="143"/>
      <c r="BH3735" s="143"/>
      <c r="BI3735" s="143"/>
      <c r="BJ3735" s="143"/>
      <c r="BK3735" s="143"/>
      <c r="BL3735" s="143"/>
      <c r="BM3735" s="143"/>
      <c r="BN3735" s="143"/>
      <c r="BO3735" s="143"/>
      <c r="BP3735" s="143"/>
      <c r="BT3735" s="143"/>
      <c r="BU3735" s="143"/>
      <c r="BV3735" s="143"/>
    </row>
    <row r="3736" spans="1:74" s="142" customFormat="1" x14ac:dyDescent="0.25">
      <c r="A3736" s="206"/>
      <c r="B3736" s="160"/>
      <c r="C3736" s="161"/>
      <c r="D3736" s="206"/>
      <c r="E3736" s="206"/>
      <c r="F3736" s="206"/>
      <c r="G3736" s="206"/>
      <c r="H3736" s="161"/>
      <c r="I3736" s="206"/>
      <c r="J3736" s="206"/>
      <c r="L3736" s="206"/>
      <c r="M3736" s="153"/>
      <c r="N3736" s="126"/>
      <c r="O3736" s="153"/>
      <c r="P3736" s="153"/>
      <c r="Q3736" s="153"/>
      <c r="R3736" s="153"/>
      <c r="AG3736" s="162"/>
      <c r="AH3736" s="162"/>
      <c r="AI3736" s="162"/>
      <c r="AM3736" s="143"/>
      <c r="AN3736" s="143"/>
      <c r="AO3736" s="143"/>
      <c r="AP3736" s="143"/>
      <c r="AQ3736" s="143"/>
      <c r="AR3736" s="143"/>
      <c r="AS3736" s="143"/>
      <c r="AT3736" s="143"/>
      <c r="AU3736" s="143"/>
      <c r="AV3736" s="143"/>
      <c r="AW3736" s="143"/>
      <c r="AX3736" s="143"/>
      <c r="AY3736" s="143"/>
      <c r="AZ3736" s="143"/>
      <c r="BA3736" s="143"/>
      <c r="BB3736" s="143"/>
      <c r="BC3736" s="143"/>
      <c r="BD3736" s="143"/>
      <c r="BE3736" s="143"/>
      <c r="BF3736" s="143"/>
      <c r="BG3736" s="143"/>
      <c r="BH3736" s="143"/>
      <c r="BI3736" s="143"/>
      <c r="BJ3736" s="143"/>
      <c r="BK3736" s="143"/>
      <c r="BL3736" s="143"/>
      <c r="BM3736" s="143"/>
      <c r="BN3736" s="143"/>
      <c r="BO3736" s="143"/>
      <c r="BP3736" s="143"/>
      <c r="BT3736" s="143"/>
      <c r="BU3736" s="143"/>
      <c r="BV3736" s="143"/>
    </row>
    <row r="3737" spans="1:74" s="142" customFormat="1" x14ac:dyDescent="0.25">
      <c r="A3737" s="206"/>
      <c r="B3737" s="160"/>
      <c r="C3737" s="161"/>
      <c r="D3737" s="206"/>
      <c r="E3737" s="206"/>
      <c r="F3737" s="206"/>
      <c r="G3737" s="206"/>
      <c r="H3737" s="161"/>
      <c r="I3737" s="206"/>
      <c r="J3737" s="206"/>
      <c r="L3737" s="206"/>
      <c r="M3737" s="153"/>
      <c r="N3737" s="126"/>
      <c r="O3737" s="153"/>
      <c r="P3737" s="153"/>
      <c r="Q3737" s="153"/>
      <c r="R3737" s="153"/>
      <c r="AG3737" s="162"/>
      <c r="AH3737" s="162"/>
      <c r="AI3737" s="162"/>
      <c r="AM3737" s="143"/>
      <c r="AN3737" s="143"/>
      <c r="AO3737" s="143"/>
      <c r="AP3737" s="143"/>
      <c r="AQ3737" s="143"/>
      <c r="AR3737" s="143"/>
      <c r="AS3737" s="143"/>
      <c r="AT3737" s="143"/>
      <c r="AU3737" s="143"/>
      <c r="AV3737" s="143"/>
      <c r="AW3737" s="143"/>
      <c r="AX3737" s="143"/>
      <c r="AY3737" s="143"/>
      <c r="AZ3737" s="143"/>
      <c r="BA3737" s="143"/>
      <c r="BB3737" s="143"/>
      <c r="BC3737" s="143"/>
      <c r="BD3737" s="143"/>
      <c r="BE3737" s="143"/>
      <c r="BF3737" s="143"/>
      <c r="BG3737" s="143"/>
      <c r="BH3737" s="143"/>
      <c r="BI3737" s="143"/>
      <c r="BJ3737" s="143"/>
      <c r="BK3737" s="143"/>
      <c r="BL3737" s="143"/>
      <c r="BM3737" s="143"/>
      <c r="BN3737" s="143"/>
      <c r="BO3737" s="143"/>
      <c r="BP3737" s="143"/>
      <c r="BT3737" s="143"/>
      <c r="BU3737" s="143"/>
      <c r="BV3737" s="143"/>
    </row>
    <row r="3738" spans="1:74" s="142" customFormat="1" x14ac:dyDescent="0.25">
      <c r="A3738" s="206"/>
      <c r="B3738" s="160"/>
      <c r="C3738" s="161"/>
      <c r="D3738" s="206"/>
      <c r="E3738" s="206"/>
      <c r="F3738" s="206"/>
      <c r="G3738" s="206"/>
      <c r="H3738" s="161"/>
      <c r="I3738" s="206"/>
      <c r="J3738" s="206"/>
      <c r="L3738" s="206"/>
      <c r="M3738" s="153"/>
      <c r="N3738" s="126"/>
      <c r="O3738" s="153"/>
      <c r="P3738" s="153"/>
      <c r="Q3738" s="153"/>
      <c r="R3738" s="153"/>
      <c r="AG3738" s="162"/>
      <c r="AH3738" s="162"/>
      <c r="AI3738" s="162"/>
      <c r="AM3738" s="143"/>
      <c r="AN3738" s="143"/>
      <c r="AO3738" s="143"/>
      <c r="AP3738" s="143"/>
      <c r="AQ3738" s="143"/>
      <c r="AR3738" s="143"/>
      <c r="AS3738" s="143"/>
      <c r="AT3738" s="143"/>
      <c r="AU3738" s="143"/>
      <c r="AV3738" s="143"/>
      <c r="AW3738" s="143"/>
      <c r="AX3738" s="143"/>
      <c r="AY3738" s="143"/>
      <c r="AZ3738" s="143"/>
      <c r="BA3738" s="143"/>
      <c r="BB3738" s="143"/>
      <c r="BC3738" s="143"/>
      <c r="BD3738" s="143"/>
      <c r="BE3738" s="143"/>
      <c r="BF3738" s="143"/>
      <c r="BG3738" s="143"/>
      <c r="BH3738" s="143"/>
      <c r="BI3738" s="143"/>
      <c r="BJ3738" s="143"/>
      <c r="BK3738" s="143"/>
      <c r="BL3738" s="143"/>
      <c r="BM3738" s="143"/>
      <c r="BN3738" s="143"/>
      <c r="BO3738" s="143"/>
      <c r="BP3738" s="143"/>
      <c r="BT3738" s="143"/>
      <c r="BU3738" s="143"/>
      <c r="BV3738" s="143"/>
    </row>
    <row r="3739" spans="1:74" s="142" customFormat="1" x14ac:dyDescent="0.25">
      <c r="A3739" s="206"/>
      <c r="B3739" s="160"/>
      <c r="C3739" s="161"/>
      <c r="D3739" s="206"/>
      <c r="E3739" s="206"/>
      <c r="F3739" s="206"/>
      <c r="G3739" s="206"/>
      <c r="H3739" s="161"/>
      <c r="I3739" s="206"/>
      <c r="J3739" s="206"/>
      <c r="L3739" s="206"/>
      <c r="M3739" s="153"/>
      <c r="N3739" s="126"/>
      <c r="O3739" s="153"/>
      <c r="P3739" s="153"/>
      <c r="Q3739" s="153"/>
      <c r="R3739" s="153"/>
      <c r="AG3739" s="162"/>
      <c r="AH3739" s="162"/>
      <c r="AI3739" s="162"/>
      <c r="AM3739" s="143"/>
      <c r="AN3739" s="143"/>
      <c r="AO3739" s="143"/>
      <c r="AP3739" s="143"/>
      <c r="AQ3739" s="143"/>
      <c r="AR3739" s="143"/>
      <c r="AS3739" s="143"/>
      <c r="AT3739" s="143"/>
      <c r="AU3739" s="143"/>
      <c r="AV3739" s="143"/>
      <c r="AW3739" s="143"/>
      <c r="AX3739" s="143"/>
      <c r="AY3739" s="143"/>
      <c r="AZ3739" s="143"/>
      <c r="BA3739" s="143"/>
      <c r="BB3739" s="143"/>
      <c r="BC3739" s="143"/>
      <c r="BD3739" s="143"/>
      <c r="BE3739" s="143"/>
      <c r="BF3739" s="143"/>
      <c r="BG3739" s="143"/>
      <c r="BH3739" s="143"/>
      <c r="BI3739" s="143"/>
      <c r="BJ3739" s="143"/>
      <c r="BK3739" s="143"/>
      <c r="BL3739" s="143"/>
      <c r="BM3739" s="143"/>
      <c r="BN3739" s="143"/>
      <c r="BO3739" s="143"/>
      <c r="BP3739" s="143"/>
      <c r="BT3739" s="143"/>
      <c r="BU3739" s="143"/>
      <c r="BV3739" s="143"/>
    </row>
    <row r="3740" spans="1:74" s="142" customFormat="1" x14ac:dyDescent="0.25">
      <c r="A3740" s="206"/>
      <c r="B3740" s="160"/>
      <c r="C3740" s="161"/>
      <c r="D3740" s="206"/>
      <c r="E3740" s="206"/>
      <c r="F3740" s="206"/>
      <c r="G3740" s="206"/>
      <c r="H3740" s="161"/>
      <c r="I3740" s="206"/>
      <c r="J3740" s="206"/>
      <c r="L3740" s="206"/>
      <c r="M3740" s="153"/>
      <c r="N3740" s="126"/>
      <c r="O3740" s="153"/>
      <c r="P3740" s="153"/>
      <c r="Q3740" s="153"/>
      <c r="R3740" s="153"/>
      <c r="AG3740" s="162"/>
      <c r="AH3740" s="162"/>
      <c r="AI3740" s="162"/>
      <c r="AM3740" s="143"/>
      <c r="AN3740" s="143"/>
      <c r="AO3740" s="143"/>
      <c r="AP3740" s="143"/>
      <c r="AQ3740" s="143"/>
      <c r="AR3740" s="143"/>
      <c r="AS3740" s="143"/>
      <c r="AT3740" s="143"/>
      <c r="AU3740" s="143"/>
      <c r="AV3740" s="143"/>
      <c r="AW3740" s="143"/>
      <c r="AX3740" s="143"/>
      <c r="AY3740" s="143"/>
      <c r="AZ3740" s="143"/>
      <c r="BA3740" s="143"/>
      <c r="BB3740" s="143"/>
      <c r="BC3740" s="143"/>
      <c r="BD3740" s="143"/>
      <c r="BE3740" s="143"/>
      <c r="BF3740" s="143"/>
      <c r="BG3740" s="143"/>
      <c r="BH3740" s="143"/>
      <c r="BI3740" s="143"/>
      <c r="BJ3740" s="143"/>
      <c r="BK3740" s="143"/>
      <c r="BL3740" s="143"/>
      <c r="BM3740" s="143"/>
      <c r="BN3740" s="143"/>
      <c r="BO3740" s="143"/>
      <c r="BP3740" s="143"/>
      <c r="BT3740" s="143"/>
      <c r="BU3740" s="143"/>
      <c r="BV3740" s="143"/>
    </row>
    <row r="3741" spans="1:74" s="142" customFormat="1" x14ac:dyDescent="0.25">
      <c r="A3741" s="206"/>
      <c r="B3741" s="160"/>
      <c r="C3741" s="161"/>
      <c r="D3741" s="206"/>
      <c r="E3741" s="206"/>
      <c r="F3741" s="206"/>
      <c r="G3741" s="206"/>
      <c r="H3741" s="161"/>
      <c r="I3741" s="206"/>
      <c r="J3741" s="206"/>
      <c r="L3741" s="206"/>
      <c r="M3741" s="153"/>
      <c r="N3741" s="126"/>
      <c r="O3741" s="153"/>
      <c r="P3741" s="153"/>
      <c r="Q3741" s="153"/>
      <c r="R3741" s="153"/>
      <c r="AG3741" s="162"/>
      <c r="AH3741" s="162"/>
      <c r="AI3741" s="162"/>
      <c r="AM3741" s="143"/>
      <c r="AN3741" s="143"/>
      <c r="AO3741" s="143"/>
      <c r="AP3741" s="143"/>
      <c r="AQ3741" s="143"/>
      <c r="AR3741" s="143"/>
      <c r="AS3741" s="143"/>
      <c r="AT3741" s="143"/>
      <c r="AU3741" s="143"/>
      <c r="AV3741" s="143"/>
      <c r="AW3741" s="143"/>
      <c r="AX3741" s="143"/>
      <c r="AY3741" s="143"/>
      <c r="AZ3741" s="143"/>
      <c r="BA3741" s="143"/>
      <c r="BB3741" s="143"/>
      <c r="BC3741" s="143"/>
      <c r="BD3741" s="143"/>
      <c r="BE3741" s="143"/>
      <c r="BF3741" s="143"/>
      <c r="BG3741" s="143"/>
      <c r="BH3741" s="143"/>
      <c r="BI3741" s="143"/>
      <c r="BJ3741" s="143"/>
      <c r="BK3741" s="143"/>
      <c r="BL3741" s="143"/>
      <c r="BM3741" s="143"/>
      <c r="BN3741" s="143"/>
      <c r="BO3741" s="143"/>
      <c r="BP3741" s="143"/>
      <c r="BT3741" s="143"/>
      <c r="BU3741" s="143"/>
      <c r="BV3741" s="143"/>
    </row>
    <row r="3742" spans="1:74" s="142" customFormat="1" x14ac:dyDescent="0.25">
      <c r="A3742" s="206"/>
      <c r="B3742" s="160"/>
      <c r="C3742" s="161"/>
      <c r="D3742" s="206"/>
      <c r="E3742" s="206"/>
      <c r="F3742" s="206"/>
      <c r="G3742" s="206"/>
      <c r="H3742" s="161"/>
      <c r="I3742" s="206"/>
      <c r="J3742" s="206"/>
      <c r="L3742" s="206"/>
      <c r="M3742" s="153"/>
      <c r="N3742" s="126"/>
      <c r="O3742" s="153"/>
      <c r="P3742" s="153"/>
      <c r="Q3742" s="153"/>
      <c r="R3742" s="153"/>
      <c r="AG3742" s="162"/>
      <c r="AH3742" s="162"/>
      <c r="AI3742" s="162"/>
      <c r="AM3742" s="143"/>
      <c r="AN3742" s="143"/>
      <c r="AO3742" s="143"/>
      <c r="AP3742" s="143"/>
      <c r="AQ3742" s="143"/>
      <c r="AR3742" s="143"/>
      <c r="AS3742" s="143"/>
      <c r="AT3742" s="143"/>
      <c r="AU3742" s="143"/>
      <c r="AV3742" s="143"/>
      <c r="AW3742" s="143"/>
      <c r="AX3742" s="143"/>
      <c r="AY3742" s="143"/>
      <c r="AZ3742" s="143"/>
      <c r="BA3742" s="143"/>
      <c r="BB3742" s="143"/>
      <c r="BC3742" s="143"/>
      <c r="BD3742" s="143"/>
      <c r="BE3742" s="143"/>
      <c r="BF3742" s="143"/>
      <c r="BG3742" s="143"/>
      <c r="BH3742" s="143"/>
      <c r="BI3742" s="143"/>
      <c r="BJ3742" s="143"/>
      <c r="BK3742" s="143"/>
      <c r="BL3742" s="143"/>
      <c r="BM3742" s="143"/>
      <c r="BN3742" s="143"/>
      <c r="BO3742" s="143"/>
      <c r="BP3742" s="143"/>
      <c r="BT3742" s="143"/>
      <c r="BU3742" s="143"/>
      <c r="BV3742" s="143"/>
    </row>
    <row r="3743" spans="1:74" s="142" customFormat="1" x14ac:dyDescent="0.25">
      <c r="A3743" s="206"/>
      <c r="B3743" s="160"/>
      <c r="C3743" s="161"/>
      <c r="D3743" s="206"/>
      <c r="E3743" s="206"/>
      <c r="F3743" s="206"/>
      <c r="G3743" s="206"/>
      <c r="H3743" s="161"/>
      <c r="I3743" s="206"/>
      <c r="J3743" s="206"/>
      <c r="L3743" s="206"/>
      <c r="M3743" s="153"/>
      <c r="N3743" s="126"/>
      <c r="O3743" s="153"/>
      <c r="P3743" s="153"/>
      <c r="Q3743" s="153"/>
      <c r="R3743" s="153"/>
      <c r="AG3743" s="162"/>
      <c r="AH3743" s="162"/>
      <c r="AI3743" s="162"/>
      <c r="AM3743" s="143"/>
      <c r="AN3743" s="143"/>
      <c r="AO3743" s="143"/>
      <c r="AP3743" s="143"/>
      <c r="AQ3743" s="143"/>
      <c r="AR3743" s="143"/>
      <c r="AS3743" s="143"/>
      <c r="AT3743" s="143"/>
      <c r="AU3743" s="143"/>
      <c r="AV3743" s="143"/>
      <c r="AW3743" s="143"/>
      <c r="AX3743" s="143"/>
      <c r="AY3743" s="143"/>
      <c r="AZ3743" s="143"/>
      <c r="BA3743" s="143"/>
      <c r="BB3743" s="143"/>
      <c r="BC3743" s="143"/>
      <c r="BD3743" s="143"/>
      <c r="BE3743" s="143"/>
      <c r="BF3743" s="143"/>
      <c r="BG3743" s="143"/>
      <c r="BH3743" s="143"/>
      <c r="BI3743" s="143"/>
      <c r="BJ3743" s="143"/>
      <c r="BK3743" s="143"/>
      <c r="BL3743" s="143"/>
      <c r="BM3743" s="143"/>
      <c r="BN3743" s="143"/>
      <c r="BO3743" s="143"/>
      <c r="BP3743" s="143"/>
      <c r="BT3743" s="143"/>
      <c r="BU3743" s="143"/>
      <c r="BV3743" s="143"/>
    </row>
    <row r="3744" spans="1:74" s="142" customFormat="1" x14ac:dyDescent="0.25">
      <c r="A3744" s="206"/>
      <c r="B3744" s="160"/>
      <c r="C3744" s="161"/>
      <c r="D3744" s="206"/>
      <c r="E3744" s="206"/>
      <c r="F3744" s="206"/>
      <c r="G3744" s="206"/>
      <c r="H3744" s="161"/>
      <c r="I3744" s="206"/>
      <c r="J3744" s="206"/>
      <c r="L3744" s="206"/>
      <c r="M3744" s="153"/>
      <c r="N3744" s="126"/>
      <c r="O3744" s="153"/>
      <c r="P3744" s="153"/>
      <c r="Q3744" s="153"/>
      <c r="R3744" s="153"/>
      <c r="AG3744" s="162"/>
      <c r="AH3744" s="162"/>
      <c r="AI3744" s="162"/>
      <c r="AM3744" s="143"/>
      <c r="AN3744" s="143"/>
      <c r="AO3744" s="143"/>
      <c r="AP3744" s="143"/>
      <c r="AQ3744" s="143"/>
      <c r="AR3744" s="143"/>
      <c r="AS3744" s="143"/>
      <c r="AT3744" s="143"/>
      <c r="AU3744" s="143"/>
      <c r="AV3744" s="143"/>
      <c r="AW3744" s="143"/>
      <c r="AX3744" s="143"/>
      <c r="AY3744" s="143"/>
      <c r="AZ3744" s="143"/>
      <c r="BA3744" s="143"/>
      <c r="BB3744" s="143"/>
      <c r="BC3744" s="143"/>
      <c r="BD3744" s="143"/>
      <c r="BE3744" s="143"/>
      <c r="BF3744" s="143"/>
      <c r="BG3744" s="143"/>
      <c r="BH3744" s="143"/>
      <c r="BI3744" s="143"/>
      <c r="BJ3744" s="143"/>
      <c r="BK3744" s="143"/>
      <c r="BL3744" s="143"/>
      <c r="BM3744" s="143"/>
      <c r="BN3744" s="143"/>
      <c r="BO3744" s="143"/>
      <c r="BP3744" s="143"/>
      <c r="BT3744" s="143"/>
      <c r="BU3744" s="143"/>
      <c r="BV3744" s="143"/>
    </row>
    <row r="3745" spans="1:74" s="142" customFormat="1" x14ac:dyDescent="0.25">
      <c r="A3745" s="206"/>
      <c r="B3745" s="160"/>
      <c r="C3745" s="161"/>
      <c r="D3745" s="206"/>
      <c r="E3745" s="206"/>
      <c r="F3745" s="206"/>
      <c r="G3745" s="206"/>
      <c r="H3745" s="161"/>
      <c r="I3745" s="206"/>
      <c r="J3745" s="206"/>
      <c r="L3745" s="206"/>
      <c r="M3745" s="153"/>
      <c r="N3745" s="126"/>
      <c r="O3745" s="153"/>
      <c r="P3745" s="153"/>
      <c r="Q3745" s="153"/>
      <c r="R3745" s="153"/>
      <c r="AG3745" s="162"/>
      <c r="AH3745" s="162"/>
      <c r="AI3745" s="162"/>
      <c r="AM3745" s="143"/>
      <c r="AN3745" s="143"/>
      <c r="AO3745" s="143"/>
      <c r="AP3745" s="143"/>
      <c r="AQ3745" s="143"/>
      <c r="AR3745" s="143"/>
      <c r="AS3745" s="143"/>
      <c r="AT3745" s="143"/>
      <c r="AU3745" s="143"/>
      <c r="AV3745" s="143"/>
      <c r="AW3745" s="143"/>
      <c r="AX3745" s="143"/>
      <c r="AY3745" s="143"/>
      <c r="AZ3745" s="143"/>
      <c r="BA3745" s="143"/>
      <c r="BB3745" s="143"/>
      <c r="BC3745" s="143"/>
      <c r="BD3745" s="143"/>
      <c r="BE3745" s="143"/>
      <c r="BF3745" s="143"/>
      <c r="BG3745" s="143"/>
      <c r="BH3745" s="143"/>
      <c r="BI3745" s="143"/>
      <c r="BJ3745" s="143"/>
      <c r="BK3745" s="143"/>
      <c r="BL3745" s="143"/>
      <c r="BM3745" s="143"/>
      <c r="BN3745" s="143"/>
      <c r="BO3745" s="143"/>
      <c r="BP3745" s="143"/>
      <c r="BT3745" s="143"/>
      <c r="BU3745" s="143"/>
      <c r="BV3745" s="143"/>
    </row>
    <row r="3746" spans="1:74" s="142" customFormat="1" x14ac:dyDescent="0.25">
      <c r="A3746" s="206"/>
      <c r="B3746" s="160"/>
      <c r="C3746" s="161"/>
      <c r="D3746" s="206"/>
      <c r="E3746" s="206"/>
      <c r="F3746" s="206"/>
      <c r="G3746" s="206"/>
      <c r="H3746" s="161"/>
      <c r="I3746" s="206"/>
      <c r="J3746" s="206"/>
      <c r="L3746" s="206"/>
      <c r="M3746" s="153"/>
      <c r="N3746" s="126"/>
      <c r="O3746" s="153"/>
      <c r="P3746" s="153"/>
      <c r="Q3746" s="153"/>
      <c r="R3746" s="153"/>
      <c r="AG3746" s="162"/>
      <c r="AH3746" s="162"/>
      <c r="AI3746" s="162"/>
      <c r="AM3746" s="143"/>
      <c r="AN3746" s="143"/>
      <c r="AO3746" s="143"/>
      <c r="AP3746" s="143"/>
      <c r="AQ3746" s="143"/>
      <c r="AR3746" s="143"/>
      <c r="AS3746" s="143"/>
      <c r="AT3746" s="143"/>
      <c r="AU3746" s="143"/>
      <c r="AV3746" s="143"/>
      <c r="AW3746" s="143"/>
      <c r="AX3746" s="143"/>
      <c r="AY3746" s="143"/>
      <c r="AZ3746" s="143"/>
      <c r="BA3746" s="143"/>
      <c r="BB3746" s="143"/>
      <c r="BC3746" s="143"/>
      <c r="BD3746" s="143"/>
      <c r="BE3746" s="143"/>
      <c r="BF3746" s="143"/>
      <c r="BG3746" s="143"/>
      <c r="BH3746" s="143"/>
      <c r="BI3746" s="143"/>
      <c r="BJ3746" s="143"/>
      <c r="BK3746" s="143"/>
      <c r="BL3746" s="143"/>
      <c r="BM3746" s="143"/>
      <c r="BN3746" s="143"/>
      <c r="BO3746" s="143"/>
      <c r="BP3746" s="143"/>
      <c r="BT3746" s="143"/>
      <c r="BU3746" s="143"/>
      <c r="BV3746" s="143"/>
    </row>
    <row r="3747" spans="1:74" s="142" customFormat="1" x14ac:dyDescent="0.25">
      <c r="A3747" s="206"/>
      <c r="B3747" s="160"/>
      <c r="C3747" s="161"/>
      <c r="D3747" s="206"/>
      <c r="E3747" s="206"/>
      <c r="F3747" s="206"/>
      <c r="G3747" s="206"/>
      <c r="H3747" s="161"/>
      <c r="I3747" s="206"/>
      <c r="J3747" s="206"/>
      <c r="L3747" s="206"/>
      <c r="M3747" s="153"/>
      <c r="N3747" s="126"/>
      <c r="O3747" s="153"/>
      <c r="P3747" s="153"/>
      <c r="Q3747" s="153"/>
      <c r="R3747" s="153"/>
      <c r="AG3747" s="162"/>
      <c r="AH3747" s="162"/>
      <c r="AI3747" s="162"/>
      <c r="AM3747" s="143"/>
      <c r="AN3747" s="143"/>
      <c r="AO3747" s="143"/>
      <c r="AP3747" s="143"/>
      <c r="AQ3747" s="143"/>
      <c r="AR3747" s="143"/>
      <c r="AS3747" s="143"/>
      <c r="AT3747" s="143"/>
      <c r="AU3747" s="143"/>
      <c r="AV3747" s="143"/>
      <c r="AW3747" s="143"/>
      <c r="AX3747" s="143"/>
      <c r="AY3747" s="143"/>
      <c r="AZ3747" s="143"/>
      <c r="BA3747" s="143"/>
      <c r="BB3747" s="143"/>
      <c r="BC3747" s="143"/>
      <c r="BD3747" s="143"/>
      <c r="BE3747" s="143"/>
      <c r="BF3747" s="143"/>
      <c r="BG3747" s="143"/>
      <c r="BH3747" s="143"/>
      <c r="BI3747" s="143"/>
      <c r="BJ3747" s="143"/>
      <c r="BK3747" s="143"/>
      <c r="BL3747" s="143"/>
      <c r="BM3747" s="143"/>
      <c r="BN3747" s="143"/>
      <c r="BO3747" s="143"/>
      <c r="BP3747" s="143"/>
      <c r="BT3747" s="143"/>
      <c r="BU3747" s="143"/>
      <c r="BV3747" s="143"/>
    </row>
    <row r="3748" spans="1:74" s="142" customFormat="1" x14ac:dyDescent="0.25">
      <c r="A3748" s="206"/>
      <c r="B3748" s="160"/>
      <c r="C3748" s="161"/>
      <c r="D3748" s="206"/>
      <c r="E3748" s="206"/>
      <c r="F3748" s="206"/>
      <c r="G3748" s="206"/>
      <c r="H3748" s="161"/>
      <c r="I3748" s="206"/>
      <c r="J3748" s="206"/>
      <c r="L3748" s="206"/>
      <c r="M3748" s="153"/>
      <c r="N3748" s="126"/>
      <c r="O3748" s="153"/>
      <c r="P3748" s="153"/>
      <c r="Q3748" s="153"/>
      <c r="R3748" s="153"/>
      <c r="AG3748" s="162"/>
      <c r="AH3748" s="162"/>
      <c r="AI3748" s="162"/>
      <c r="AM3748" s="143"/>
      <c r="AN3748" s="143"/>
      <c r="AO3748" s="143"/>
      <c r="AP3748" s="143"/>
      <c r="AQ3748" s="143"/>
      <c r="AR3748" s="143"/>
      <c r="AS3748" s="143"/>
      <c r="AT3748" s="143"/>
      <c r="AU3748" s="143"/>
      <c r="AV3748" s="143"/>
      <c r="AW3748" s="143"/>
      <c r="AX3748" s="143"/>
      <c r="AY3748" s="143"/>
      <c r="AZ3748" s="143"/>
      <c r="BA3748" s="143"/>
      <c r="BB3748" s="143"/>
      <c r="BC3748" s="143"/>
      <c r="BD3748" s="143"/>
      <c r="BE3748" s="143"/>
      <c r="BF3748" s="143"/>
      <c r="BG3748" s="143"/>
      <c r="BH3748" s="143"/>
      <c r="BI3748" s="143"/>
      <c r="BJ3748" s="143"/>
      <c r="BK3748" s="143"/>
      <c r="BL3748" s="143"/>
      <c r="BM3748" s="143"/>
      <c r="BN3748" s="143"/>
      <c r="BO3748" s="143"/>
      <c r="BP3748" s="143"/>
      <c r="BT3748" s="143"/>
      <c r="BU3748" s="143"/>
      <c r="BV3748" s="143"/>
    </row>
    <row r="3749" spans="1:74" s="142" customFormat="1" x14ac:dyDescent="0.25">
      <c r="A3749" s="206"/>
      <c r="B3749" s="160"/>
      <c r="C3749" s="161"/>
      <c r="D3749" s="206"/>
      <c r="E3749" s="206"/>
      <c r="F3749" s="206"/>
      <c r="G3749" s="206"/>
      <c r="H3749" s="161"/>
      <c r="I3749" s="206"/>
      <c r="J3749" s="206"/>
      <c r="L3749" s="206"/>
      <c r="M3749" s="153"/>
      <c r="N3749" s="126"/>
      <c r="O3749" s="153"/>
      <c r="P3749" s="153"/>
      <c r="Q3749" s="153"/>
      <c r="R3749" s="153"/>
      <c r="AG3749" s="162"/>
      <c r="AH3749" s="162"/>
      <c r="AI3749" s="162"/>
      <c r="AM3749" s="143"/>
      <c r="AN3749" s="143"/>
      <c r="AO3749" s="143"/>
      <c r="AP3749" s="143"/>
      <c r="AQ3749" s="143"/>
      <c r="AR3749" s="143"/>
      <c r="AS3749" s="143"/>
      <c r="AT3749" s="143"/>
      <c r="AU3749" s="143"/>
      <c r="AV3749" s="143"/>
      <c r="AW3749" s="143"/>
      <c r="AX3749" s="143"/>
      <c r="AY3749" s="143"/>
      <c r="AZ3749" s="143"/>
      <c r="BA3749" s="143"/>
      <c r="BB3749" s="143"/>
      <c r="BC3749" s="143"/>
      <c r="BD3749" s="143"/>
      <c r="BE3749" s="143"/>
      <c r="BF3749" s="143"/>
      <c r="BG3749" s="143"/>
      <c r="BH3749" s="143"/>
      <c r="BI3749" s="143"/>
      <c r="BJ3749" s="143"/>
      <c r="BK3749" s="143"/>
      <c r="BL3749" s="143"/>
      <c r="BM3749" s="143"/>
      <c r="BN3749" s="143"/>
      <c r="BO3749" s="143"/>
      <c r="BP3749" s="143"/>
      <c r="BT3749" s="143"/>
      <c r="BU3749" s="143"/>
      <c r="BV3749" s="143"/>
    </row>
    <row r="3750" spans="1:74" s="142" customFormat="1" x14ac:dyDescent="0.25">
      <c r="A3750" s="206"/>
      <c r="B3750" s="160"/>
      <c r="C3750" s="161"/>
      <c r="D3750" s="206"/>
      <c r="E3750" s="206"/>
      <c r="F3750" s="206"/>
      <c r="G3750" s="206"/>
      <c r="H3750" s="161"/>
      <c r="I3750" s="206"/>
      <c r="J3750" s="206"/>
      <c r="L3750" s="206"/>
      <c r="M3750" s="153"/>
      <c r="N3750" s="126"/>
      <c r="O3750" s="153"/>
      <c r="P3750" s="153"/>
      <c r="Q3750" s="153"/>
      <c r="R3750" s="153"/>
      <c r="AG3750" s="162"/>
      <c r="AH3750" s="162"/>
      <c r="AI3750" s="162"/>
      <c r="AM3750" s="143"/>
      <c r="AN3750" s="143"/>
      <c r="AO3750" s="143"/>
      <c r="AP3750" s="143"/>
      <c r="AQ3750" s="143"/>
      <c r="AR3750" s="143"/>
      <c r="AS3750" s="143"/>
      <c r="AT3750" s="143"/>
      <c r="AU3750" s="143"/>
      <c r="AV3750" s="143"/>
      <c r="AW3750" s="143"/>
      <c r="AX3750" s="143"/>
      <c r="AY3750" s="143"/>
      <c r="AZ3750" s="143"/>
      <c r="BA3750" s="143"/>
      <c r="BB3750" s="143"/>
      <c r="BC3750" s="143"/>
      <c r="BD3750" s="143"/>
      <c r="BE3750" s="143"/>
      <c r="BF3750" s="143"/>
      <c r="BG3750" s="143"/>
      <c r="BH3750" s="143"/>
      <c r="BI3750" s="143"/>
      <c r="BJ3750" s="143"/>
      <c r="BK3750" s="143"/>
      <c r="BL3750" s="143"/>
      <c r="BM3750" s="143"/>
      <c r="BN3750" s="143"/>
      <c r="BO3750" s="143"/>
      <c r="BP3750" s="143"/>
      <c r="BT3750" s="143"/>
      <c r="BU3750" s="143"/>
      <c r="BV3750" s="143"/>
    </row>
    <row r="3751" spans="1:74" s="142" customFormat="1" x14ac:dyDescent="0.25">
      <c r="A3751" s="206"/>
      <c r="B3751" s="160"/>
      <c r="C3751" s="161"/>
      <c r="D3751" s="206"/>
      <c r="E3751" s="206"/>
      <c r="F3751" s="206"/>
      <c r="G3751" s="206"/>
      <c r="H3751" s="161"/>
      <c r="I3751" s="206"/>
      <c r="J3751" s="206"/>
      <c r="L3751" s="206"/>
      <c r="M3751" s="153"/>
      <c r="N3751" s="126"/>
      <c r="O3751" s="153"/>
      <c r="P3751" s="153"/>
      <c r="Q3751" s="153"/>
      <c r="R3751" s="153"/>
      <c r="AG3751" s="162"/>
      <c r="AH3751" s="162"/>
      <c r="AI3751" s="162"/>
      <c r="AM3751" s="143"/>
      <c r="AN3751" s="143"/>
      <c r="AO3751" s="143"/>
      <c r="AP3751" s="143"/>
      <c r="AQ3751" s="143"/>
      <c r="AR3751" s="143"/>
      <c r="AS3751" s="143"/>
      <c r="AT3751" s="143"/>
      <c r="AU3751" s="143"/>
      <c r="AV3751" s="143"/>
      <c r="AW3751" s="143"/>
      <c r="AX3751" s="143"/>
      <c r="AY3751" s="143"/>
      <c r="AZ3751" s="143"/>
      <c r="BA3751" s="143"/>
      <c r="BB3751" s="143"/>
      <c r="BC3751" s="143"/>
      <c r="BD3751" s="143"/>
      <c r="BE3751" s="143"/>
      <c r="BF3751" s="143"/>
      <c r="BG3751" s="143"/>
      <c r="BH3751" s="143"/>
      <c r="BI3751" s="143"/>
      <c r="BJ3751" s="143"/>
      <c r="BK3751" s="143"/>
      <c r="BL3751" s="143"/>
      <c r="BM3751" s="143"/>
      <c r="BN3751" s="143"/>
      <c r="BO3751" s="143"/>
      <c r="BP3751" s="143"/>
      <c r="BT3751" s="143"/>
      <c r="BU3751" s="143"/>
      <c r="BV3751" s="143"/>
    </row>
    <row r="3752" spans="1:74" s="142" customFormat="1" x14ac:dyDescent="0.25">
      <c r="A3752" s="206"/>
      <c r="B3752" s="160"/>
      <c r="C3752" s="161"/>
      <c r="D3752" s="206"/>
      <c r="E3752" s="206"/>
      <c r="F3752" s="206"/>
      <c r="G3752" s="206"/>
      <c r="H3752" s="161"/>
      <c r="I3752" s="206"/>
      <c r="J3752" s="206"/>
      <c r="L3752" s="206"/>
      <c r="M3752" s="153"/>
      <c r="N3752" s="126"/>
      <c r="O3752" s="153"/>
      <c r="P3752" s="153"/>
      <c r="Q3752" s="153"/>
      <c r="R3752" s="153"/>
      <c r="AG3752" s="162"/>
      <c r="AH3752" s="162"/>
      <c r="AI3752" s="162"/>
      <c r="AM3752" s="143"/>
      <c r="AN3752" s="143"/>
      <c r="AO3752" s="143"/>
      <c r="AP3752" s="143"/>
      <c r="AQ3752" s="143"/>
      <c r="AR3752" s="143"/>
      <c r="AS3752" s="143"/>
      <c r="AT3752" s="143"/>
      <c r="AU3752" s="143"/>
      <c r="AV3752" s="143"/>
      <c r="AW3752" s="143"/>
      <c r="AX3752" s="143"/>
      <c r="AY3752" s="143"/>
      <c r="AZ3752" s="143"/>
      <c r="BA3752" s="143"/>
      <c r="BB3752" s="143"/>
      <c r="BC3752" s="143"/>
      <c r="BD3752" s="143"/>
      <c r="BE3752" s="143"/>
      <c r="BF3752" s="143"/>
      <c r="BG3752" s="143"/>
      <c r="BH3752" s="143"/>
      <c r="BI3752" s="143"/>
      <c r="BJ3752" s="143"/>
      <c r="BK3752" s="143"/>
      <c r="BL3752" s="143"/>
      <c r="BM3752" s="143"/>
      <c r="BN3752" s="143"/>
      <c r="BO3752" s="143"/>
      <c r="BP3752" s="143"/>
      <c r="BT3752" s="143"/>
      <c r="BU3752" s="143"/>
      <c r="BV3752" s="143"/>
    </row>
    <row r="3753" spans="1:74" s="142" customFormat="1" x14ac:dyDescent="0.25">
      <c r="A3753" s="206"/>
      <c r="B3753" s="160"/>
      <c r="C3753" s="161"/>
      <c r="D3753" s="206"/>
      <c r="E3753" s="206"/>
      <c r="F3753" s="206"/>
      <c r="G3753" s="206"/>
      <c r="H3753" s="161"/>
      <c r="I3753" s="206"/>
      <c r="J3753" s="206"/>
      <c r="L3753" s="206"/>
      <c r="M3753" s="153"/>
      <c r="N3753" s="126"/>
      <c r="O3753" s="153"/>
      <c r="P3753" s="153"/>
      <c r="Q3753" s="153"/>
      <c r="R3753" s="153"/>
      <c r="AG3753" s="162"/>
      <c r="AH3753" s="162"/>
      <c r="AI3753" s="162"/>
      <c r="AM3753" s="143"/>
      <c r="AN3753" s="143"/>
      <c r="AO3753" s="143"/>
      <c r="AP3753" s="143"/>
      <c r="AQ3753" s="143"/>
      <c r="AR3753" s="143"/>
      <c r="AS3753" s="143"/>
      <c r="AT3753" s="143"/>
      <c r="AU3753" s="143"/>
      <c r="AV3753" s="143"/>
      <c r="AW3753" s="143"/>
      <c r="AX3753" s="143"/>
      <c r="AY3753" s="143"/>
      <c r="AZ3753" s="143"/>
      <c r="BA3753" s="143"/>
      <c r="BB3753" s="143"/>
      <c r="BC3753" s="143"/>
      <c r="BD3753" s="143"/>
      <c r="BE3753" s="143"/>
      <c r="BF3753" s="143"/>
      <c r="BG3753" s="143"/>
      <c r="BH3753" s="143"/>
      <c r="BI3753" s="143"/>
      <c r="BJ3753" s="143"/>
      <c r="BK3753" s="143"/>
      <c r="BL3753" s="143"/>
      <c r="BM3753" s="143"/>
      <c r="BN3753" s="143"/>
      <c r="BO3753" s="143"/>
      <c r="BP3753" s="143"/>
      <c r="BT3753" s="143"/>
      <c r="BU3753" s="143"/>
      <c r="BV3753" s="143"/>
    </row>
    <row r="3754" spans="1:74" s="142" customFormat="1" x14ac:dyDescent="0.25">
      <c r="A3754" s="206"/>
      <c r="B3754" s="160"/>
      <c r="C3754" s="161"/>
      <c r="D3754" s="206"/>
      <c r="E3754" s="206"/>
      <c r="F3754" s="206"/>
      <c r="G3754" s="206"/>
      <c r="H3754" s="161"/>
      <c r="I3754" s="206"/>
      <c r="J3754" s="206"/>
      <c r="L3754" s="206"/>
      <c r="M3754" s="153"/>
      <c r="N3754" s="126"/>
      <c r="O3754" s="153"/>
      <c r="P3754" s="153"/>
      <c r="Q3754" s="153"/>
      <c r="R3754" s="153"/>
      <c r="AG3754" s="162"/>
      <c r="AH3754" s="162"/>
      <c r="AI3754" s="162"/>
      <c r="AM3754" s="143"/>
      <c r="AN3754" s="143"/>
      <c r="AO3754" s="143"/>
      <c r="AP3754" s="143"/>
      <c r="AQ3754" s="143"/>
      <c r="AR3754" s="143"/>
      <c r="AS3754" s="143"/>
      <c r="AT3754" s="143"/>
      <c r="AU3754" s="143"/>
      <c r="AV3754" s="143"/>
      <c r="AW3754" s="143"/>
      <c r="AX3754" s="143"/>
      <c r="AY3754" s="143"/>
      <c r="AZ3754" s="143"/>
      <c r="BA3754" s="143"/>
      <c r="BB3754" s="143"/>
      <c r="BC3754" s="143"/>
      <c r="BD3754" s="143"/>
      <c r="BE3754" s="143"/>
      <c r="BF3754" s="143"/>
      <c r="BG3754" s="143"/>
      <c r="BH3754" s="143"/>
      <c r="BI3754" s="143"/>
      <c r="BJ3754" s="143"/>
      <c r="BK3754" s="143"/>
      <c r="BL3754" s="143"/>
      <c r="BM3754" s="143"/>
      <c r="BN3754" s="143"/>
      <c r="BO3754" s="143"/>
      <c r="BP3754" s="143"/>
      <c r="BT3754" s="143"/>
      <c r="BU3754" s="143"/>
      <c r="BV3754" s="143"/>
    </row>
    <row r="3755" spans="1:74" s="142" customFormat="1" x14ac:dyDescent="0.25">
      <c r="A3755" s="206"/>
      <c r="B3755" s="160"/>
      <c r="C3755" s="161"/>
      <c r="D3755" s="206"/>
      <c r="E3755" s="206"/>
      <c r="F3755" s="206"/>
      <c r="G3755" s="206"/>
      <c r="H3755" s="161"/>
      <c r="I3755" s="206"/>
      <c r="J3755" s="206"/>
      <c r="L3755" s="206"/>
      <c r="M3755" s="153"/>
      <c r="N3755" s="126"/>
      <c r="O3755" s="153"/>
      <c r="P3755" s="153"/>
      <c r="Q3755" s="153"/>
      <c r="R3755" s="153"/>
      <c r="AG3755" s="162"/>
      <c r="AH3755" s="162"/>
      <c r="AI3755" s="162"/>
      <c r="AM3755" s="143"/>
      <c r="AN3755" s="143"/>
      <c r="AO3755" s="143"/>
      <c r="AP3755" s="143"/>
      <c r="AQ3755" s="143"/>
      <c r="AR3755" s="143"/>
      <c r="AS3755" s="143"/>
      <c r="AT3755" s="143"/>
      <c r="AU3755" s="143"/>
      <c r="AV3755" s="143"/>
      <c r="AW3755" s="143"/>
      <c r="AX3755" s="143"/>
      <c r="AY3755" s="143"/>
      <c r="AZ3755" s="143"/>
      <c r="BA3755" s="143"/>
      <c r="BB3755" s="143"/>
      <c r="BC3755" s="143"/>
      <c r="BD3755" s="143"/>
      <c r="BE3755" s="143"/>
      <c r="BF3755" s="143"/>
      <c r="BG3755" s="143"/>
      <c r="BH3755" s="143"/>
      <c r="BI3755" s="143"/>
      <c r="BJ3755" s="143"/>
      <c r="BK3755" s="143"/>
      <c r="BL3755" s="143"/>
      <c r="BM3755" s="143"/>
      <c r="BN3755" s="143"/>
      <c r="BO3755" s="143"/>
      <c r="BP3755" s="143"/>
      <c r="BT3755" s="143"/>
      <c r="BU3755" s="143"/>
      <c r="BV3755" s="143"/>
    </row>
    <row r="3756" spans="1:74" s="142" customFormat="1" x14ac:dyDescent="0.25">
      <c r="A3756" s="206"/>
      <c r="B3756" s="160"/>
      <c r="C3756" s="161"/>
      <c r="D3756" s="206"/>
      <c r="E3756" s="206"/>
      <c r="F3756" s="206"/>
      <c r="G3756" s="206"/>
      <c r="H3756" s="161"/>
      <c r="I3756" s="206"/>
      <c r="J3756" s="206"/>
      <c r="L3756" s="206"/>
      <c r="M3756" s="153"/>
      <c r="N3756" s="126"/>
      <c r="O3756" s="153"/>
      <c r="P3756" s="153"/>
      <c r="Q3756" s="153"/>
      <c r="R3756" s="153"/>
      <c r="AG3756" s="162"/>
      <c r="AH3756" s="162"/>
      <c r="AI3756" s="162"/>
      <c r="AM3756" s="143"/>
      <c r="AN3756" s="143"/>
      <c r="AO3756" s="143"/>
      <c r="AP3756" s="143"/>
      <c r="AQ3756" s="143"/>
      <c r="AR3756" s="143"/>
      <c r="AS3756" s="143"/>
      <c r="AT3756" s="143"/>
      <c r="AU3756" s="143"/>
      <c r="AV3756" s="143"/>
      <c r="AW3756" s="143"/>
      <c r="AX3756" s="143"/>
      <c r="AY3756" s="143"/>
      <c r="AZ3756" s="143"/>
      <c r="BA3756" s="143"/>
      <c r="BB3756" s="143"/>
      <c r="BC3756" s="143"/>
      <c r="BD3756" s="143"/>
      <c r="BE3756" s="143"/>
      <c r="BF3756" s="143"/>
      <c r="BG3756" s="143"/>
      <c r="BH3756" s="143"/>
      <c r="BI3756" s="143"/>
      <c r="BJ3756" s="143"/>
      <c r="BK3756" s="143"/>
      <c r="BL3756" s="143"/>
      <c r="BM3756" s="143"/>
      <c r="BN3756" s="143"/>
      <c r="BO3756" s="143"/>
      <c r="BP3756" s="143"/>
      <c r="BT3756" s="143"/>
      <c r="BU3756" s="143"/>
      <c r="BV3756" s="143"/>
    </row>
    <row r="3757" spans="1:74" s="142" customFormat="1" x14ac:dyDescent="0.25">
      <c r="A3757" s="206"/>
      <c r="B3757" s="160"/>
      <c r="C3757" s="161"/>
      <c r="D3757" s="206"/>
      <c r="E3757" s="206"/>
      <c r="F3757" s="206"/>
      <c r="G3757" s="206"/>
      <c r="H3757" s="161"/>
      <c r="I3757" s="206"/>
      <c r="J3757" s="206"/>
      <c r="L3757" s="206"/>
      <c r="M3757" s="153"/>
      <c r="N3757" s="126"/>
      <c r="O3757" s="153"/>
      <c r="P3757" s="153"/>
      <c r="Q3757" s="153"/>
      <c r="R3757" s="153"/>
      <c r="AG3757" s="162"/>
      <c r="AH3757" s="162"/>
      <c r="AI3757" s="162"/>
      <c r="AM3757" s="143"/>
      <c r="AN3757" s="143"/>
      <c r="AO3757" s="143"/>
      <c r="AP3757" s="143"/>
      <c r="AQ3757" s="143"/>
      <c r="AR3757" s="143"/>
      <c r="AS3757" s="143"/>
      <c r="AT3757" s="143"/>
      <c r="AU3757" s="143"/>
      <c r="AV3757" s="143"/>
      <c r="AW3757" s="143"/>
      <c r="AX3757" s="143"/>
      <c r="AY3757" s="143"/>
      <c r="AZ3757" s="143"/>
      <c r="BA3757" s="143"/>
      <c r="BB3757" s="143"/>
      <c r="BC3757" s="143"/>
      <c r="BD3757" s="143"/>
      <c r="BE3757" s="143"/>
      <c r="BF3757" s="143"/>
      <c r="BG3757" s="143"/>
      <c r="BH3757" s="143"/>
      <c r="BI3757" s="143"/>
      <c r="BJ3757" s="143"/>
      <c r="BK3757" s="143"/>
      <c r="BL3757" s="143"/>
      <c r="BM3757" s="143"/>
      <c r="BN3757" s="143"/>
      <c r="BO3757" s="143"/>
      <c r="BP3757" s="143"/>
      <c r="BT3757" s="143"/>
      <c r="BU3757" s="143"/>
      <c r="BV3757" s="143"/>
    </row>
    <row r="3758" spans="1:74" s="142" customFormat="1" x14ac:dyDescent="0.25">
      <c r="A3758" s="206"/>
      <c r="B3758" s="160"/>
      <c r="C3758" s="161"/>
      <c r="D3758" s="206"/>
      <c r="E3758" s="206"/>
      <c r="F3758" s="206"/>
      <c r="G3758" s="206"/>
      <c r="H3758" s="161"/>
      <c r="I3758" s="206"/>
      <c r="J3758" s="206"/>
      <c r="L3758" s="206"/>
      <c r="M3758" s="153"/>
      <c r="N3758" s="126"/>
      <c r="O3758" s="153"/>
      <c r="P3758" s="153"/>
      <c r="Q3758" s="153"/>
      <c r="R3758" s="153"/>
      <c r="AG3758" s="162"/>
      <c r="AH3758" s="162"/>
      <c r="AI3758" s="162"/>
      <c r="AM3758" s="143"/>
      <c r="AN3758" s="143"/>
      <c r="AO3758" s="143"/>
      <c r="AP3758" s="143"/>
      <c r="AQ3758" s="143"/>
      <c r="AR3758" s="143"/>
      <c r="AS3758" s="143"/>
      <c r="AT3758" s="143"/>
      <c r="AU3758" s="143"/>
      <c r="AV3758" s="143"/>
      <c r="AW3758" s="143"/>
      <c r="AX3758" s="143"/>
      <c r="AY3758" s="143"/>
      <c r="AZ3758" s="143"/>
      <c r="BA3758" s="143"/>
      <c r="BB3758" s="143"/>
      <c r="BC3758" s="143"/>
      <c r="BD3758" s="143"/>
      <c r="BE3758" s="143"/>
      <c r="BF3758" s="143"/>
      <c r="BG3758" s="143"/>
      <c r="BH3758" s="143"/>
      <c r="BI3758" s="143"/>
      <c r="BJ3758" s="143"/>
      <c r="BK3758" s="143"/>
      <c r="BL3758" s="143"/>
      <c r="BM3758" s="143"/>
      <c r="BN3758" s="143"/>
      <c r="BO3758" s="143"/>
      <c r="BP3758" s="143"/>
      <c r="BT3758" s="143"/>
      <c r="BU3758" s="143"/>
      <c r="BV3758" s="143"/>
    </row>
    <row r="3759" spans="1:74" s="142" customFormat="1" x14ac:dyDescent="0.25">
      <c r="A3759" s="206"/>
      <c r="B3759" s="160"/>
      <c r="C3759" s="161"/>
      <c r="D3759" s="206"/>
      <c r="E3759" s="206"/>
      <c r="F3759" s="206"/>
      <c r="G3759" s="206"/>
      <c r="H3759" s="161"/>
      <c r="I3759" s="206"/>
      <c r="J3759" s="206"/>
      <c r="L3759" s="206"/>
      <c r="M3759" s="153"/>
      <c r="N3759" s="126"/>
      <c r="O3759" s="153"/>
      <c r="P3759" s="153"/>
      <c r="Q3759" s="153"/>
      <c r="R3759" s="153"/>
      <c r="AG3759" s="162"/>
      <c r="AH3759" s="162"/>
      <c r="AI3759" s="162"/>
      <c r="AM3759" s="143"/>
      <c r="AN3759" s="143"/>
      <c r="AO3759" s="143"/>
      <c r="AP3759" s="143"/>
      <c r="AQ3759" s="143"/>
      <c r="AR3759" s="143"/>
      <c r="AS3759" s="143"/>
      <c r="AT3759" s="143"/>
      <c r="AU3759" s="143"/>
      <c r="AV3759" s="143"/>
      <c r="AW3759" s="143"/>
      <c r="AX3759" s="143"/>
      <c r="AY3759" s="143"/>
      <c r="AZ3759" s="143"/>
      <c r="BA3759" s="143"/>
      <c r="BB3759" s="143"/>
      <c r="BC3759" s="143"/>
      <c r="BD3759" s="143"/>
      <c r="BE3759" s="143"/>
      <c r="BF3759" s="143"/>
      <c r="BG3759" s="143"/>
      <c r="BH3759" s="143"/>
      <c r="BI3759" s="143"/>
      <c r="BJ3759" s="143"/>
      <c r="BK3759" s="143"/>
      <c r="BL3759" s="143"/>
      <c r="BM3759" s="143"/>
      <c r="BN3759" s="143"/>
      <c r="BO3759" s="143"/>
      <c r="BP3759" s="143"/>
      <c r="BT3759" s="143"/>
      <c r="BU3759" s="143"/>
      <c r="BV3759" s="143"/>
    </row>
    <row r="3760" spans="1:74" s="142" customFormat="1" x14ac:dyDescent="0.25">
      <c r="A3760" s="206"/>
      <c r="B3760" s="160"/>
      <c r="C3760" s="161"/>
      <c r="D3760" s="206"/>
      <c r="E3760" s="206"/>
      <c r="F3760" s="206"/>
      <c r="G3760" s="206"/>
      <c r="H3760" s="161"/>
      <c r="I3760" s="206"/>
      <c r="J3760" s="206"/>
      <c r="L3760" s="206"/>
      <c r="M3760" s="153"/>
      <c r="N3760" s="126"/>
      <c r="O3760" s="153"/>
      <c r="P3760" s="153"/>
      <c r="Q3760" s="153"/>
      <c r="R3760" s="153"/>
      <c r="AG3760" s="162"/>
      <c r="AH3760" s="162"/>
      <c r="AI3760" s="162"/>
      <c r="AM3760" s="143"/>
      <c r="AN3760" s="143"/>
      <c r="AO3760" s="143"/>
      <c r="AP3760" s="143"/>
      <c r="AQ3760" s="143"/>
      <c r="AR3760" s="143"/>
      <c r="AS3760" s="143"/>
      <c r="AT3760" s="143"/>
      <c r="AU3760" s="143"/>
      <c r="AV3760" s="143"/>
      <c r="AW3760" s="143"/>
      <c r="AX3760" s="143"/>
      <c r="AY3760" s="143"/>
      <c r="AZ3760" s="143"/>
      <c r="BA3760" s="143"/>
      <c r="BB3760" s="143"/>
      <c r="BC3760" s="143"/>
      <c r="BD3760" s="143"/>
      <c r="BE3760" s="143"/>
      <c r="BF3760" s="143"/>
      <c r="BG3760" s="143"/>
      <c r="BH3760" s="143"/>
      <c r="BI3760" s="143"/>
      <c r="BJ3760" s="143"/>
      <c r="BK3760" s="143"/>
      <c r="BL3760" s="143"/>
      <c r="BM3760" s="143"/>
      <c r="BN3760" s="143"/>
      <c r="BO3760" s="143"/>
      <c r="BP3760" s="143"/>
      <c r="BT3760" s="143"/>
      <c r="BU3760" s="143"/>
      <c r="BV3760" s="143"/>
    </row>
    <row r="3761" spans="1:74" s="142" customFormat="1" x14ac:dyDescent="0.25">
      <c r="A3761" s="206"/>
      <c r="B3761" s="160"/>
      <c r="C3761" s="161"/>
      <c r="D3761" s="206"/>
      <c r="E3761" s="206"/>
      <c r="F3761" s="206"/>
      <c r="G3761" s="206"/>
      <c r="H3761" s="161"/>
      <c r="I3761" s="206"/>
      <c r="J3761" s="206"/>
      <c r="L3761" s="206"/>
      <c r="M3761" s="153"/>
      <c r="N3761" s="126"/>
      <c r="O3761" s="153"/>
      <c r="P3761" s="153"/>
      <c r="Q3761" s="153"/>
      <c r="R3761" s="153"/>
      <c r="AG3761" s="162"/>
      <c r="AH3761" s="162"/>
      <c r="AI3761" s="162"/>
      <c r="AM3761" s="143"/>
      <c r="AN3761" s="143"/>
      <c r="AO3761" s="143"/>
      <c r="AP3761" s="143"/>
      <c r="AQ3761" s="143"/>
      <c r="AR3761" s="143"/>
      <c r="AS3761" s="143"/>
      <c r="AT3761" s="143"/>
      <c r="AU3761" s="143"/>
      <c r="AV3761" s="143"/>
      <c r="AW3761" s="143"/>
      <c r="AX3761" s="143"/>
      <c r="AY3761" s="143"/>
      <c r="AZ3761" s="143"/>
      <c r="BA3761" s="143"/>
      <c r="BB3761" s="143"/>
      <c r="BC3761" s="143"/>
      <c r="BD3761" s="143"/>
      <c r="BE3761" s="143"/>
      <c r="BF3761" s="143"/>
      <c r="BG3761" s="143"/>
      <c r="BH3761" s="143"/>
      <c r="BI3761" s="143"/>
      <c r="BJ3761" s="143"/>
      <c r="BK3761" s="143"/>
      <c r="BL3761" s="143"/>
      <c r="BM3761" s="143"/>
      <c r="BN3761" s="143"/>
      <c r="BO3761" s="143"/>
      <c r="BP3761" s="143"/>
      <c r="BT3761" s="143"/>
      <c r="BU3761" s="143"/>
      <c r="BV3761" s="143"/>
    </row>
    <row r="3762" spans="1:74" s="142" customFormat="1" x14ac:dyDescent="0.25">
      <c r="A3762" s="206"/>
      <c r="B3762" s="160"/>
      <c r="C3762" s="161"/>
      <c r="D3762" s="206"/>
      <c r="E3762" s="206"/>
      <c r="F3762" s="206"/>
      <c r="G3762" s="206"/>
      <c r="H3762" s="161"/>
      <c r="I3762" s="206"/>
      <c r="J3762" s="206"/>
      <c r="L3762" s="206"/>
      <c r="M3762" s="153"/>
      <c r="N3762" s="126"/>
      <c r="O3762" s="153"/>
      <c r="P3762" s="153"/>
      <c r="Q3762" s="153"/>
      <c r="R3762" s="153"/>
      <c r="AG3762" s="162"/>
      <c r="AH3762" s="162"/>
      <c r="AI3762" s="162"/>
      <c r="AM3762" s="143"/>
      <c r="AN3762" s="143"/>
      <c r="AO3762" s="143"/>
      <c r="AP3762" s="143"/>
      <c r="AQ3762" s="143"/>
      <c r="AR3762" s="143"/>
      <c r="AS3762" s="143"/>
      <c r="AT3762" s="143"/>
      <c r="AU3762" s="143"/>
      <c r="AV3762" s="143"/>
      <c r="AW3762" s="143"/>
      <c r="AX3762" s="143"/>
      <c r="AY3762" s="143"/>
      <c r="AZ3762" s="143"/>
      <c r="BA3762" s="143"/>
      <c r="BB3762" s="143"/>
      <c r="BC3762" s="143"/>
      <c r="BD3762" s="143"/>
      <c r="BE3762" s="143"/>
      <c r="BF3762" s="143"/>
      <c r="BG3762" s="143"/>
      <c r="BH3762" s="143"/>
      <c r="BI3762" s="143"/>
      <c r="BJ3762" s="143"/>
      <c r="BK3762" s="143"/>
      <c r="BL3762" s="143"/>
      <c r="BM3762" s="143"/>
      <c r="BN3762" s="143"/>
      <c r="BO3762" s="143"/>
      <c r="BP3762" s="143"/>
      <c r="BT3762" s="143"/>
      <c r="BU3762" s="143"/>
      <c r="BV3762" s="143"/>
    </row>
    <row r="3763" spans="1:74" s="142" customFormat="1" x14ac:dyDescent="0.25">
      <c r="A3763" s="206"/>
      <c r="B3763" s="160"/>
      <c r="C3763" s="161"/>
      <c r="D3763" s="206"/>
      <c r="E3763" s="206"/>
      <c r="F3763" s="206"/>
      <c r="G3763" s="206"/>
      <c r="H3763" s="161"/>
      <c r="I3763" s="206"/>
      <c r="J3763" s="206"/>
      <c r="L3763" s="206"/>
      <c r="M3763" s="153"/>
      <c r="N3763" s="126"/>
      <c r="O3763" s="153"/>
      <c r="P3763" s="153"/>
      <c r="Q3763" s="153"/>
      <c r="R3763" s="153"/>
      <c r="AG3763" s="162"/>
      <c r="AH3763" s="162"/>
      <c r="AI3763" s="162"/>
      <c r="AM3763" s="143"/>
      <c r="AN3763" s="143"/>
      <c r="AO3763" s="143"/>
      <c r="AP3763" s="143"/>
      <c r="AQ3763" s="143"/>
      <c r="AR3763" s="143"/>
      <c r="AS3763" s="143"/>
      <c r="AT3763" s="143"/>
      <c r="AU3763" s="143"/>
      <c r="AV3763" s="143"/>
      <c r="AW3763" s="143"/>
      <c r="AX3763" s="143"/>
      <c r="AY3763" s="143"/>
      <c r="AZ3763" s="143"/>
      <c r="BA3763" s="143"/>
      <c r="BB3763" s="143"/>
      <c r="BC3763" s="143"/>
      <c r="BD3763" s="143"/>
      <c r="BE3763" s="143"/>
      <c r="BF3763" s="143"/>
      <c r="BG3763" s="143"/>
      <c r="BH3763" s="143"/>
      <c r="BI3763" s="143"/>
      <c r="BJ3763" s="143"/>
      <c r="BK3763" s="143"/>
      <c r="BL3763" s="143"/>
      <c r="BM3763" s="143"/>
      <c r="BN3763" s="143"/>
      <c r="BO3763" s="143"/>
      <c r="BP3763" s="143"/>
      <c r="BT3763" s="143"/>
      <c r="BU3763" s="143"/>
      <c r="BV3763" s="143"/>
    </row>
    <row r="3764" spans="1:74" s="142" customFormat="1" x14ac:dyDescent="0.25">
      <c r="A3764" s="206"/>
      <c r="B3764" s="160"/>
      <c r="C3764" s="161"/>
      <c r="D3764" s="206"/>
      <c r="E3764" s="206"/>
      <c r="F3764" s="206"/>
      <c r="G3764" s="206"/>
      <c r="H3764" s="161"/>
      <c r="I3764" s="206"/>
      <c r="J3764" s="206"/>
      <c r="L3764" s="206"/>
      <c r="M3764" s="153"/>
      <c r="N3764" s="126"/>
      <c r="O3764" s="153"/>
      <c r="P3764" s="153"/>
      <c r="Q3764" s="153"/>
      <c r="R3764" s="153"/>
      <c r="AG3764" s="162"/>
      <c r="AH3764" s="162"/>
      <c r="AI3764" s="162"/>
      <c r="AM3764" s="143"/>
      <c r="AN3764" s="143"/>
      <c r="AO3764" s="143"/>
      <c r="AP3764" s="143"/>
      <c r="AQ3764" s="143"/>
      <c r="AR3764" s="143"/>
      <c r="AS3764" s="143"/>
      <c r="AT3764" s="143"/>
      <c r="AU3764" s="143"/>
      <c r="AV3764" s="143"/>
      <c r="AW3764" s="143"/>
      <c r="AX3764" s="143"/>
      <c r="AY3764" s="143"/>
      <c r="AZ3764" s="143"/>
      <c r="BA3764" s="143"/>
      <c r="BB3764" s="143"/>
      <c r="BC3764" s="143"/>
      <c r="BD3764" s="143"/>
      <c r="BE3764" s="143"/>
      <c r="BF3764" s="143"/>
      <c r="BG3764" s="143"/>
      <c r="BH3764" s="143"/>
      <c r="BI3764" s="143"/>
      <c r="BJ3764" s="143"/>
      <c r="BK3764" s="143"/>
      <c r="BL3764" s="143"/>
      <c r="BM3764" s="143"/>
      <c r="BN3764" s="143"/>
      <c r="BO3764" s="143"/>
      <c r="BP3764" s="143"/>
      <c r="BT3764" s="143"/>
      <c r="BU3764" s="143"/>
      <c r="BV3764" s="143"/>
    </row>
    <row r="3765" spans="1:74" s="142" customFormat="1" x14ac:dyDescent="0.25">
      <c r="A3765" s="206"/>
      <c r="B3765" s="160"/>
      <c r="C3765" s="161"/>
      <c r="D3765" s="206"/>
      <c r="E3765" s="206"/>
      <c r="F3765" s="206"/>
      <c r="G3765" s="206"/>
      <c r="H3765" s="161"/>
      <c r="I3765" s="206"/>
      <c r="J3765" s="206"/>
      <c r="L3765" s="206"/>
      <c r="M3765" s="153"/>
      <c r="N3765" s="126"/>
      <c r="O3765" s="153"/>
      <c r="P3765" s="153"/>
      <c r="Q3765" s="153"/>
      <c r="R3765" s="153"/>
      <c r="AG3765" s="162"/>
      <c r="AH3765" s="162"/>
      <c r="AI3765" s="162"/>
      <c r="AM3765" s="143"/>
      <c r="AN3765" s="143"/>
      <c r="AO3765" s="143"/>
      <c r="AP3765" s="143"/>
      <c r="AQ3765" s="143"/>
      <c r="AR3765" s="143"/>
      <c r="AS3765" s="143"/>
      <c r="AT3765" s="143"/>
      <c r="AU3765" s="143"/>
      <c r="AV3765" s="143"/>
      <c r="AW3765" s="143"/>
      <c r="AX3765" s="143"/>
      <c r="AY3765" s="143"/>
      <c r="AZ3765" s="143"/>
      <c r="BA3765" s="143"/>
      <c r="BB3765" s="143"/>
      <c r="BC3765" s="143"/>
      <c r="BD3765" s="143"/>
      <c r="BE3765" s="143"/>
      <c r="BF3765" s="143"/>
      <c r="BG3765" s="143"/>
      <c r="BH3765" s="143"/>
      <c r="BI3765" s="143"/>
      <c r="BJ3765" s="143"/>
      <c r="BK3765" s="143"/>
      <c r="BL3765" s="143"/>
      <c r="BM3765" s="143"/>
      <c r="BN3765" s="143"/>
      <c r="BO3765" s="143"/>
      <c r="BP3765" s="143"/>
      <c r="BT3765" s="143"/>
      <c r="BU3765" s="143"/>
      <c r="BV3765" s="143"/>
    </row>
    <row r="3766" spans="1:74" s="142" customFormat="1" x14ac:dyDescent="0.25">
      <c r="A3766" s="206"/>
      <c r="B3766" s="160"/>
      <c r="C3766" s="161"/>
      <c r="D3766" s="206"/>
      <c r="E3766" s="206"/>
      <c r="F3766" s="206"/>
      <c r="G3766" s="206"/>
      <c r="H3766" s="161"/>
      <c r="I3766" s="206"/>
      <c r="J3766" s="206"/>
      <c r="L3766" s="206"/>
      <c r="M3766" s="153"/>
      <c r="N3766" s="126"/>
      <c r="O3766" s="153"/>
      <c r="P3766" s="153"/>
      <c r="Q3766" s="153"/>
      <c r="R3766" s="153"/>
      <c r="AG3766" s="162"/>
      <c r="AH3766" s="162"/>
      <c r="AI3766" s="162"/>
      <c r="AM3766" s="143"/>
      <c r="AN3766" s="143"/>
      <c r="AO3766" s="143"/>
      <c r="AP3766" s="143"/>
      <c r="AQ3766" s="143"/>
      <c r="AR3766" s="143"/>
      <c r="AS3766" s="143"/>
      <c r="AT3766" s="143"/>
      <c r="AU3766" s="143"/>
      <c r="AV3766" s="143"/>
      <c r="AW3766" s="143"/>
      <c r="AX3766" s="143"/>
      <c r="AY3766" s="143"/>
      <c r="AZ3766" s="143"/>
      <c r="BA3766" s="143"/>
      <c r="BB3766" s="143"/>
      <c r="BC3766" s="143"/>
      <c r="BD3766" s="143"/>
      <c r="BE3766" s="143"/>
      <c r="BF3766" s="143"/>
      <c r="BG3766" s="143"/>
      <c r="BH3766" s="143"/>
      <c r="BI3766" s="143"/>
      <c r="BJ3766" s="143"/>
      <c r="BK3766" s="143"/>
      <c r="BL3766" s="143"/>
      <c r="BM3766" s="143"/>
      <c r="BN3766" s="143"/>
      <c r="BO3766" s="143"/>
      <c r="BP3766" s="143"/>
      <c r="BT3766" s="143"/>
      <c r="BU3766" s="143"/>
      <c r="BV3766" s="143"/>
    </row>
    <row r="3767" spans="1:74" s="142" customFormat="1" x14ac:dyDescent="0.25">
      <c r="A3767" s="206"/>
      <c r="B3767" s="160"/>
      <c r="C3767" s="161"/>
      <c r="D3767" s="206"/>
      <c r="E3767" s="206"/>
      <c r="F3767" s="206"/>
      <c r="G3767" s="206"/>
      <c r="H3767" s="161"/>
      <c r="I3767" s="206"/>
      <c r="J3767" s="206"/>
      <c r="L3767" s="206"/>
      <c r="M3767" s="153"/>
      <c r="N3767" s="126"/>
      <c r="O3767" s="153"/>
      <c r="P3767" s="153"/>
      <c r="Q3767" s="153"/>
      <c r="R3767" s="153"/>
      <c r="AG3767" s="162"/>
      <c r="AH3767" s="162"/>
      <c r="AI3767" s="162"/>
      <c r="AM3767" s="143"/>
      <c r="AN3767" s="143"/>
      <c r="AO3767" s="143"/>
      <c r="AP3767" s="143"/>
      <c r="AQ3767" s="143"/>
      <c r="AR3767" s="143"/>
      <c r="AS3767" s="143"/>
      <c r="AT3767" s="143"/>
      <c r="AU3767" s="143"/>
      <c r="AV3767" s="143"/>
      <c r="AW3767" s="143"/>
      <c r="AX3767" s="143"/>
      <c r="AY3767" s="143"/>
      <c r="AZ3767" s="143"/>
      <c r="BA3767" s="143"/>
      <c r="BB3767" s="143"/>
      <c r="BC3767" s="143"/>
      <c r="BD3767" s="143"/>
      <c r="BE3767" s="143"/>
      <c r="BF3767" s="143"/>
      <c r="BG3767" s="143"/>
      <c r="BH3767" s="143"/>
      <c r="BI3767" s="143"/>
      <c r="BJ3767" s="143"/>
      <c r="BK3767" s="143"/>
      <c r="BL3767" s="143"/>
      <c r="BM3767" s="143"/>
      <c r="BN3767" s="143"/>
      <c r="BO3767" s="143"/>
      <c r="BP3767" s="143"/>
      <c r="BT3767" s="143"/>
      <c r="BU3767" s="143"/>
      <c r="BV3767" s="143"/>
    </row>
    <row r="3768" spans="1:74" s="142" customFormat="1" x14ac:dyDescent="0.25">
      <c r="A3768" s="206"/>
      <c r="B3768" s="160"/>
      <c r="C3768" s="161"/>
      <c r="D3768" s="206"/>
      <c r="E3768" s="206"/>
      <c r="F3768" s="206"/>
      <c r="G3768" s="206"/>
      <c r="H3768" s="161"/>
      <c r="I3768" s="206"/>
      <c r="J3768" s="206"/>
      <c r="L3768" s="206"/>
      <c r="M3768" s="153"/>
      <c r="N3768" s="126"/>
      <c r="O3768" s="153"/>
      <c r="P3768" s="153"/>
      <c r="Q3768" s="153"/>
      <c r="R3768" s="153"/>
      <c r="AG3768" s="162"/>
      <c r="AH3768" s="162"/>
      <c r="AI3768" s="162"/>
      <c r="AM3768" s="143"/>
      <c r="AN3768" s="143"/>
      <c r="AO3768" s="143"/>
      <c r="AP3768" s="143"/>
      <c r="AQ3768" s="143"/>
      <c r="AR3768" s="143"/>
      <c r="AS3768" s="143"/>
      <c r="AT3768" s="143"/>
      <c r="AU3768" s="143"/>
      <c r="AV3768" s="143"/>
      <c r="AW3768" s="143"/>
      <c r="AX3768" s="143"/>
      <c r="AY3768" s="143"/>
      <c r="AZ3768" s="143"/>
      <c r="BA3768" s="143"/>
      <c r="BB3768" s="143"/>
      <c r="BC3768" s="143"/>
      <c r="BD3768" s="143"/>
      <c r="BE3768" s="143"/>
      <c r="BF3768" s="143"/>
      <c r="BG3768" s="143"/>
      <c r="BH3768" s="143"/>
      <c r="BI3768" s="143"/>
      <c r="BJ3768" s="143"/>
      <c r="BK3768" s="143"/>
      <c r="BL3768" s="143"/>
      <c r="BM3768" s="143"/>
      <c r="BN3768" s="143"/>
      <c r="BO3768" s="143"/>
      <c r="BP3768" s="143"/>
      <c r="BT3768" s="143"/>
      <c r="BU3768" s="143"/>
      <c r="BV3768" s="143"/>
    </row>
    <row r="3769" spans="1:74" s="142" customFormat="1" x14ac:dyDescent="0.25">
      <c r="A3769" s="206"/>
      <c r="B3769" s="160"/>
      <c r="C3769" s="161"/>
      <c r="D3769" s="206"/>
      <c r="E3769" s="206"/>
      <c r="F3769" s="206"/>
      <c r="G3769" s="206"/>
      <c r="H3769" s="161"/>
      <c r="I3769" s="206"/>
      <c r="J3769" s="206"/>
      <c r="L3769" s="206"/>
      <c r="M3769" s="153"/>
      <c r="N3769" s="126"/>
      <c r="O3769" s="153"/>
      <c r="P3769" s="153"/>
      <c r="Q3769" s="153"/>
      <c r="R3769" s="153"/>
      <c r="AG3769" s="162"/>
      <c r="AH3769" s="162"/>
      <c r="AI3769" s="162"/>
      <c r="AM3769" s="143"/>
      <c r="AN3769" s="143"/>
      <c r="AO3769" s="143"/>
      <c r="AP3769" s="143"/>
      <c r="AQ3769" s="143"/>
      <c r="AR3769" s="143"/>
      <c r="AS3769" s="143"/>
      <c r="AT3769" s="143"/>
      <c r="AU3769" s="143"/>
      <c r="AV3769" s="143"/>
      <c r="AW3769" s="143"/>
      <c r="AX3769" s="143"/>
      <c r="AY3769" s="143"/>
      <c r="AZ3769" s="143"/>
      <c r="BA3769" s="143"/>
      <c r="BB3769" s="143"/>
      <c r="BC3769" s="143"/>
      <c r="BD3769" s="143"/>
      <c r="BE3769" s="143"/>
      <c r="BF3769" s="143"/>
      <c r="BG3769" s="143"/>
      <c r="BH3769" s="143"/>
      <c r="BI3769" s="143"/>
      <c r="BJ3769" s="143"/>
      <c r="BK3769" s="143"/>
      <c r="BL3769" s="143"/>
      <c r="BM3769" s="143"/>
      <c r="BN3769" s="143"/>
      <c r="BO3769" s="143"/>
      <c r="BP3769" s="143"/>
      <c r="BT3769" s="143"/>
      <c r="BU3769" s="143"/>
      <c r="BV3769" s="143"/>
    </row>
    <row r="3770" spans="1:74" s="142" customFormat="1" x14ac:dyDescent="0.25">
      <c r="A3770" s="206"/>
      <c r="B3770" s="160"/>
      <c r="C3770" s="161"/>
      <c r="D3770" s="206"/>
      <c r="E3770" s="206"/>
      <c r="F3770" s="206"/>
      <c r="G3770" s="206"/>
      <c r="H3770" s="161"/>
      <c r="I3770" s="206"/>
      <c r="J3770" s="206"/>
      <c r="L3770" s="206"/>
      <c r="M3770" s="153"/>
      <c r="N3770" s="126"/>
      <c r="O3770" s="153"/>
      <c r="P3770" s="153"/>
      <c r="Q3770" s="153"/>
      <c r="R3770" s="153"/>
      <c r="AG3770" s="162"/>
      <c r="AH3770" s="162"/>
      <c r="AI3770" s="162"/>
      <c r="AM3770" s="143"/>
      <c r="AN3770" s="143"/>
      <c r="AO3770" s="143"/>
      <c r="AP3770" s="143"/>
      <c r="AQ3770" s="143"/>
      <c r="AR3770" s="143"/>
      <c r="AS3770" s="143"/>
      <c r="AT3770" s="143"/>
      <c r="AU3770" s="143"/>
      <c r="AV3770" s="143"/>
      <c r="AW3770" s="143"/>
      <c r="AX3770" s="143"/>
      <c r="AY3770" s="143"/>
      <c r="AZ3770" s="143"/>
      <c r="BA3770" s="143"/>
      <c r="BB3770" s="143"/>
      <c r="BC3770" s="143"/>
      <c r="BD3770" s="143"/>
      <c r="BE3770" s="143"/>
      <c r="BF3770" s="143"/>
      <c r="BG3770" s="143"/>
      <c r="BH3770" s="143"/>
      <c r="BI3770" s="143"/>
      <c r="BJ3770" s="143"/>
      <c r="BK3770" s="143"/>
      <c r="BL3770" s="143"/>
      <c r="BM3770" s="143"/>
      <c r="BN3770" s="143"/>
      <c r="BO3770" s="143"/>
      <c r="BP3770" s="143"/>
      <c r="BT3770" s="143"/>
      <c r="BU3770" s="143"/>
      <c r="BV3770" s="143"/>
    </row>
    <row r="3771" spans="1:74" s="142" customFormat="1" x14ac:dyDescent="0.25">
      <c r="A3771" s="206"/>
      <c r="B3771" s="160"/>
      <c r="C3771" s="161"/>
      <c r="D3771" s="206"/>
      <c r="E3771" s="206"/>
      <c r="F3771" s="206"/>
      <c r="G3771" s="206"/>
      <c r="H3771" s="161"/>
      <c r="I3771" s="206"/>
      <c r="J3771" s="206"/>
      <c r="L3771" s="206"/>
      <c r="M3771" s="153"/>
      <c r="N3771" s="126"/>
      <c r="O3771" s="153"/>
      <c r="P3771" s="153"/>
      <c r="Q3771" s="153"/>
      <c r="R3771" s="153"/>
      <c r="AG3771" s="162"/>
      <c r="AH3771" s="162"/>
      <c r="AI3771" s="162"/>
      <c r="AM3771" s="143"/>
      <c r="AN3771" s="143"/>
      <c r="AO3771" s="143"/>
      <c r="AP3771" s="143"/>
      <c r="AQ3771" s="143"/>
      <c r="AR3771" s="143"/>
      <c r="AS3771" s="143"/>
      <c r="AT3771" s="143"/>
      <c r="AU3771" s="143"/>
      <c r="AV3771" s="143"/>
      <c r="AW3771" s="143"/>
      <c r="AX3771" s="143"/>
      <c r="AY3771" s="143"/>
      <c r="AZ3771" s="143"/>
      <c r="BA3771" s="143"/>
      <c r="BB3771" s="143"/>
      <c r="BC3771" s="143"/>
      <c r="BD3771" s="143"/>
      <c r="BE3771" s="143"/>
      <c r="BF3771" s="143"/>
      <c r="BG3771" s="143"/>
      <c r="BH3771" s="143"/>
      <c r="BI3771" s="143"/>
      <c r="BJ3771" s="143"/>
      <c r="BK3771" s="143"/>
      <c r="BL3771" s="143"/>
      <c r="BM3771" s="143"/>
      <c r="BN3771" s="143"/>
      <c r="BO3771" s="143"/>
      <c r="BP3771" s="143"/>
      <c r="BT3771" s="143"/>
      <c r="BU3771" s="143"/>
      <c r="BV3771" s="143"/>
    </row>
    <row r="3772" spans="1:74" s="142" customFormat="1" x14ac:dyDescent="0.25">
      <c r="A3772" s="206"/>
      <c r="B3772" s="160"/>
      <c r="C3772" s="161"/>
      <c r="D3772" s="206"/>
      <c r="E3772" s="206"/>
      <c r="F3772" s="206"/>
      <c r="G3772" s="206"/>
      <c r="H3772" s="161"/>
      <c r="I3772" s="206"/>
      <c r="J3772" s="206"/>
      <c r="L3772" s="206"/>
      <c r="M3772" s="153"/>
      <c r="N3772" s="126"/>
      <c r="O3772" s="153"/>
      <c r="P3772" s="153"/>
      <c r="Q3772" s="153"/>
      <c r="R3772" s="153"/>
      <c r="AG3772" s="162"/>
      <c r="AH3772" s="162"/>
      <c r="AI3772" s="162"/>
      <c r="AM3772" s="143"/>
      <c r="AN3772" s="143"/>
      <c r="AO3772" s="143"/>
      <c r="AP3772" s="143"/>
      <c r="AQ3772" s="143"/>
      <c r="AR3772" s="143"/>
      <c r="AS3772" s="143"/>
      <c r="AT3772" s="143"/>
      <c r="AU3772" s="143"/>
      <c r="AV3772" s="143"/>
      <c r="AW3772" s="143"/>
      <c r="AX3772" s="143"/>
      <c r="AY3772" s="143"/>
      <c r="AZ3772" s="143"/>
      <c r="BA3772" s="143"/>
      <c r="BB3772" s="143"/>
      <c r="BC3772" s="143"/>
      <c r="BD3772" s="143"/>
      <c r="BE3772" s="143"/>
      <c r="BF3772" s="143"/>
      <c r="BG3772" s="143"/>
      <c r="BH3772" s="143"/>
      <c r="BI3772" s="143"/>
      <c r="BJ3772" s="143"/>
      <c r="BK3772" s="143"/>
      <c r="BL3772" s="143"/>
      <c r="BM3772" s="143"/>
      <c r="BN3772" s="143"/>
      <c r="BO3772" s="143"/>
      <c r="BP3772" s="143"/>
      <c r="BT3772" s="143"/>
      <c r="BU3772" s="143"/>
      <c r="BV3772" s="143"/>
    </row>
    <row r="3773" spans="1:74" s="142" customFormat="1" x14ac:dyDescent="0.25">
      <c r="A3773" s="206"/>
      <c r="B3773" s="160"/>
      <c r="C3773" s="161"/>
      <c r="D3773" s="206"/>
      <c r="E3773" s="206"/>
      <c r="F3773" s="206"/>
      <c r="G3773" s="206"/>
      <c r="H3773" s="161"/>
      <c r="I3773" s="206"/>
      <c r="J3773" s="206"/>
      <c r="L3773" s="206"/>
      <c r="M3773" s="153"/>
      <c r="N3773" s="126"/>
      <c r="O3773" s="153"/>
      <c r="P3773" s="153"/>
      <c r="Q3773" s="153"/>
      <c r="R3773" s="153"/>
      <c r="AG3773" s="162"/>
      <c r="AH3773" s="162"/>
      <c r="AI3773" s="162"/>
      <c r="AM3773" s="143"/>
      <c r="AN3773" s="143"/>
      <c r="AO3773" s="143"/>
      <c r="AP3773" s="143"/>
      <c r="AQ3773" s="143"/>
      <c r="AR3773" s="143"/>
      <c r="AS3773" s="143"/>
      <c r="AT3773" s="143"/>
      <c r="AU3773" s="143"/>
      <c r="AV3773" s="143"/>
      <c r="AW3773" s="143"/>
      <c r="AX3773" s="143"/>
      <c r="AY3773" s="143"/>
      <c r="AZ3773" s="143"/>
      <c r="BA3773" s="143"/>
      <c r="BB3773" s="143"/>
      <c r="BC3773" s="143"/>
      <c r="BD3773" s="143"/>
      <c r="BE3773" s="143"/>
      <c r="BF3773" s="143"/>
      <c r="BG3773" s="143"/>
      <c r="BH3773" s="143"/>
      <c r="BI3773" s="143"/>
      <c r="BJ3773" s="143"/>
      <c r="BK3773" s="143"/>
      <c r="BL3773" s="143"/>
      <c r="BM3773" s="143"/>
      <c r="BN3773" s="143"/>
      <c r="BO3773" s="143"/>
      <c r="BP3773" s="143"/>
      <c r="BT3773" s="143"/>
      <c r="BU3773" s="143"/>
      <c r="BV3773" s="143"/>
    </row>
    <row r="3774" spans="1:74" s="142" customFormat="1" x14ac:dyDescent="0.25">
      <c r="A3774" s="206"/>
      <c r="B3774" s="160"/>
      <c r="C3774" s="161"/>
      <c r="D3774" s="206"/>
      <c r="E3774" s="206"/>
      <c r="F3774" s="206"/>
      <c r="G3774" s="206"/>
      <c r="H3774" s="161"/>
      <c r="I3774" s="206"/>
      <c r="J3774" s="206"/>
      <c r="L3774" s="206"/>
      <c r="M3774" s="153"/>
      <c r="N3774" s="126"/>
      <c r="O3774" s="153"/>
      <c r="P3774" s="153"/>
      <c r="Q3774" s="153"/>
      <c r="R3774" s="153"/>
      <c r="AG3774" s="162"/>
      <c r="AH3774" s="162"/>
      <c r="AI3774" s="162"/>
      <c r="AM3774" s="143"/>
      <c r="AN3774" s="143"/>
      <c r="AO3774" s="143"/>
      <c r="AP3774" s="143"/>
      <c r="AQ3774" s="143"/>
      <c r="AR3774" s="143"/>
      <c r="AS3774" s="143"/>
      <c r="AT3774" s="143"/>
      <c r="AU3774" s="143"/>
      <c r="AV3774" s="143"/>
      <c r="AW3774" s="143"/>
      <c r="AX3774" s="143"/>
      <c r="AY3774" s="143"/>
      <c r="AZ3774" s="143"/>
      <c r="BA3774" s="143"/>
      <c r="BB3774" s="143"/>
      <c r="BC3774" s="143"/>
      <c r="BD3774" s="143"/>
      <c r="BE3774" s="143"/>
      <c r="BF3774" s="143"/>
      <c r="BG3774" s="143"/>
      <c r="BH3774" s="143"/>
      <c r="BI3774" s="143"/>
      <c r="BJ3774" s="143"/>
      <c r="BK3774" s="143"/>
      <c r="BL3774" s="143"/>
      <c r="BM3774" s="143"/>
      <c r="BN3774" s="143"/>
      <c r="BO3774" s="143"/>
      <c r="BP3774" s="143"/>
      <c r="BT3774" s="143"/>
      <c r="BU3774" s="143"/>
      <c r="BV3774" s="143"/>
    </row>
    <row r="3775" spans="1:74" s="142" customFormat="1" x14ac:dyDescent="0.25">
      <c r="A3775" s="206"/>
      <c r="B3775" s="160"/>
      <c r="C3775" s="161"/>
      <c r="D3775" s="206"/>
      <c r="E3775" s="206"/>
      <c r="F3775" s="206"/>
      <c r="G3775" s="206"/>
      <c r="H3775" s="161"/>
      <c r="I3775" s="206"/>
      <c r="J3775" s="206"/>
      <c r="L3775" s="206"/>
      <c r="M3775" s="153"/>
      <c r="N3775" s="126"/>
      <c r="O3775" s="153"/>
      <c r="P3775" s="153"/>
      <c r="Q3775" s="153"/>
      <c r="R3775" s="153"/>
      <c r="AG3775" s="162"/>
      <c r="AH3775" s="162"/>
      <c r="AI3775" s="162"/>
      <c r="AM3775" s="143"/>
      <c r="AN3775" s="143"/>
      <c r="AO3775" s="143"/>
      <c r="AP3775" s="143"/>
      <c r="AQ3775" s="143"/>
      <c r="AR3775" s="143"/>
      <c r="AS3775" s="143"/>
      <c r="AT3775" s="143"/>
      <c r="AU3775" s="143"/>
      <c r="AV3775" s="143"/>
      <c r="AW3775" s="143"/>
      <c r="AX3775" s="143"/>
      <c r="AY3775" s="143"/>
      <c r="AZ3775" s="143"/>
      <c r="BA3775" s="143"/>
      <c r="BB3775" s="143"/>
      <c r="BC3775" s="143"/>
      <c r="BD3775" s="143"/>
      <c r="BE3775" s="143"/>
      <c r="BF3775" s="143"/>
      <c r="BG3775" s="143"/>
      <c r="BH3775" s="143"/>
      <c r="BI3775" s="143"/>
      <c r="BJ3775" s="143"/>
      <c r="BK3775" s="143"/>
      <c r="BL3775" s="143"/>
      <c r="BM3775" s="143"/>
      <c r="BN3775" s="143"/>
      <c r="BO3775" s="143"/>
      <c r="BP3775" s="143"/>
      <c r="BT3775" s="143"/>
      <c r="BU3775" s="143"/>
      <c r="BV3775" s="143"/>
    </row>
    <row r="3776" spans="1:74" s="142" customFormat="1" x14ac:dyDescent="0.25">
      <c r="A3776" s="206"/>
      <c r="B3776" s="160"/>
      <c r="C3776" s="161"/>
      <c r="D3776" s="206"/>
      <c r="E3776" s="206"/>
      <c r="F3776" s="206"/>
      <c r="G3776" s="206"/>
      <c r="H3776" s="161"/>
      <c r="I3776" s="206"/>
      <c r="J3776" s="206"/>
      <c r="L3776" s="206"/>
      <c r="M3776" s="153"/>
      <c r="N3776" s="126"/>
      <c r="O3776" s="153"/>
      <c r="P3776" s="153"/>
      <c r="Q3776" s="153"/>
      <c r="R3776" s="153"/>
      <c r="AG3776" s="162"/>
      <c r="AH3776" s="162"/>
      <c r="AI3776" s="162"/>
      <c r="AM3776" s="143"/>
      <c r="AN3776" s="143"/>
      <c r="AO3776" s="143"/>
      <c r="AP3776" s="143"/>
      <c r="AQ3776" s="143"/>
      <c r="AR3776" s="143"/>
      <c r="AS3776" s="143"/>
      <c r="AT3776" s="143"/>
      <c r="AU3776" s="143"/>
      <c r="AV3776" s="143"/>
      <c r="AW3776" s="143"/>
      <c r="AX3776" s="143"/>
      <c r="AY3776" s="143"/>
      <c r="AZ3776" s="143"/>
      <c r="BA3776" s="143"/>
      <c r="BB3776" s="143"/>
      <c r="BC3776" s="143"/>
      <c r="BD3776" s="143"/>
      <c r="BE3776" s="143"/>
      <c r="BF3776" s="143"/>
      <c r="BG3776" s="143"/>
      <c r="BH3776" s="143"/>
      <c r="BI3776" s="143"/>
      <c r="BJ3776" s="143"/>
      <c r="BK3776" s="143"/>
      <c r="BL3776" s="143"/>
      <c r="BM3776" s="143"/>
      <c r="BN3776" s="143"/>
      <c r="BO3776" s="143"/>
      <c r="BP3776" s="143"/>
      <c r="BT3776" s="143"/>
      <c r="BU3776" s="143"/>
      <c r="BV3776" s="143"/>
    </row>
    <row r="3777" spans="1:74" s="142" customFormat="1" x14ac:dyDescent="0.25">
      <c r="A3777" s="206"/>
      <c r="B3777" s="160"/>
      <c r="C3777" s="161"/>
      <c r="D3777" s="206"/>
      <c r="E3777" s="206"/>
      <c r="F3777" s="206"/>
      <c r="G3777" s="206"/>
      <c r="H3777" s="161"/>
      <c r="I3777" s="206"/>
      <c r="J3777" s="206"/>
      <c r="L3777" s="206"/>
      <c r="M3777" s="153"/>
      <c r="N3777" s="126"/>
      <c r="O3777" s="153"/>
      <c r="P3777" s="153"/>
      <c r="Q3777" s="153"/>
      <c r="R3777" s="153"/>
      <c r="AG3777" s="162"/>
      <c r="AH3777" s="162"/>
      <c r="AI3777" s="162"/>
      <c r="AM3777" s="143"/>
      <c r="AN3777" s="143"/>
      <c r="AO3777" s="143"/>
      <c r="AP3777" s="143"/>
      <c r="AQ3777" s="143"/>
      <c r="AR3777" s="143"/>
      <c r="AS3777" s="143"/>
      <c r="AT3777" s="143"/>
      <c r="AU3777" s="143"/>
      <c r="AV3777" s="143"/>
      <c r="AW3777" s="143"/>
      <c r="AX3777" s="143"/>
      <c r="AY3777" s="143"/>
      <c r="AZ3777" s="143"/>
      <c r="BA3777" s="143"/>
      <c r="BB3777" s="143"/>
      <c r="BC3777" s="143"/>
      <c r="BD3777" s="143"/>
      <c r="BE3777" s="143"/>
      <c r="BF3777" s="143"/>
      <c r="BG3777" s="143"/>
      <c r="BH3777" s="143"/>
      <c r="BI3777" s="143"/>
      <c r="BJ3777" s="143"/>
      <c r="BK3777" s="143"/>
      <c r="BL3777" s="143"/>
      <c r="BM3777" s="143"/>
      <c r="BN3777" s="143"/>
      <c r="BO3777" s="143"/>
      <c r="BP3777" s="143"/>
      <c r="BT3777" s="143"/>
      <c r="BU3777" s="143"/>
      <c r="BV3777" s="143"/>
    </row>
    <row r="3778" spans="1:74" s="142" customFormat="1" x14ac:dyDescent="0.25">
      <c r="A3778" s="206"/>
      <c r="B3778" s="160"/>
      <c r="C3778" s="161"/>
      <c r="D3778" s="206"/>
      <c r="E3778" s="206"/>
      <c r="F3778" s="206"/>
      <c r="G3778" s="206"/>
      <c r="H3778" s="161"/>
      <c r="I3778" s="206"/>
      <c r="J3778" s="206"/>
      <c r="L3778" s="206"/>
      <c r="M3778" s="153"/>
      <c r="N3778" s="126"/>
      <c r="O3778" s="153"/>
      <c r="P3778" s="153"/>
      <c r="Q3778" s="153"/>
      <c r="R3778" s="153"/>
      <c r="AG3778" s="162"/>
      <c r="AH3778" s="162"/>
      <c r="AI3778" s="162"/>
      <c r="AM3778" s="143"/>
      <c r="AN3778" s="143"/>
      <c r="AO3778" s="143"/>
      <c r="AP3778" s="143"/>
      <c r="AQ3778" s="143"/>
      <c r="AR3778" s="143"/>
      <c r="AS3778" s="143"/>
      <c r="AT3778" s="143"/>
      <c r="AU3778" s="143"/>
      <c r="AV3778" s="143"/>
      <c r="AW3778" s="143"/>
      <c r="AX3778" s="143"/>
      <c r="AY3778" s="143"/>
      <c r="AZ3778" s="143"/>
      <c r="BA3778" s="143"/>
      <c r="BB3778" s="143"/>
      <c r="BC3778" s="143"/>
      <c r="BD3778" s="143"/>
      <c r="BE3778" s="143"/>
      <c r="BF3778" s="143"/>
      <c r="BG3778" s="143"/>
      <c r="BH3778" s="143"/>
      <c r="BI3778" s="143"/>
      <c r="BJ3778" s="143"/>
      <c r="BK3778" s="143"/>
      <c r="BL3778" s="143"/>
      <c r="BM3778" s="143"/>
      <c r="BN3778" s="143"/>
      <c r="BO3778" s="143"/>
      <c r="BP3778" s="143"/>
      <c r="BT3778" s="143"/>
      <c r="BU3778" s="143"/>
      <c r="BV3778" s="143"/>
    </row>
    <row r="3779" spans="1:74" s="142" customFormat="1" x14ac:dyDescent="0.25">
      <c r="A3779" s="206"/>
      <c r="B3779" s="160"/>
      <c r="C3779" s="161"/>
      <c r="D3779" s="206"/>
      <c r="E3779" s="206"/>
      <c r="F3779" s="206"/>
      <c r="G3779" s="206"/>
      <c r="H3779" s="161"/>
      <c r="I3779" s="206"/>
      <c r="J3779" s="206"/>
      <c r="L3779" s="206"/>
      <c r="M3779" s="153"/>
      <c r="N3779" s="126"/>
      <c r="O3779" s="153"/>
      <c r="P3779" s="153"/>
      <c r="Q3779" s="153"/>
      <c r="R3779" s="153"/>
      <c r="AG3779" s="162"/>
      <c r="AH3779" s="162"/>
      <c r="AI3779" s="162"/>
      <c r="AM3779" s="143"/>
      <c r="AN3779" s="143"/>
      <c r="AO3779" s="143"/>
      <c r="AP3779" s="143"/>
      <c r="AQ3779" s="143"/>
      <c r="AR3779" s="143"/>
      <c r="AS3779" s="143"/>
      <c r="AT3779" s="143"/>
      <c r="AU3779" s="143"/>
      <c r="AV3779" s="143"/>
      <c r="AW3779" s="143"/>
      <c r="AX3779" s="143"/>
      <c r="AY3779" s="143"/>
      <c r="AZ3779" s="143"/>
      <c r="BA3779" s="143"/>
      <c r="BB3779" s="143"/>
      <c r="BC3779" s="143"/>
      <c r="BD3779" s="143"/>
      <c r="BE3779" s="143"/>
      <c r="BF3779" s="143"/>
      <c r="BG3779" s="143"/>
      <c r="BH3779" s="143"/>
      <c r="BI3779" s="143"/>
      <c r="BJ3779" s="143"/>
      <c r="BK3779" s="143"/>
      <c r="BL3779" s="143"/>
      <c r="BM3779" s="143"/>
      <c r="BN3779" s="143"/>
      <c r="BO3779" s="143"/>
      <c r="BP3779" s="143"/>
      <c r="BT3779" s="143"/>
      <c r="BU3779" s="143"/>
      <c r="BV3779" s="143"/>
    </row>
    <row r="3780" spans="1:74" s="142" customFormat="1" x14ac:dyDescent="0.25">
      <c r="A3780" s="206"/>
      <c r="B3780" s="160"/>
      <c r="C3780" s="161"/>
      <c r="D3780" s="206"/>
      <c r="E3780" s="206"/>
      <c r="F3780" s="206"/>
      <c r="G3780" s="206"/>
      <c r="H3780" s="161"/>
      <c r="I3780" s="206"/>
      <c r="J3780" s="206"/>
      <c r="L3780" s="206"/>
      <c r="M3780" s="153"/>
      <c r="N3780" s="126"/>
      <c r="O3780" s="153"/>
      <c r="P3780" s="153"/>
      <c r="Q3780" s="153"/>
      <c r="R3780" s="153"/>
      <c r="AG3780" s="162"/>
      <c r="AH3780" s="162"/>
      <c r="AI3780" s="162"/>
      <c r="AM3780" s="143"/>
      <c r="AN3780" s="143"/>
      <c r="AO3780" s="143"/>
      <c r="AP3780" s="143"/>
      <c r="AQ3780" s="143"/>
      <c r="AR3780" s="143"/>
      <c r="AS3780" s="143"/>
      <c r="AT3780" s="143"/>
      <c r="AU3780" s="143"/>
      <c r="AV3780" s="143"/>
      <c r="AW3780" s="143"/>
      <c r="AX3780" s="143"/>
      <c r="AY3780" s="143"/>
      <c r="AZ3780" s="143"/>
      <c r="BA3780" s="143"/>
      <c r="BB3780" s="143"/>
      <c r="BC3780" s="143"/>
      <c r="BD3780" s="143"/>
      <c r="BE3780" s="143"/>
      <c r="BF3780" s="143"/>
      <c r="BG3780" s="143"/>
      <c r="BH3780" s="143"/>
      <c r="BI3780" s="143"/>
      <c r="BJ3780" s="143"/>
      <c r="BK3780" s="143"/>
      <c r="BL3780" s="143"/>
      <c r="BM3780" s="143"/>
      <c r="BN3780" s="143"/>
      <c r="BO3780" s="143"/>
      <c r="BP3780" s="143"/>
      <c r="BT3780" s="143"/>
      <c r="BU3780" s="143"/>
      <c r="BV3780" s="143"/>
    </row>
    <row r="3781" spans="1:74" s="142" customFormat="1" x14ac:dyDescent="0.25">
      <c r="A3781" s="206"/>
      <c r="B3781" s="160"/>
      <c r="C3781" s="161"/>
      <c r="D3781" s="206"/>
      <c r="E3781" s="206"/>
      <c r="F3781" s="206"/>
      <c r="G3781" s="206"/>
      <c r="H3781" s="161"/>
      <c r="I3781" s="206"/>
      <c r="J3781" s="206"/>
      <c r="L3781" s="206"/>
      <c r="M3781" s="153"/>
      <c r="N3781" s="126"/>
      <c r="O3781" s="153"/>
      <c r="P3781" s="153"/>
      <c r="Q3781" s="153"/>
      <c r="R3781" s="153"/>
      <c r="AG3781" s="162"/>
      <c r="AH3781" s="162"/>
      <c r="AI3781" s="162"/>
      <c r="AM3781" s="143"/>
      <c r="AN3781" s="143"/>
      <c r="AO3781" s="143"/>
      <c r="AP3781" s="143"/>
      <c r="AQ3781" s="143"/>
      <c r="AR3781" s="143"/>
      <c r="AS3781" s="143"/>
      <c r="AT3781" s="143"/>
      <c r="AU3781" s="143"/>
      <c r="AV3781" s="143"/>
      <c r="AW3781" s="143"/>
      <c r="AX3781" s="143"/>
      <c r="AY3781" s="143"/>
      <c r="AZ3781" s="143"/>
      <c r="BA3781" s="143"/>
      <c r="BB3781" s="143"/>
      <c r="BC3781" s="143"/>
      <c r="BD3781" s="143"/>
      <c r="BE3781" s="143"/>
      <c r="BF3781" s="143"/>
      <c r="BG3781" s="143"/>
      <c r="BH3781" s="143"/>
      <c r="BI3781" s="143"/>
      <c r="BJ3781" s="143"/>
      <c r="BK3781" s="143"/>
      <c r="BL3781" s="143"/>
      <c r="BM3781" s="143"/>
      <c r="BN3781" s="143"/>
      <c r="BO3781" s="143"/>
      <c r="BP3781" s="143"/>
      <c r="BT3781" s="143"/>
      <c r="BU3781" s="143"/>
      <c r="BV3781" s="143"/>
    </row>
    <row r="3782" spans="1:74" s="142" customFormat="1" x14ac:dyDescent="0.25">
      <c r="A3782" s="206"/>
      <c r="B3782" s="160"/>
      <c r="C3782" s="161"/>
      <c r="D3782" s="206"/>
      <c r="E3782" s="206"/>
      <c r="F3782" s="206"/>
      <c r="G3782" s="206"/>
      <c r="H3782" s="161"/>
      <c r="I3782" s="206"/>
      <c r="J3782" s="206"/>
      <c r="L3782" s="206"/>
      <c r="M3782" s="153"/>
      <c r="N3782" s="126"/>
      <c r="O3782" s="153"/>
      <c r="P3782" s="153"/>
      <c r="Q3782" s="153"/>
      <c r="R3782" s="153"/>
      <c r="AG3782" s="162"/>
      <c r="AH3782" s="162"/>
      <c r="AI3782" s="162"/>
      <c r="AM3782" s="143"/>
      <c r="AN3782" s="143"/>
      <c r="AO3782" s="143"/>
      <c r="AP3782" s="143"/>
      <c r="AQ3782" s="143"/>
      <c r="AR3782" s="143"/>
      <c r="AS3782" s="143"/>
      <c r="AT3782" s="143"/>
      <c r="AU3782" s="143"/>
      <c r="AV3782" s="143"/>
      <c r="AW3782" s="143"/>
      <c r="AX3782" s="143"/>
      <c r="AY3782" s="143"/>
      <c r="AZ3782" s="143"/>
      <c r="BA3782" s="143"/>
      <c r="BB3782" s="143"/>
      <c r="BC3782" s="143"/>
      <c r="BD3782" s="143"/>
      <c r="BE3782" s="143"/>
      <c r="BF3782" s="143"/>
      <c r="BG3782" s="143"/>
      <c r="BH3782" s="143"/>
      <c r="BI3782" s="143"/>
      <c r="BJ3782" s="143"/>
      <c r="BK3782" s="143"/>
      <c r="BL3782" s="143"/>
      <c r="BM3782" s="143"/>
      <c r="BN3782" s="143"/>
      <c r="BO3782" s="143"/>
      <c r="BP3782" s="143"/>
      <c r="BT3782" s="143"/>
      <c r="BU3782" s="143"/>
      <c r="BV3782" s="143"/>
    </row>
    <row r="3783" spans="1:74" s="142" customFormat="1" x14ac:dyDescent="0.25">
      <c r="A3783" s="206"/>
      <c r="B3783" s="160"/>
      <c r="C3783" s="161"/>
      <c r="D3783" s="206"/>
      <c r="E3783" s="206"/>
      <c r="F3783" s="206"/>
      <c r="G3783" s="206"/>
      <c r="H3783" s="161"/>
      <c r="I3783" s="206"/>
      <c r="J3783" s="206"/>
      <c r="L3783" s="206"/>
      <c r="M3783" s="153"/>
      <c r="N3783" s="126"/>
      <c r="O3783" s="153"/>
      <c r="P3783" s="153"/>
      <c r="Q3783" s="153"/>
      <c r="R3783" s="153"/>
      <c r="AG3783" s="162"/>
      <c r="AH3783" s="162"/>
      <c r="AI3783" s="162"/>
      <c r="AM3783" s="143"/>
      <c r="AN3783" s="143"/>
      <c r="AO3783" s="143"/>
      <c r="AP3783" s="143"/>
      <c r="AQ3783" s="143"/>
      <c r="AR3783" s="143"/>
      <c r="AS3783" s="143"/>
      <c r="AT3783" s="143"/>
      <c r="AU3783" s="143"/>
      <c r="AV3783" s="143"/>
      <c r="AW3783" s="143"/>
      <c r="AX3783" s="143"/>
      <c r="AY3783" s="143"/>
      <c r="AZ3783" s="143"/>
      <c r="BA3783" s="143"/>
      <c r="BB3783" s="143"/>
      <c r="BC3783" s="143"/>
      <c r="BD3783" s="143"/>
      <c r="BE3783" s="143"/>
      <c r="BF3783" s="143"/>
      <c r="BG3783" s="143"/>
      <c r="BH3783" s="143"/>
      <c r="BI3783" s="143"/>
      <c r="BJ3783" s="143"/>
      <c r="BK3783" s="143"/>
      <c r="BL3783" s="143"/>
      <c r="BM3783" s="143"/>
      <c r="BN3783" s="143"/>
      <c r="BO3783" s="143"/>
      <c r="BP3783" s="143"/>
      <c r="BT3783" s="143"/>
      <c r="BU3783" s="143"/>
      <c r="BV3783" s="143"/>
    </row>
    <row r="3784" spans="1:74" s="142" customFormat="1" x14ac:dyDescent="0.25">
      <c r="A3784" s="206"/>
      <c r="B3784" s="160"/>
      <c r="C3784" s="161"/>
      <c r="D3784" s="206"/>
      <c r="E3784" s="206"/>
      <c r="F3784" s="206"/>
      <c r="G3784" s="206"/>
      <c r="H3784" s="161"/>
      <c r="I3784" s="206"/>
      <c r="J3784" s="206"/>
      <c r="L3784" s="206"/>
      <c r="M3784" s="153"/>
      <c r="N3784" s="126"/>
      <c r="O3784" s="153"/>
      <c r="P3784" s="153"/>
      <c r="Q3784" s="153"/>
      <c r="R3784" s="153"/>
      <c r="AG3784" s="162"/>
      <c r="AH3784" s="162"/>
      <c r="AI3784" s="162"/>
      <c r="AM3784" s="143"/>
      <c r="AN3784" s="143"/>
      <c r="AO3784" s="143"/>
      <c r="AP3784" s="143"/>
      <c r="AQ3784" s="143"/>
      <c r="AR3784" s="143"/>
      <c r="AS3784" s="143"/>
      <c r="AT3784" s="143"/>
      <c r="AU3784" s="143"/>
      <c r="AV3784" s="143"/>
      <c r="AW3784" s="143"/>
      <c r="AX3784" s="143"/>
      <c r="AY3784" s="143"/>
      <c r="AZ3784" s="143"/>
      <c r="BA3784" s="143"/>
      <c r="BB3784" s="143"/>
      <c r="BC3784" s="143"/>
      <c r="BD3784" s="143"/>
      <c r="BE3784" s="143"/>
      <c r="BF3784" s="143"/>
      <c r="BG3784" s="143"/>
      <c r="BH3784" s="143"/>
      <c r="BI3784" s="143"/>
      <c r="BJ3784" s="143"/>
      <c r="BK3784" s="143"/>
      <c r="BL3784" s="143"/>
      <c r="BM3784" s="143"/>
      <c r="BN3784" s="143"/>
      <c r="BO3784" s="143"/>
      <c r="BP3784" s="143"/>
      <c r="BT3784" s="143"/>
      <c r="BU3784" s="143"/>
      <c r="BV3784" s="143"/>
    </row>
    <row r="3785" spans="1:74" s="142" customFormat="1" x14ac:dyDescent="0.25">
      <c r="A3785" s="206"/>
      <c r="B3785" s="160"/>
      <c r="C3785" s="161"/>
      <c r="D3785" s="206"/>
      <c r="E3785" s="206"/>
      <c r="F3785" s="206"/>
      <c r="G3785" s="206"/>
      <c r="H3785" s="161"/>
      <c r="I3785" s="206"/>
      <c r="J3785" s="206"/>
      <c r="L3785" s="206"/>
      <c r="M3785" s="153"/>
      <c r="N3785" s="126"/>
      <c r="O3785" s="153"/>
      <c r="P3785" s="153"/>
      <c r="Q3785" s="153"/>
      <c r="R3785" s="153"/>
      <c r="AG3785" s="162"/>
      <c r="AH3785" s="162"/>
      <c r="AI3785" s="162"/>
      <c r="AM3785" s="143"/>
      <c r="AN3785" s="143"/>
      <c r="AO3785" s="143"/>
      <c r="AP3785" s="143"/>
      <c r="AQ3785" s="143"/>
      <c r="AR3785" s="143"/>
      <c r="AS3785" s="143"/>
      <c r="AT3785" s="143"/>
      <c r="AU3785" s="143"/>
      <c r="AV3785" s="143"/>
      <c r="AW3785" s="143"/>
      <c r="AX3785" s="143"/>
      <c r="AY3785" s="143"/>
      <c r="AZ3785" s="143"/>
      <c r="BA3785" s="143"/>
      <c r="BB3785" s="143"/>
      <c r="BC3785" s="143"/>
      <c r="BD3785" s="143"/>
      <c r="BE3785" s="143"/>
      <c r="BF3785" s="143"/>
      <c r="BG3785" s="143"/>
      <c r="BH3785" s="143"/>
      <c r="BI3785" s="143"/>
      <c r="BJ3785" s="143"/>
      <c r="BK3785" s="143"/>
      <c r="BL3785" s="143"/>
      <c r="BM3785" s="143"/>
      <c r="BN3785" s="143"/>
      <c r="BO3785" s="143"/>
      <c r="BP3785" s="143"/>
      <c r="BT3785" s="143"/>
      <c r="BU3785" s="143"/>
      <c r="BV3785" s="143"/>
    </row>
    <row r="3786" spans="1:74" s="142" customFormat="1" x14ac:dyDescent="0.25">
      <c r="A3786" s="206"/>
      <c r="B3786" s="160"/>
      <c r="C3786" s="161"/>
      <c r="D3786" s="206"/>
      <c r="E3786" s="206"/>
      <c r="F3786" s="206"/>
      <c r="G3786" s="206"/>
      <c r="H3786" s="161"/>
      <c r="I3786" s="206"/>
      <c r="J3786" s="206"/>
      <c r="L3786" s="206"/>
      <c r="M3786" s="153"/>
      <c r="N3786" s="126"/>
      <c r="O3786" s="153"/>
      <c r="P3786" s="153"/>
      <c r="Q3786" s="153"/>
      <c r="R3786" s="153"/>
      <c r="AG3786" s="162"/>
      <c r="AH3786" s="162"/>
      <c r="AI3786" s="162"/>
      <c r="AM3786" s="143"/>
      <c r="AN3786" s="143"/>
      <c r="AO3786" s="143"/>
      <c r="AP3786" s="143"/>
      <c r="AQ3786" s="143"/>
      <c r="AR3786" s="143"/>
      <c r="AS3786" s="143"/>
      <c r="AT3786" s="143"/>
      <c r="AU3786" s="143"/>
      <c r="AV3786" s="143"/>
      <c r="AW3786" s="143"/>
      <c r="AX3786" s="143"/>
      <c r="AY3786" s="143"/>
      <c r="AZ3786" s="143"/>
      <c r="BA3786" s="143"/>
      <c r="BB3786" s="143"/>
      <c r="BC3786" s="143"/>
      <c r="BD3786" s="143"/>
      <c r="BE3786" s="143"/>
      <c r="BF3786" s="143"/>
      <c r="BG3786" s="143"/>
      <c r="BH3786" s="143"/>
      <c r="BI3786" s="143"/>
      <c r="BJ3786" s="143"/>
      <c r="BK3786" s="143"/>
      <c r="BL3786" s="143"/>
      <c r="BM3786" s="143"/>
      <c r="BN3786" s="143"/>
      <c r="BO3786" s="143"/>
      <c r="BP3786" s="143"/>
      <c r="BT3786" s="143"/>
      <c r="BU3786" s="143"/>
      <c r="BV3786" s="143"/>
    </row>
    <row r="3787" spans="1:74" s="142" customFormat="1" x14ac:dyDescent="0.25">
      <c r="A3787" s="206"/>
      <c r="B3787" s="160"/>
      <c r="C3787" s="161"/>
      <c r="D3787" s="206"/>
      <c r="E3787" s="206"/>
      <c r="F3787" s="206"/>
      <c r="G3787" s="206"/>
      <c r="H3787" s="161"/>
      <c r="I3787" s="206"/>
      <c r="J3787" s="206"/>
      <c r="L3787" s="206"/>
      <c r="M3787" s="153"/>
      <c r="N3787" s="126"/>
      <c r="O3787" s="153"/>
      <c r="P3787" s="153"/>
      <c r="Q3787" s="153"/>
      <c r="R3787" s="153"/>
      <c r="AG3787" s="162"/>
      <c r="AH3787" s="162"/>
      <c r="AI3787" s="162"/>
      <c r="AM3787" s="143"/>
      <c r="AN3787" s="143"/>
      <c r="AO3787" s="143"/>
      <c r="AP3787" s="143"/>
      <c r="AQ3787" s="143"/>
      <c r="AR3787" s="143"/>
      <c r="AS3787" s="143"/>
      <c r="AT3787" s="143"/>
      <c r="AU3787" s="143"/>
      <c r="AV3787" s="143"/>
      <c r="AW3787" s="143"/>
      <c r="AX3787" s="143"/>
      <c r="AY3787" s="143"/>
      <c r="AZ3787" s="143"/>
      <c r="BA3787" s="143"/>
      <c r="BB3787" s="143"/>
      <c r="BC3787" s="143"/>
      <c r="BD3787" s="143"/>
      <c r="BE3787" s="143"/>
      <c r="BF3787" s="143"/>
      <c r="BG3787" s="143"/>
      <c r="BH3787" s="143"/>
      <c r="BI3787" s="143"/>
      <c r="BJ3787" s="143"/>
      <c r="BK3787" s="143"/>
      <c r="BL3787" s="143"/>
      <c r="BM3787" s="143"/>
      <c r="BN3787" s="143"/>
      <c r="BO3787" s="143"/>
      <c r="BP3787" s="143"/>
      <c r="BT3787" s="143"/>
      <c r="BU3787" s="143"/>
      <c r="BV3787" s="143"/>
    </row>
    <row r="3788" spans="1:74" s="142" customFormat="1" x14ac:dyDescent="0.25">
      <c r="A3788" s="206"/>
      <c r="B3788" s="160"/>
      <c r="C3788" s="161"/>
      <c r="D3788" s="206"/>
      <c r="E3788" s="206"/>
      <c r="F3788" s="206"/>
      <c r="G3788" s="206"/>
      <c r="H3788" s="161"/>
      <c r="I3788" s="206"/>
      <c r="J3788" s="206"/>
      <c r="L3788" s="206"/>
      <c r="M3788" s="153"/>
      <c r="N3788" s="126"/>
      <c r="O3788" s="153"/>
      <c r="P3788" s="153"/>
      <c r="Q3788" s="153"/>
      <c r="R3788" s="153"/>
      <c r="AG3788" s="162"/>
      <c r="AH3788" s="162"/>
      <c r="AI3788" s="162"/>
      <c r="AM3788" s="143"/>
      <c r="AN3788" s="143"/>
      <c r="AO3788" s="143"/>
      <c r="AP3788" s="143"/>
      <c r="AQ3788" s="143"/>
      <c r="AR3788" s="143"/>
      <c r="AS3788" s="143"/>
      <c r="AT3788" s="143"/>
      <c r="AU3788" s="143"/>
      <c r="AV3788" s="143"/>
      <c r="AW3788" s="143"/>
      <c r="AX3788" s="143"/>
      <c r="AY3788" s="143"/>
      <c r="AZ3788" s="143"/>
      <c r="BA3788" s="143"/>
      <c r="BB3788" s="143"/>
      <c r="BC3788" s="143"/>
      <c r="BD3788" s="143"/>
      <c r="BE3788" s="143"/>
      <c r="BF3788" s="143"/>
      <c r="BG3788" s="143"/>
      <c r="BH3788" s="143"/>
      <c r="BI3788" s="143"/>
      <c r="BJ3788" s="143"/>
      <c r="BK3788" s="143"/>
      <c r="BL3788" s="143"/>
      <c r="BM3788" s="143"/>
      <c r="BN3788" s="143"/>
      <c r="BO3788" s="143"/>
      <c r="BP3788" s="143"/>
      <c r="BT3788" s="143"/>
      <c r="BU3788" s="143"/>
      <c r="BV3788" s="143"/>
    </row>
    <row r="3789" spans="1:74" s="142" customFormat="1" x14ac:dyDescent="0.25">
      <c r="A3789" s="206"/>
      <c r="B3789" s="160"/>
      <c r="C3789" s="161"/>
      <c r="D3789" s="206"/>
      <c r="E3789" s="206"/>
      <c r="F3789" s="206"/>
      <c r="G3789" s="206"/>
      <c r="H3789" s="161"/>
      <c r="I3789" s="206"/>
      <c r="J3789" s="206"/>
      <c r="L3789" s="206"/>
      <c r="M3789" s="153"/>
      <c r="N3789" s="126"/>
      <c r="O3789" s="153"/>
      <c r="P3789" s="153"/>
      <c r="Q3789" s="153"/>
      <c r="R3789" s="153"/>
      <c r="AG3789" s="162"/>
      <c r="AH3789" s="162"/>
      <c r="AI3789" s="162"/>
      <c r="AM3789" s="143"/>
      <c r="AN3789" s="143"/>
      <c r="AO3789" s="143"/>
      <c r="AP3789" s="143"/>
      <c r="AQ3789" s="143"/>
      <c r="AR3789" s="143"/>
      <c r="AS3789" s="143"/>
      <c r="AT3789" s="143"/>
      <c r="AU3789" s="143"/>
      <c r="AV3789" s="143"/>
      <c r="AW3789" s="143"/>
      <c r="AX3789" s="143"/>
      <c r="AY3789" s="143"/>
      <c r="AZ3789" s="143"/>
      <c r="BA3789" s="143"/>
      <c r="BB3789" s="143"/>
      <c r="BC3789" s="143"/>
      <c r="BD3789" s="143"/>
      <c r="BE3789" s="143"/>
      <c r="BF3789" s="143"/>
      <c r="BG3789" s="143"/>
      <c r="BH3789" s="143"/>
      <c r="BI3789" s="143"/>
      <c r="BJ3789" s="143"/>
      <c r="BK3789" s="143"/>
      <c r="BL3789" s="143"/>
      <c r="BM3789" s="143"/>
      <c r="BN3789" s="143"/>
      <c r="BO3789" s="143"/>
      <c r="BP3789" s="143"/>
      <c r="BT3789" s="143"/>
      <c r="BU3789" s="143"/>
      <c r="BV3789" s="143"/>
    </row>
    <row r="3790" spans="1:74" s="142" customFormat="1" x14ac:dyDescent="0.25">
      <c r="A3790" s="206"/>
      <c r="B3790" s="160"/>
      <c r="C3790" s="161"/>
      <c r="D3790" s="206"/>
      <c r="E3790" s="206"/>
      <c r="F3790" s="206"/>
      <c r="G3790" s="206"/>
      <c r="H3790" s="161"/>
      <c r="I3790" s="206"/>
      <c r="J3790" s="206"/>
      <c r="L3790" s="206"/>
      <c r="M3790" s="153"/>
      <c r="N3790" s="126"/>
      <c r="O3790" s="153"/>
      <c r="P3790" s="153"/>
      <c r="Q3790" s="153"/>
      <c r="R3790" s="153"/>
      <c r="AG3790" s="162"/>
      <c r="AH3790" s="162"/>
      <c r="AI3790" s="162"/>
      <c r="AM3790" s="143"/>
      <c r="AN3790" s="143"/>
      <c r="AO3790" s="143"/>
      <c r="AP3790" s="143"/>
      <c r="AQ3790" s="143"/>
      <c r="AR3790" s="143"/>
      <c r="AS3790" s="143"/>
      <c r="AT3790" s="143"/>
      <c r="AU3790" s="143"/>
      <c r="AV3790" s="143"/>
      <c r="AW3790" s="143"/>
      <c r="AX3790" s="143"/>
      <c r="AY3790" s="143"/>
      <c r="AZ3790" s="143"/>
      <c r="BA3790" s="143"/>
      <c r="BB3790" s="143"/>
      <c r="BC3790" s="143"/>
      <c r="BD3790" s="143"/>
      <c r="BE3790" s="143"/>
      <c r="BF3790" s="143"/>
      <c r="BG3790" s="143"/>
      <c r="BH3790" s="143"/>
      <c r="BI3790" s="143"/>
      <c r="BJ3790" s="143"/>
      <c r="BK3790" s="143"/>
      <c r="BL3790" s="143"/>
      <c r="BM3790" s="143"/>
      <c r="BN3790" s="143"/>
      <c r="BO3790" s="143"/>
      <c r="BP3790" s="143"/>
      <c r="BT3790" s="143"/>
      <c r="BU3790" s="143"/>
      <c r="BV3790" s="143"/>
    </row>
    <row r="3791" spans="1:74" s="142" customFormat="1" x14ac:dyDescent="0.25">
      <c r="A3791" s="206"/>
      <c r="B3791" s="160"/>
      <c r="C3791" s="161"/>
      <c r="D3791" s="206"/>
      <c r="E3791" s="206"/>
      <c r="F3791" s="206"/>
      <c r="G3791" s="206"/>
      <c r="H3791" s="161"/>
      <c r="I3791" s="206"/>
      <c r="J3791" s="206"/>
      <c r="L3791" s="206"/>
      <c r="M3791" s="153"/>
      <c r="N3791" s="126"/>
      <c r="O3791" s="153"/>
      <c r="P3791" s="153"/>
      <c r="Q3791" s="153"/>
      <c r="R3791" s="153"/>
      <c r="AG3791" s="162"/>
      <c r="AH3791" s="162"/>
      <c r="AI3791" s="162"/>
      <c r="AM3791" s="143"/>
      <c r="AN3791" s="143"/>
      <c r="AO3791" s="143"/>
      <c r="AP3791" s="143"/>
      <c r="AQ3791" s="143"/>
      <c r="AR3791" s="143"/>
      <c r="AS3791" s="143"/>
      <c r="AT3791" s="143"/>
      <c r="AU3791" s="143"/>
      <c r="AV3791" s="143"/>
      <c r="AW3791" s="143"/>
      <c r="AX3791" s="143"/>
      <c r="AY3791" s="143"/>
      <c r="AZ3791" s="143"/>
      <c r="BA3791" s="143"/>
      <c r="BB3791" s="143"/>
      <c r="BC3791" s="143"/>
      <c r="BD3791" s="143"/>
      <c r="BE3791" s="143"/>
      <c r="BF3791" s="143"/>
      <c r="BG3791" s="143"/>
      <c r="BH3791" s="143"/>
      <c r="BI3791" s="143"/>
      <c r="BJ3791" s="143"/>
      <c r="BK3791" s="143"/>
      <c r="BL3791" s="143"/>
      <c r="BM3791" s="143"/>
      <c r="BN3791" s="143"/>
      <c r="BO3791" s="143"/>
      <c r="BP3791" s="143"/>
      <c r="BT3791" s="143"/>
      <c r="BU3791" s="143"/>
      <c r="BV3791" s="143"/>
    </row>
    <row r="3792" spans="1:74" s="142" customFormat="1" x14ac:dyDescent="0.25">
      <c r="A3792" s="206"/>
      <c r="B3792" s="160"/>
      <c r="C3792" s="161"/>
      <c r="D3792" s="206"/>
      <c r="E3792" s="206"/>
      <c r="F3792" s="206"/>
      <c r="G3792" s="206"/>
      <c r="H3792" s="161"/>
      <c r="I3792" s="206"/>
      <c r="J3792" s="206"/>
      <c r="L3792" s="206"/>
      <c r="M3792" s="153"/>
      <c r="N3792" s="126"/>
      <c r="O3792" s="153"/>
      <c r="P3792" s="153"/>
      <c r="Q3792" s="153"/>
      <c r="R3792" s="153"/>
      <c r="AG3792" s="162"/>
      <c r="AH3792" s="162"/>
      <c r="AI3792" s="162"/>
      <c r="AM3792" s="143"/>
      <c r="AN3792" s="143"/>
      <c r="AO3792" s="143"/>
      <c r="AP3792" s="143"/>
      <c r="AQ3792" s="143"/>
      <c r="AR3792" s="143"/>
      <c r="AS3792" s="143"/>
      <c r="AT3792" s="143"/>
      <c r="AU3792" s="143"/>
      <c r="AV3792" s="143"/>
      <c r="AW3792" s="143"/>
      <c r="AX3792" s="143"/>
      <c r="AY3792" s="143"/>
      <c r="AZ3792" s="143"/>
      <c r="BA3792" s="143"/>
      <c r="BB3792" s="143"/>
      <c r="BC3792" s="143"/>
      <c r="BD3792" s="143"/>
      <c r="BE3792" s="143"/>
      <c r="BF3792" s="143"/>
      <c r="BG3792" s="143"/>
      <c r="BH3792" s="143"/>
      <c r="BI3792" s="143"/>
      <c r="BJ3792" s="143"/>
      <c r="BK3792" s="143"/>
      <c r="BL3792" s="143"/>
      <c r="BM3792" s="143"/>
      <c r="BN3792" s="143"/>
      <c r="BO3792" s="143"/>
      <c r="BP3792" s="143"/>
      <c r="BT3792" s="143"/>
      <c r="BU3792" s="143"/>
      <c r="BV3792" s="143"/>
    </row>
    <row r="3793" spans="1:74" s="142" customFormat="1" x14ac:dyDescent="0.25">
      <c r="A3793" s="206"/>
      <c r="B3793" s="160"/>
      <c r="C3793" s="161"/>
      <c r="D3793" s="206"/>
      <c r="E3793" s="206"/>
      <c r="F3793" s="206"/>
      <c r="G3793" s="206"/>
      <c r="H3793" s="161"/>
      <c r="I3793" s="206"/>
      <c r="J3793" s="206"/>
      <c r="L3793" s="206"/>
      <c r="M3793" s="153"/>
      <c r="N3793" s="126"/>
      <c r="O3793" s="153"/>
      <c r="P3793" s="153"/>
      <c r="Q3793" s="153"/>
      <c r="R3793" s="153"/>
      <c r="AG3793" s="162"/>
      <c r="AH3793" s="162"/>
      <c r="AI3793" s="162"/>
      <c r="AM3793" s="143"/>
      <c r="AN3793" s="143"/>
      <c r="AO3793" s="143"/>
      <c r="AP3793" s="143"/>
      <c r="AQ3793" s="143"/>
      <c r="AR3793" s="143"/>
      <c r="AS3793" s="143"/>
      <c r="AT3793" s="143"/>
      <c r="AU3793" s="143"/>
      <c r="AV3793" s="143"/>
      <c r="AW3793" s="143"/>
      <c r="AX3793" s="143"/>
      <c r="AY3793" s="143"/>
      <c r="AZ3793" s="143"/>
      <c r="BA3793" s="143"/>
      <c r="BB3793" s="143"/>
      <c r="BC3793" s="143"/>
      <c r="BD3793" s="143"/>
      <c r="BE3793" s="143"/>
      <c r="BF3793" s="143"/>
      <c r="BG3793" s="143"/>
      <c r="BH3793" s="143"/>
      <c r="BI3793" s="143"/>
      <c r="BJ3793" s="143"/>
      <c r="BK3793" s="143"/>
      <c r="BL3793" s="143"/>
      <c r="BM3793" s="143"/>
      <c r="BN3793" s="143"/>
      <c r="BO3793" s="143"/>
      <c r="BP3793" s="143"/>
      <c r="BT3793" s="143"/>
      <c r="BU3793" s="143"/>
      <c r="BV3793" s="143"/>
    </row>
    <row r="3794" spans="1:74" s="142" customFormat="1" x14ac:dyDescent="0.25">
      <c r="A3794" s="206"/>
      <c r="B3794" s="160"/>
      <c r="C3794" s="161"/>
      <c r="D3794" s="206"/>
      <c r="E3794" s="206"/>
      <c r="F3794" s="206"/>
      <c r="G3794" s="206"/>
      <c r="H3794" s="161"/>
      <c r="I3794" s="206"/>
      <c r="J3794" s="206"/>
      <c r="L3794" s="206"/>
      <c r="M3794" s="153"/>
      <c r="N3794" s="126"/>
      <c r="O3794" s="153"/>
      <c r="P3794" s="153"/>
      <c r="Q3794" s="153"/>
      <c r="R3794" s="153"/>
      <c r="AG3794" s="162"/>
      <c r="AH3794" s="162"/>
      <c r="AI3794" s="162"/>
      <c r="AM3794" s="143"/>
      <c r="AN3794" s="143"/>
      <c r="AO3794" s="143"/>
      <c r="AP3794" s="143"/>
      <c r="AQ3794" s="143"/>
      <c r="AR3794" s="143"/>
      <c r="AS3794" s="143"/>
      <c r="AT3794" s="143"/>
      <c r="AU3794" s="143"/>
      <c r="AV3794" s="143"/>
      <c r="AW3794" s="143"/>
      <c r="AX3794" s="143"/>
      <c r="AY3794" s="143"/>
      <c r="AZ3794" s="143"/>
      <c r="BA3794" s="143"/>
      <c r="BB3794" s="143"/>
      <c r="BC3794" s="143"/>
      <c r="BD3794" s="143"/>
      <c r="BE3794" s="143"/>
      <c r="BF3794" s="143"/>
      <c r="BG3794" s="143"/>
      <c r="BH3794" s="143"/>
      <c r="BI3794" s="143"/>
      <c r="BJ3794" s="143"/>
      <c r="BK3794" s="143"/>
      <c r="BL3794" s="143"/>
      <c r="BM3794" s="143"/>
      <c r="BN3794" s="143"/>
      <c r="BO3794" s="143"/>
      <c r="BP3794" s="143"/>
      <c r="BT3794" s="143"/>
      <c r="BU3794" s="143"/>
      <c r="BV3794" s="143"/>
    </row>
    <row r="3795" spans="1:74" s="142" customFormat="1" x14ac:dyDescent="0.25">
      <c r="A3795" s="206"/>
      <c r="B3795" s="160"/>
      <c r="C3795" s="161"/>
      <c r="D3795" s="206"/>
      <c r="E3795" s="206"/>
      <c r="F3795" s="206"/>
      <c r="G3795" s="206"/>
      <c r="H3795" s="161"/>
      <c r="I3795" s="206"/>
      <c r="J3795" s="206"/>
      <c r="L3795" s="206"/>
      <c r="M3795" s="153"/>
      <c r="N3795" s="126"/>
      <c r="O3795" s="153"/>
      <c r="P3795" s="153"/>
      <c r="Q3795" s="153"/>
      <c r="R3795" s="153"/>
      <c r="AG3795" s="162"/>
      <c r="AH3795" s="162"/>
      <c r="AI3795" s="162"/>
      <c r="AM3795" s="143"/>
      <c r="AN3795" s="143"/>
      <c r="AO3795" s="143"/>
      <c r="AP3795" s="143"/>
      <c r="AQ3795" s="143"/>
      <c r="AR3795" s="143"/>
      <c r="AS3795" s="143"/>
      <c r="AT3795" s="143"/>
      <c r="AU3795" s="143"/>
      <c r="AV3795" s="143"/>
      <c r="AW3795" s="143"/>
      <c r="AX3795" s="143"/>
      <c r="AY3795" s="143"/>
      <c r="AZ3795" s="143"/>
      <c r="BA3795" s="143"/>
      <c r="BB3795" s="143"/>
      <c r="BC3795" s="143"/>
      <c r="BD3795" s="143"/>
      <c r="BE3795" s="143"/>
      <c r="BF3795" s="143"/>
      <c r="BG3795" s="143"/>
      <c r="BH3795" s="143"/>
      <c r="BI3795" s="143"/>
      <c r="BJ3795" s="143"/>
      <c r="BK3795" s="143"/>
      <c r="BL3795" s="143"/>
      <c r="BM3795" s="143"/>
      <c r="BN3795" s="143"/>
      <c r="BO3795" s="143"/>
      <c r="BP3795" s="143"/>
      <c r="BT3795" s="143"/>
      <c r="BU3795" s="143"/>
      <c r="BV3795" s="143"/>
    </row>
    <row r="3796" spans="1:74" s="142" customFormat="1" x14ac:dyDescent="0.25">
      <c r="A3796" s="206"/>
      <c r="B3796" s="160"/>
      <c r="C3796" s="161"/>
      <c r="D3796" s="206"/>
      <c r="E3796" s="206"/>
      <c r="F3796" s="206"/>
      <c r="G3796" s="206"/>
      <c r="H3796" s="161"/>
      <c r="I3796" s="206"/>
      <c r="J3796" s="206"/>
      <c r="L3796" s="206"/>
      <c r="M3796" s="153"/>
      <c r="N3796" s="126"/>
      <c r="O3796" s="153"/>
      <c r="P3796" s="153"/>
      <c r="Q3796" s="153"/>
      <c r="R3796" s="153"/>
      <c r="AG3796" s="162"/>
      <c r="AH3796" s="162"/>
      <c r="AI3796" s="162"/>
      <c r="AM3796" s="143"/>
      <c r="AN3796" s="143"/>
      <c r="AO3796" s="143"/>
      <c r="AP3796" s="143"/>
      <c r="AQ3796" s="143"/>
      <c r="AR3796" s="143"/>
      <c r="AS3796" s="143"/>
      <c r="AT3796" s="143"/>
      <c r="AU3796" s="143"/>
      <c r="AV3796" s="143"/>
      <c r="AW3796" s="143"/>
      <c r="AX3796" s="143"/>
      <c r="AY3796" s="143"/>
      <c r="AZ3796" s="143"/>
      <c r="BA3796" s="143"/>
      <c r="BB3796" s="143"/>
      <c r="BC3796" s="143"/>
      <c r="BD3796" s="143"/>
      <c r="BE3796" s="143"/>
      <c r="BF3796" s="143"/>
      <c r="BG3796" s="143"/>
      <c r="BH3796" s="143"/>
      <c r="BI3796" s="143"/>
      <c r="BJ3796" s="143"/>
      <c r="BK3796" s="143"/>
      <c r="BL3796" s="143"/>
      <c r="BM3796" s="143"/>
      <c r="BN3796" s="143"/>
      <c r="BO3796" s="143"/>
      <c r="BP3796" s="143"/>
      <c r="BT3796" s="143"/>
      <c r="BU3796" s="143"/>
      <c r="BV3796" s="143"/>
    </row>
    <row r="3797" spans="1:74" s="142" customFormat="1" x14ac:dyDescent="0.25">
      <c r="A3797" s="206"/>
      <c r="B3797" s="160"/>
      <c r="C3797" s="161"/>
      <c r="D3797" s="206"/>
      <c r="E3797" s="206"/>
      <c r="F3797" s="206"/>
      <c r="G3797" s="206"/>
      <c r="H3797" s="161"/>
      <c r="I3797" s="206"/>
      <c r="J3797" s="206"/>
      <c r="L3797" s="206"/>
      <c r="M3797" s="153"/>
      <c r="N3797" s="126"/>
      <c r="O3797" s="153"/>
      <c r="P3797" s="153"/>
      <c r="Q3797" s="153"/>
      <c r="R3797" s="153"/>
      <c r="AG3797" s="162"/>
      <c r="AH3797" s="162"/>
      <c r="AI3797" s="162"/>
      <c r="AM3797" s="143"/>
      <c r="AN3797" s="143"/>
      <c r="AO3797" s="143"/>
      <c r="AP3797" s="143"/>
      <c r="AQ3797" s="143"/>
      <c r="AR3797" s="143"/>
      <c r="AS3797" s="143"/>
      <c r="AT3797" s="143"/>
      <c r="AU3797" s="143"/>
      <c r="AV3797" s="143"/>
      <c r="AW3797" s="143"/>
      <c r="AX3797" s="143"/>
      <c r="AY3797" s="143"/>
      <c r="AZ3797" s="143"/>
      <c r="BA3797" s="143"/>
      <c r="BB3797" s="143"/>
      <c r="BC3797" s="143"/>
      <c r="BD3797" s="143"/>
      <c r="BE3797" s="143"/>
      <c r="BF3797" s="143"/>
      <c r="BG3797" s="143"/>
      <c r="BH3797" s="143"/>
      <c r="BI3797" s="143"/>
      <c r="BJ3797" s="143"/>
      <c r="BK3797" s="143"/>
      <c r="BL3797" s="143"/>
      <c r="BM3797" s="143"/>
      <c r="BN3797" s="143"/>
      <c r="BO3797" s="143"/>
      <c r="BP3797" s="143"/>
      <c r="BT3797" s="143"/>
      <c r="BU3797" s="143"/>
      <c r="BV3797" s="143"/>
    </row>
    <row r="3798" spans="1:74" s="142" customFormat="1" x14ac:dyDescent="0.25">
      <c r="A3798" s="206"/>
      <c r="B3798" s="160"/>
      <c r="C3798" s="161"/>
      <c r="D3798" s="206"/>
      <c r="E3798" s="206"/>
      <c r="F3798" s="206"/>
      <c r="G3798" s="206"/>
      <c r="H3798" s="161"/>
      <c r="I3798" s="206"/>
      <c r="J3798" s="206"/>
      <c r="L3798" s="206"/>
      <c r="M3798" s="153"/>
      <c r="N3798" s="126"/>
      <c r="O3798" s="153"/>
      <c r="P3798" s="153"/>
      <c r="Q3798" s="153"/>
      <c r="R3798" s="153"/>
      <c r="AG3798" s="162"/>
      <c r="AH3798" s="162"/>
      <c r="AI3798" s="162"/>
      <c r="AM3798" s="143"/>
      <c r="AN3798" s="143"/>
      <c r="AO3798" s="143"/>
      <c r="AP3798" s="143"/>
      <c r="AQ3798" s="143"/>
      <c r="AR3798" s="143"/>
      <c r="AS3798" s="143"/>
      <c r="AT3798" s="143"/>
      <c r="AU3798" s="143"/>
      <c r="AV3798" s="143"/>
      <c r="AW3798" s="143"/>
      <c r="AX3798" s="143"/>
      <c r="AY3798" s="143"/>
      <c r="AZ3798" s="143"/>
      <c r="BA3798" s="143"/>
      <c r="BB3798" s="143"/>
      <c r="BC3798" s="143"/>
      <c r="BD3798" s="143"/>
      <c r="BE3798" s="143"/>
      <c r="BF3798" s="143"/>
      <c r="BG3798" s="143"/>
      <c r="BH3798" s="143"/>
      <c r="BI3798" s="143"/>
      <c r="BJ3798" s="143"/>
      <c r="BK3798" s="143"/>
      <c r="BL3798" s="143"/>
      <c r="BM3798" s="143"/>
      <c r="BN3798" s="143"/>
      <c r="BO3798" s="143"/>
      <c r="BP3798" s="143"/>
      <c r="BT3798" s="143"/>
      <c r="BU3798" s="143"/>
      <c r="BV3798" s="143"/>
    </row>
    <row r="3799" spans="1:74" s="142" customFormat="1" x14ac:dyDescent="0.25">
      <c r="A3799" s="206"/>
      <c r="B3799" s="160"/>
      <c r="C3799" s="161"/>
      <c r="D3799" s="206"/>
      <c r="E3799" s="206"/>
      <c r="F3799" s="206"/>
      <c r="G3799" s="206"/>
      <c r="H3799" s="161"/>
      <c r="I3799" s="206"/>
      <c r="J3799" s="206"/>
      <c r="L3799" s="206"/>
      <c r="M3799" s="153"/>
      <c r="N3799" s="126"/>
      <c r="O3799" s="153"/>
      <c r="P3799" s="153"/>
      <c r="Q3799" s="153"/>
      <c r="R3799" s="153"/>
      <c r="AG3799" s="162"/>
      <c r="AH3799" s="162"/>
      <c r="AI3799" s="162"/>
      <c r="AM3799" s="143"/>
      <c r="AN3799" s="143"/>
      <c r="AO3799" s="143"/>
      <c r="AP3799" s="143"/>
      <c r="AQ3799" s="143"/>
      <c r="AR3799" s="143"/>
      <c r="AS3799" s="143"/>
      <c r="AT3799" s="143"/>
      <c r="AU3799" s="143"/>
      <c r="AV3799" s="143"/>
      <c r="AW3799" s="143"/>
      <c r="AX3799" s="143"/>
      <c r="AY3799" s="143"/>
      <c r="AZ3799" s="143"/>
      <c r="BA3799" s="143"/>
      <c r="BB3799" s="143"/>
      <c r="BC3799" s="143"/>
      <c r="BD3799" s="143"/>
      <c r="BE3799" s="143"/>
      <c r="BF3799" s="143"/>
      <c r="BG3799" s="143"/>
      <c r="BH3799" s="143"/>
      <c r="BI3799" s="143"/>
      <c r="BJ3799" s="143"/>
      <c r="BK3799" s="143"/>
      <c r="BL3799" s="143"/>
      <c r="BM3799" s="143"/>
      <c r="BN3799" s="143"/>
      <c r="BO3799" s="143"/>
      <c r="BP3799" s="143"/>
      <c r="BT3799" s="143"/>
      <c r="BU3799" s="143"/>
      <c r="BV3799" s="143"/>
    </row>
    <row r="3800" spans="1:74" s="142" customFormat="1" x14ac:dyDescent="0.25">
      <c r="A3800" s="206"/>
      <c r="B3800" s="160"/>
      <c r="C3800" s="161"/>
      <c r="D3800" s="206"/>
      <c r="E3800" s="206"/>
      <c r="F3800" s="206"/>
      <c r="G3800" s="206"/>
      <c r="H3800" s="161"/>
      <c r="I3800" s="206"/>
      <c r="J3800" s="206"/>
      <c r="L3800" s="206"/>
      <c r="M3800" s="153"/>
      <c r="N3800" s="126"/>
      <c r="O3800" s="153"/>
      <c r="P3800" s="153"/>
      <c r="Q3800" s="153"/>
      <c r="R3800" s="153"/>
      <c r="AG3800" s="162"/>
      <c r="AH3800" s="162"/>
      <c r="AI3800" s="162"/>
      <c r="AM3800" s="143"/>
      <c r="AN3800" s="143"/>
      <c r="AO3800" s="143"/>
      <c r="AP3800" s="143"/>
      <c r="AQ3800" s="143"/>
      <c r="AR3800" s="143"/>
      <c r="AS3800" s="143"/>
      <c r="AT3800" s="143"/>
      <c r="AU3800" s="143"/>
      <c r="AV3800" s="143"/>
      <c r="AW3800" s="143"/>
      <c r="AX3800" s="143"/>
      <c r="AY3800" s="143"/>
      <c r="AZ3800" s="143"/>
      <c r="BA3800" s="143"/>
      <c r="BB3800" s="143"/>
      <c r="BC3800" s="143"/>
      <c r="BD3800" s="143"/>
      <c r="BE3800" s="143"/>
      <c r="BF3800" s="143"/>
      <c r="BG3800" s="143"/>
      <c r="BH3800" s="143"/>
      <c r="BI3800" s="143"/>
      <c r="BJ3800" s="143"/>
      <c r="BK3800" s="143"/>
      <c r="BL3800" s="143"/>
      <c r="BM3800" s="143"/>
      <c r="BN3800" s="143"/>
      <c r="BO3800" s="143"/>
      <c r="BP3800" s="143"/>
      <c r="BT3800" s="143"/>
      <c r="BU3800" s="143"/>
      <c r="BV3800" s="143"/>
    </row>
    <row r="3801" spans="1:74" s="142" customFormat="1" x14ac:dyDescent="0.25">
      <c r="A3801" s="206"/>
      <c r="B3801" s="160"/>
      <c r="C3801" s="161"/>
      <c r="D3801" s="206"/>
      <c r="E3801" s="206"/>
      <c r="F3801" s="206"/>
      <c r="G3801" s="206"/>
      <c r="H3801" s="161"/>
      <c r="I3801" s="206"/>
      <c r="J3801" s="206"/>
      <c r="L3801" s="206"/>
      <c r="M3801" s="153"/>
      <c r="N3801" s="126"/>
      <c r="O3801" s="153"/>
      <c r="P3801" s="153"/>
      <c r="Q3801" s="153"/>
      <c r="R3801" s="153"/>
      <c r="AG3801" s="162"/>
      <c r="AH3801" s="162"/>
      <c r="AI3801" s="162"/>
      <c r="AM3801" s="143"/>
      <c r="AN3801" s="143"/>
      <c r="AO3801" s="143"/>
      <c r="AP3801" s="143"/>
      <c r="AQ3801" s="143"/>
      <c r="AR3801" s="143"/>
      <c r="AS3801" s="143"/>
      <c r="AT3801" s="143"/>
      <c r="AU3801" s="143"/>
      <c r="AV3801" s="143"/>
      <c r="AW3801" s="143"/>
      <c r="AX3801" s="143"/>
      <c r="AY3801" s="143"/>
      <c r="AZ3801" s="143"/>
      <c r="BA3801" s="143"/>
      <c r="BB3801" s="143"/>
      <c r="BC3801" s="143"/>
      <c r="BD3801" s="143"/>
      <c r="BE3801" s="143"/>
      <c r="BF3801" s="143"/>
      <c r="BG3801" s="143"/>
      <c r="BH3801" s="143"/>
      <c r="BI3801" s="143"/>
      <c r="BJ3801" s="143"/>
      <c r="BK3801" s="143"/>
      <c r="BL3801" s="143"/>
      <c r="BM3801" s="143"/>
      <c r="BN3801" s="143"/>
      <c r="BO3801" s="143"/>
      <c r="BP3801" s="143"/>
      <c r="BT3801" s="143"/>
      <c r="BU3801" s="143"/>
      <c r="BV3801" s="143"/>
    </row>
    <row r="3802" spans="1:74" s="142" customFormat="1" x14ac:dyDescent="0.25">
      <c r="A3802" s="206"/>
      <c r="B3802" s="160"/>
      <c r="C3802" s="161"/>
      <c r="D3802" s="206"/>
      <c r="E3802" s="206"/>
      <c r="F3802" s="206"/>
      <c r="G3802" s="206"/>
      <c r="H3802" s="161"/>
      <c r="I3802" s="206"/>
      <c r="J3802" s="206"/>
      <c r="L3802" s="206"/>
      <c r="M3802" s="153"/>
      <c r="N3802" s="126"/>
      <c r="O3802" s="153"/>
      <c r="P3802" s="153"/>
      <c r="Q3802" s="153"/>
      <c r="R3802" s="153"/>
      <c r="AG3802" s="162"/>
      <c r="AH3802" s="162"/>
      <c r="AI3802" s="162"/>
      <c r="AM3802" s="143"/>
      <c r="AN3802" s="143"/>
      <c r="AO3802" s="143"/>
      <c r="AP3802" s="143"/>
      <c r="AQ3802" s="143"/>
      <c r="AR3802" s="143"/>
      <c r="AS3802" s="143"/>
      <c r="AT3802" s="143"/>
      <c r="AU3802" s="143"/>
      <c r="AV3802" s="143"/>
      <c r="AW3802" s="143"/>
      <c r="AX3802" s="143"/>
      <c r="AY3802" s="143"/>
      <c r="AZ3802" s="143"/>
      <c r="BA3802" s="143"/>
      <c r="BB3802" s="143"/>
      <c r="BC3802" s="143"/>
      <c r="BD3802" s="143"/>
      <c r="BE3802" s="143"/>
      <c r="BF3802" s="143"/>
      <c r="BG3802" s="143"/>
      <c r="BH3802" s="143"/>
      <c r="BI3802" s="143"/>
      <c r="BJ3802" s="143"/>
      <c r="BK3802" s="143"/>
      <c r="BL3802" s="143"/>
      <c r="BM3802" s="143"/>
      <c r="BN3802" s="143"/>
      <c r="BO3802" s="143"/>
      <c r="BP3802" s="143"/>
      <c r="BT3802" s="143"/>
      <c r="BU3802" s="143"/>
      <c r="BV3802" s="143"/>
    </row>
    <row r="3803" spans="1:74" s="142" customFormat="1" x14ac:dyDescent="0.25">
      <c r="A3803" s="206"/>
      <c r="B3803" s="160"/>
      <c r="C3803" s="161"/>
      <c r="D3803" s="206"/>
      <c r="E3803" s="206"/>
      <c r="F3803" s="206"/>
      <c r="G3803" s="206"/>
      <c r="H3803" s="161"/>
      <c r="I3803" s="206"/>
      <c r="J3803" s="206"/>
      <c r="L3803" s="206"/>
      <c r="M3803" s="153"/>
      <c r="N3803" s="126"/>
      <c r="O3803" s="153"/>
      <c r="P3803" s="153"/>
      <c r="Q3803" s="153"/>
      <c r="R3803" s="153"/>
      <c r="AG3803" s="162"/>
      <c r="AH3803" s="162"/>
      <c r="AI3803" s="162"/>
      <c r="AM3803" s="143"/>
      <c r="AN3803" s="143"/>
      <c r="AO3803" s="143"/>
      <c r="AP3803" s="143"/>
      <c r="AQ3803" s="143"/>
      <c r="AR3803" s="143"/>
      <c r="AS3803" s="143"/>
      <c r="AT3803" s="143"/>
      <c r="AU3803" s="143"/>
      <c r="AV3803" s="143"/>
      <c r="AW3803" s="143"/>
      <c r="AX3803" s="143"/>
      <c r="AY3803" s="143"/>
      <c r="AZ3803" s="143"/>
      <c r="BA3803" s="143"/>
      <c r="BB3803" s="143"/>
      <c r="BC3803" s="143"/>
      <c r="BD3803" s="143"/>
      <c r="BE3803" s="143"/>
      <c r="BF3803" s="143"/>
      <c r="BG3803" s="143"/>
      <c r="BH3803" s="143"/>
      <c r="BI3803" s="143"/>
      <c r="BJ3803" s="143"/>
      <c r="BK3803" s="143"/>
      <c r="BL3803" s="143"/>
      <c r="BM3803" s="143"/>
      <c r="BN3803" s="143"/>
      <c r="BO3803" s="143"/>
      <c r="BP3803" s="143"/>
      <c r="BT3803" s="143"/>
      <c r="BU3803" s="143"/>
      <c r="BV3803" s="143"/>
    </row>
    <row r="3804" spans="1:74" s="142" customFormat="1" x14ac:dyDescent="0.25">
      <c r="A3804" s="206"/>
      <c r="B3804" s="160"/>
      <c r="C3804" s="161"/>
      <c r="D3804" s="206"/>
      <c r="E3804" s="206"/>
      <c r="F3804" s="206"/>
      <c r="G3804" s="206"/>
      <c r="H3804" s="161"/>
      <c r="I3804" s="206"/>
      <c r="J3804" s="206"/>
      <c r="L3804" s="206"/>
      <c r="M3804" s="153"/>
      <c r="N3804" s="126"/>
      <c r="O3804" s="153"/>
      <c r="P3804" s="153"/>
      <c r="Q3804" s="153"/>
      <c r="R3804" s="153"/>
      <c r="AG3804" s="162"/>
      <c r="AH3804" s="162"/>
      <c r="AI3804" s="162"/>
      <c r="AM3804" s="143"/>
      <c r="AN3804" s="143"/>
      <c r="AO3804" s="143"/>
      <c r="AP3804" s="143"/>
      <c r="AQ3804" s="143"/>
      <c r="AR3804" s="143"/>
      <c r="AS3804" s="143"/>
      <c r="AT3804" s="143"/>
      <c r="AU3804" s="143"/>
      <c r="AV3804" s="143"/>
      <c r="AW3804" s="143"/>
      <c r="AX3804" s="143"/>
      <c r="AY3804" s="143"/>
      <c r="AZ3804" s="143"/>
      <c r="BA3804" s="143"/>
      <c r="BB3804" s="143"/>
      <c r="BC3804" s="143"/>
      <c r="BD3804" s="143"/>
      <c r="BE3804" s="143"/>
      <c r="BF3804" s="143"/>
      <c r="BG3804" s="143"/>
      <c r="BH3804" s="143"/>
      <c r="BI3804" s="143"/>
      <c r="BJ3804" s="143"/>
      <c r="BK3804" s="143"/>
      <c r="BL3804" s="143"/>
      <c r="BM3804" s="143"/>
      <c r="BN3804" s="143"/>
      <c r="BO3804" s="143"/>
      <c r="BP3804" s="143"/>
      <c r="BT3804" s="143"/>
      <c r="BU3804" s="143"/>
      <c r="BV3804" s="143"/>
    </row>
    <row r="3805" spans="1:74" s="142" customFormat="1" x14ac:dyDescent="0.25">
      <c r="A3805" s="206"/>
      <c r="B3805" s="160"/>
      <c r="C3805" s="161"/>
      <c r="D3805" s="206"/>
      <c r="E3805" s="206"/>
      <c r="F3805" s="206"/>
      <c r="G3805" s="206"/>
      <c r="H3805" s="161"/>
      <c r="I3805" s="206"/>
      <c r="J3805" s="206"/>
      <c r="L3805" s="206"/>
      <c r="M3805" s="153"/>
      <c r="N3805" s="126"/>
      <c r="O3805" s="153"/>
      <c r="P3805" s="153"/>
      <c r="Q3805" s="153"/>
      <c r="R3805" s="153"/>
      <c r="AG3805" s="162"/>
      <c r="AH3805" s="162"/>
      <c r="AI3805" s="162"/>
      <c r="AM3805" s="143"/>
      <c r="AN3805" s="143"/>
      <c r="AO3805" s="143"/>
      <c r="AP3805" s="143"/>
      <c r="AQ3805" s="143"/>
      <c r="AR3805" s="143"/>
      <c r="AS3805" s="143"/>
      <c r="AT3805" s="143"/>
      <c r="AU3805" s="143"/>
      <c r="AV3805" s="143"/>
      <c r="AW3805" s="143"/>
      <c r="AX3805" s="143"/>
      <c r="AY3805" s="143"/>
      <c r="AZ3805" s="143"/>
      <c r="BA3805" s="143"/>
      <c r="BB3805" s="143"/>
      <c r="BC3805" s="143"/>
      <c r="BD3805" s="143"/>
      <c r="BE3805" s="143"/>
      <c r="BF3805" s="143"/>
      <c r="BG3805" s="143"/>
      <c r="BH3805" s="143"/>
      <c r="BI3805" s="143"/>
      <c r="BJ3805" s="143"/>
      <c r="BK3805" s="143"/>
      <c r="BL3805" s="143"/>
      <c r="BM3805" s="143"/>
      <c r="BN3805" s="143"/>
      <c r="BO3805" s="143"/>
      <c r="BP3805" s="143"/>
      <c r="BT3805" s="143"/>
      <c r="BU3805" s="143"/>
      <c r="BV3805" s="143"/>
    </row>
    <row r="3806" spans="1:74" s="142" customFormat="1" x14ac:dyDescent="0.25">
      <c r="A3806" s="206"/>
      <c r="B3806" s="160"/>
      <c r="C3806" s="161"/>
      <c r="D3806" s="206"/>
      <c r="E3806" s="206"/>
      <c r="F3806" s="206"/>
      <c r="G3806" s="206"/>
      <c r="H3806" s="161"/>
      <c r="I3806" s="206"/>
      <c r="J3806" s="206"/>
      <c r="L3806" s="206"/>
      <c r="M3806" s="153"/>
      <c r="N3806" s="126"/>
      <c r="O3806" s="153"/>
      <c r="P3806" s="153"/>
      <c r="Q3806" s="153"/>
      <c r="R3806" s="153"/>
      <c r="AG3806" s="162"/>
      <c r="AH3806" s="162"/>
      <c r="AI3806" s="162"/>
      <c r="AM3806" s="143"/>
      <c r="AN3806" s="143"/>
      <c r="AO3806" s="143"/>
      <c r="AP3806" s="143"/>
      <c r="AQ3806" s="143"/>
      <c r="AR3806" s="143"/>
      <c r="AS3806" s="143"/>
      <c r="AT3806" s="143"/>
      <c r="AU3806" s="143"/>
      <c r="AV3806" s="143"/>
      <c r="AW3806" s="143"/>
      <c r="AX3806" s="143"/>
      <c r="AY3806" s="143"/>
      <c r="AZ3806" s="143"/>
      <c r="BA3806" s="143"/>
      <c r="BB3806" s="143"/>
      <c r="BC3806" s="143"/>
      <c r="BD3806" s="143"/>
      <c r="BE3806" s="143"/>
      <c r="BF3806" s="143"/>
      <c r="BG3806" s="143"/>
      <c r="BH3806" s="143"/>
      <c r="BI3806" s="143"/>
      <c r="BJ3806" s="143"/>
      <c r="BK3806" s="143"/>
      <c r="BL3806" s="143"/>
      <c r="BM3806" s="143"/>
      <c r="BN3806" s="143"/>
      <c r="BO3806" s="143"/>
      <c r="BP3806" s="143"/>
      <c r="BT3806" s="143"/>
      <c r="BU3806" s="143"/>
      <c r="BV3806" s="143"/>
    </row>
    <row r="3807" spans="1:74" s="142" customFormat="1" x14ac:dyDescent="0.25">
      <c r="A3807" s="206"/>
      <c r="B3807" s="160"/>
      <c r="C3807" s="161"/>
      <c r="D3807" s="206"/>
      <c r="E3807" s="206"/>
      <c r="F3807" s="206"/>
      <c r="G3807" s="206"/>
      <c r="H3807" s="161"/>
      <c r="I3807" s="206"/>
      <c r="J3807" s="206"/>
      <c r="L3807" s="206"/>
      <c r="M3807" s="153"/>
      <c r="N3807" s="126"/>
      <c r="O3807" s="153"/>
      <c r="P3807" s="153"/>
      <c r="Q3807" s="153"/>
      <c r="R3807" s="153"/>
      <c r="AG3807" s="162"/>
      <c r="AH3807" s="162"/>
      <c r="AI3807" s="162"/>
      <c r="AM3807" s="143"/>
      <c r="AN3807" s="143"/>
      <c r="AO3807" s="143"/>
      <c r="AP3807" s="143"/>
      <c r="AQ3807" s="143"/>
      <c r="AR3807" s="143"/>
      <c r="AS3807" s="143"/>
      <c r="AT3807" s="143"/>
      <c r="AU3807" s="143"/>
      <c r="AV3807" s="143"/>
      <c r="AW3807" s="143"/>
      <c r="AX3807" s="143"/>
      <c r="AY3807" s="143"/>
      <c r="AZ3807" s="143"/>
      <c r="BA3807" s="143"/>
      <c r="BB3807" s="143"/>
      <c r="BC3807" s="143"/>
      <c r="BD3807" s="143"/>
      <c r="BE3807" s="143"/>
      <c r="BF3807" s="143"/>
      <c r="BG3807" s="143"/>
      <c r="BH3807" s="143"/>
      <c r="BI3807" s="143"/>
      <c r="BJ3807" s="143"/>
      <c r="BK3807" s="143"/>
      <c r="BL3807" s="143"/>
      <c r="BM3807" s="143"/>
      <c r="BN3807" s="143"/>
      <c r="BO3807" s="143"/>
      <c r="BP3807" s="143"/>
      <c r="BT3807" s="143"/>
      <c r="BU3807" s="143"/>
      <c r="BV3807" s="143"/>
    </row>
    <row r="3808" spans="1:74" s="142" customFormat="1" x14ac:dyDescent="0.25">
      <c r="A3808" s="206"/>
      <c r="B3808" s="160"/>
      <c r="C3808" s="161"/>
      <c r="D3808" s="206"/>
      <c r="E3808" s="206"/>
      <c r="F3808" s="206"/>
      <c r="G3808" s="206"/>
      <c r="H3808" s="161"/>
      <c r="I3808" s="206"/>
      <c r="J3808" s="206"/>
      <c r="L3808" s="206"/>
      <c r="M3808" s="153"/>
      <c r="N3808" s="126"/>
      <c r="O3808" s="153"/>
      <c r="P3808" s="153"/>
      <c r="Q3808" s="153"/>
      <c r="R3808" s="153"/>
      <c r="AG3808" s="162"/>
      <c r="AH3808" s="162"/>
      <c r="AI3808" s="162"/>
      <c r="AM3808" s="143"/>
      <c r="AN3808" s="143"/>
      <c r="AO3808" s="143"/>
      <c r="AP3808" s="143"/>
      <c r="AQ3808" s="143"/>
      <c r="AR3808" s="143"/>
      <c r="AS3808" s="143"/>
      <c r="AT3808" s="143"/>
      <c r="AU3808" s="143"/>
      <c r="AV3808" s="143"/>
      <c r="AW3808" s="143"/>
      <c r="AX3808" s="143"/>
      <c r="AY3808" s="143"/>
      <c r="AZ3808" s="143"/>
      <c r="BA3808" s="143"/>
      <c r="BB3808" s="143"/>
      <c r="BC3808" s="143"/>
      <c r="BD3808" s="143"/>
      <c r="BE3808" s="143"/>
      <c r="BF3808" s="143"/>
      <c r="BG3808" s="143"/>
      <c r="BH3808" s="143"/>
      <c r="BI3808" s="143"/>
      <c r="BJ3808" s="143"/>
      <c r="BK3808" s="143"/>
      <c r="BL3808" s="143"/>
      <c r="BM3808" s="143"/>
      <c r="BN3808" s="143"/>
      <c r="BO3808" s="143"/>
      <c r="BP3808" s="143"/>
      <c r="BT3808" s="143"/>
      <c r="BU3808" s="143"/>
      <c r="BV3808" s="143"/>
    </row>
    <row r="3809" spans="1:74" s="142" customFormat="1" x14ac:dyDescent="0.25">
      <c r="A3809" s="206"/>
      <c r="B3809" s="160"/>
      <c r="C3809" s="161"/>
      <c r="D3809" s="206"/>
      <c r="E3809" s="206"/>
      <c r="F3809" s="206"/>
      <c r="G3809" s="206"/>
      <c r="H3809" s="161"/>
      <c r="I3809" s="206"/>
      <c r="J3809" s="206"/>
      <c r="L3809" s="206"/>
      <c r="M3809" s="153"/>
      <c r="N3809" s="126"/>
      <c r="O3809" s="153"/>
      <c r="P3809" s="153"/>
      <c r="Q3809" s="153"/>
      <c r="R3809" s="153"/>
      <c r="AG3809" s="162"/>
      <c r="AH3809" s="162"/>
      <c r="AI3809" s="162"/>
      <c r="AM3809" s="143"/>
      <c r="AN3809" s="143"/>
      <c r="AO3809" s="143"/>
      <c r="AP3809" s="143"/>
      <c r="AQ3809" s="143"/>
      <c r="AR3809" s="143"/>
      <c r="AS3809" s="143"/>
      <c r="AT3809" s="143"/>
      <c r="AU3809" s="143"/>
      <c r="AV3809" s="143"/>
      <c r="AW3809" s="143"/>
      <c r="AX3809" s="143"/>
      <c r="AY3809" s="143"/>
      <c r="AZ3809" s="143"/>
      <c r="BA3809" s="143"/>
      <c r="BB3809" s="143"/>
      <c r="BC3809" s="143"/>
      <c r="BD3809" s="143"/>
      <c r="BE3809" s="143"/>
      <c r="BF3809" s="143"/>
      <c r="BG3809" s="143"/>
      <c r="BH3809" s="143"/>
      <c r="BI3809" s="143"/>
      <c r="BJ3809" s="143"/>
      <c r="BK3809" s="143"/>
      <c r="BL3809" s="143"/>
      <c r="BM3809" s="143"/>
      <c r="BN3809" s="143"/>
      <c r="BO3809" s="143"/>
      <c r="BP3809" s="143"/>
      <c r="BT3809" s="143"/>
      <c r="BU3809" s="143"/>
      <c r="BV3809" s="143"/>
    </row>
    <row r="3810" spans="1:74" s="142" customFormat="1" x14ac:dyDescent="0.25">
      <c r="A3810" s="206"/>
      <c r="B3810" s="160"/>
      <c r="C3810" s="161"/>
      <c r="D3810" s="206"/>
      <c r="E3810" s="206"/>
      <c r="F3810" s="206"/>
      <c r="G3810" s="206"/>
      <c r="H3810" s="161"/>
      <c r="I3810" s="206"/>
      <c r="J3810" s="206"/>
      <c r="L3810" s="206"/>
      <c r="M3810" s="153"/>
      <c r="N3810" s="126"/>
      <c r="O3810" s="153"/>
      <c r="P3810" s="153"/>
      <c r="Q3810" s="153"/>
      <c r="R3810" s="153"/>
      <c r="AG3810" s="162"/>
      <c r="AH3810" s="162"/>
      <c r="AI3810" s="162"/>
      <c r="AM3810" s="143"/>
      <c r="AN3810" s="143"/>
      <c r="AO3810" s="143"/>
      <c r="AP3810" s="143"/>
      <c r="AQ3810" s="143"/>
      <c r="AR3810" s="143"/>
      <c r="AS3810" s="143"/>
      <c r="AT3810" s="143"/>
      <c r="AU3810" s="143"/>
      <c r="AV3810" s="143"/>
      <c r="AW3810" s="143"/>
      <c r="AX3810" s="143"/>
      <c r="AY3810" s="143"/>
      <c r="AZ3810" s="143"/>
      <c r="BA3810" s="143"/>
      <c r="BB3810" s="143"/>
      <c r="BC3810" s="143"/>
      <c r="BD3810" s="143"/>
      <c r="BE3810" s="143"/>
      <c r="BF3810" s="143"/>
      <c r="BG3810" s="143"/>
      <c r="BH3810" s="143"/>
      <c r="BI3810" s="143"/>
      <c r="BJ3810" s="143"/>
      <c r="BK3810" s="143"/>
      <c r="BL3810" s="143"/>
      <c r="BM3810" s="143"/>
      <c r="BN3810" s="143"/>
      <c r="BO3810" s="143"/>
      <c r="BP3810" s="143"/>
      <c r="BT3810" s="143"/>
      <c r="BU3810" s="143"/>
      <c r="BV3810" s="143"/>
    </row>
    <row r="3811" spans="1:74" s="142" customFormat="1" x14ac:dyDescent="0.25">
      <c r="A3811" s="206"/>
      <c r="B3811" s="160"/>
      <c r="C3811" s="161"/>
      <c r="D3811" s="206"/>
      <c r="E3811" s="206"/>
      <c r="F3811" s="206"/>
      <c r="G3811" s="206"/>
      <c r="H3811" s="161"/>
      <c r="I3811" s="206"/>
      <c r="J3811" s="206"/>
      <c r="L3811" s="206"/>
      <c r="M3811" s="153"/>
      <c r="N3811" s="126"/>
      <c r="O3811" s="153"/>
      <c r="P3811" s="153"/>
      <c r="Q3811" s="153"/>
      <c r="R3811" s="153"/>
      <c r="AG3811" s="162"/>
      <c r="AH3811" s="162"/>
      <c r="AI3811" s="162"/>
      <c r="AM3811" s="143"/>
      <c r="AN3811" s="143"/>
      <c r="AO3811" s="143"/>
      <c r="AP3811" s="143"/>
      <c r="AQ3811" s="143"/>
      <c r="AR3811" s="143"/>
      <c r="AS3811" s="143"/>
      <c r="AT3811" s="143"/>
      <c r="AU3811" s="143"/>
      <c r="AV3811" s="143"/>
      <c r="AW3811" s="143"/>
      <c r="AX3811" s="143"/>
      <c r="AY3811" s="143"/>
      <c r="AZ3811" s="143"/>
      <c r="BA3811" s="143"/>
      <c r="BB3811" s="143"/>
      <c r="BC3811" s="143"/>
      <c r="BD3811" s="143"/>
      <c r="BE3811" s="143"/>
      <c r="BF3811" s="143"/>
      <c r="BG3811" s="143"/>
      <c r="BH3811" s="143"/>
      <c r="BI3811" s="143"/>
      <c r="BJ3811" s="143"/>
      <c r="BK3811" s="143"/>
      <c r="BL3811" s="143"/>
      <c r="BM3811" s="143"/>
      <c r="BN3811" s="143"/>
      <c r="BO3811" s="143"/>
      <c r="BP3811" s="143"/>
      <c r="BT3811" s="143"/>
      <c r="BU3811" s="143"/>
      <c r="BV3811" s="143"/>
    </row>
    <row r="3812" spans="1:74" s="142" customFormat="1" x14ac:dyDescent="0.25">
      <c r="A3812" s="206"/>
      <c r="B3812" s="160"/>
      <c r="C3812" s="161"/>
      <c r="D3812" s="206"/>
      <c r="E3812" s="206"/>
      <c r="F3812" s="206"/>
      <c r="G3812" s="206"/>
      <c r="H3812" s="161"/>
      <c r="I3812" s="206"/>
      <c r="J3812" s="206"/>
      <c r="L3812" s="206"/>
      <c r="M3812" s="153"/>
      <c r="N3812" s="126"/>
      <c r="O3812" s="153"/>
      <c r="P3812" s="153"/>
      <c r="Q3812" s="153"/>
      <c r="R3812" s="153"/>
      <c r="AG3812" s="162"/>
      <c r="AH3812" s="162"/>
      <c r="AI3812" s="162"/>
      <c r="AM3812" s="143"/>
      <c r="AN3812" s="143"/>
      <c r="AO3812" s="143"/>
      <c r="AP3812" s="143"/>
      <c r="AQ3812" s="143"/>
      <c r="AR3812" s="143"/>
      <c r="AS3812" s="143"/>
      <c r="AT3812" s="143"/>
      <c r="AU3812" s="143"/>
      <c r="AV3812" s="143"/>
      <c r="AW3812" s="143"/>
      <c r="AX3812" s="143"/>
      <c r="AY3812" s="143"/>
      <c r="AZ3812" s="143"/>
      <c r="BA3812" s="143"/>
      <c r="BB3812" s="143"/>
      <c r="BC3812" s="143"/>
      <c r="BD3812" s="143"/>
      <c r="BE3812" s="143"/>
      <c r="BF3812" s="143"/>
      <c r="BG3812" s="143"/>
      <c r="BH3812" s="143"/>
      <c r="BI3812" s="143"/>
      <c r="BJ3812" s="143"/>
      <c r="BK3812" s="143"/>
      <c r="BL3812" s="143"/>
      <c r="BM3812" s="143"/>
      <c r="BN3812" s="143"/>
      <c r="BO3812" s="143"/>
      <c r="BP3812" s="143"/>
      <c r="BT3812" s="143"/>
      <c r="BU3812" s="143"/>
      <c r="BV3812" s="143"/>
    </row>
    <row r="3813" spans="1:74" s="142" customFormat="1" x14ac:dyDescent="0.25">
      <c r="A3813" s="206"/>
      <c r="B3813" s="160"/>
      <c r="C3813" s="161"/>
      <c r="D3813" s="206"/>
      <c r="E3813" s="206"/>
      <c r="F3813" s="206"/>
      <c r="G3813" s="206"/>
      <c r="H3813" s="161"/>
      <c r="I3813" s="206"/>
      <c r="J3813" s="206"/>
      <c r="L3813" s="206"/>
      <c r="M3813" s="153"/>
      <c r="N3813" s="126"/>
      <c r="O3813" s="153"/>
      <c r="P3813" s="153"/>
      <c r="Q3813" s="153"/>
      <c r="R3813" s="153"/>
      <c r="AG3813" s="162"/>
      <c r="AH3813" s="162"/>
      <c r="AI3813" s="162"/>
      <c r="AM3813" s="143"/>
      <c r="AN3813" s="143"/>
      <c r="AO3813" s="143"/>
      <c r="AP3813" s="143"/>
      <c r="AQ3813" s="143"/>
      <c r="AR3813" s="143"/>
      <c r="AS3813" s="143"/>
      <c r="AT3813" s="143"/>
      <c r="AU3813" s="143"/>
      <c r="AV3813" s="143"/>
      <c r="AW3813" s="143"/>
      <c r="AX3813" s="143"/>
      <c r="AY3813" s="143"/>
      <c r="AZ3813" s="143"/>
      <c r="BA3813" s="143"/>
      <c r="BB3813" s="143"/>
      <c r="BC3813" s="143"/>
      <c r="BD3813" s="143"/>
      <c r="BE3813" s="143"/>
      <c r="BF3813" s="143"/>
      <c r="BG3813" s="143"/>
      <c r="BH3813" s="143"/>
      <c r="BI3813" s="143"/>
      <c r="BJ3813" s="143"/>
      <c r="BK3813" s="143"/>
      <c r="BL3813" s="143"/>
      <c r="BM3813" s="143"/>
      <c r="BN3813" s="143"/>
      <c r="BO3813" s="143"/>
      <c r="BP3813" s="143"/>
      <c r="BT3813" s="143"/>
      <c r="BU3813" s="143"/>
      <c r="BV3813" s="143"/>
    </row>
    <row r="3814" spans="1:74" s="142" customFormat="1" x14ac:dyDescent="0.25">
      <c r="A3814" s="206"/>
      <c r="B3814" s="160"/>
      <c r="C3814" s="161"/>
      <c r="D3814" s="206"/>
      <c r="E3814" s="206"/>
      <c r="F3814" s="206"/>
      <c r="G3814" s="206"/>
      <c r="H3814" s="161"/>
      <c r="I3814" s="206"/>
      <c r="J3814" s="206"/>
      <c r="L3814" s="206"/>
      <c r="M3814" s="153"/>
      <c r="N3814" s="126"/>
      <c r="O3814" s="153"/>
      <c r="P3814" s="153"/>
      <c r="Q3814" s="153"/>
      <c r="R3814" s="153"/>
      <c r="AG3814" s="162"/>
      <c r="AH3814" s="162"/>
      <c r="AI3814" s="162"/>
      <c r="AM3814" s="143"/>
      <c r="AN3814" s="143"/>
      <c r="AO3814" s="143"/>
      <c r="AP3814" s="143"/>
      <c r="AQ3814" s="143"/>
      <c r="AR3814" s="143"/>
      <c r="AS3814" s="143"/>
      <c r="AT3814" s="143"/>
      <c r="AU3814" s="143"/>
      <c r="AV3814" s="143"/>
      <c r="AW3814" s="143"/>
      <c r="AX3814" s="143"/>
      <c r="AY3814" s="143"/>
      <c r="AZ3814" s="143"/>
      <c r="BA3814" s="143"/>
      <c r="BB3814" s="143"/>
      <c r="BC3814" s="143"/>
      <c r="BD3814" s="143"/>
      <c r="BE3814" s="143"/>
      <c r="BF3814" s="143"/>
      <c r="BG3814" s="143"/>
      <c r="BH3814" s="143"/>
      <c r="BI3814" s="143"/>
      <c r="BJ3814" s="143"/>
      <c r="BK3814" s="143"/>
      <c r="BL3814" s="143"/>
      <c r="BM3814" s="143"/>
      <c r="BN3814" s="143"/>
      <c r="BO3814" s="143"/>
      <c r="BP3814" s="143"/>
      <c r="BT3814" s="143"/>
      <c r="BU3814" s="143"/>
      <c r="BV3814" s="143"/>
    </row>
    <row r="3815" spans="1:74" s="142" customFormat="1" x14ac:dyDescent="0.25">
      <c r="A3815" s="206"/>
      <c r="B3815" s="160"/>
      <c r="C3815" s="161"/>
      <c r="D3815" s="206"/>
      <c r="E3815" s="206"/>
      <c r="F3815" s="206"/>
      <c r="G3815" s="206"/>
      <c r="H3815" s="161"/>
      <c r="I3815" s="206"/>
      <c r="J3815" s="206"/>
      <c r="L3815" s="206"/>
      <c r="M3815" s="153"/>
      <c r="N3815" s="126"/>
      <c r="O3815" s="153"/>
      <c r="P3815" s="153"/>
      <c r="Q3815" s="153"/>
      <c r="R3815" s="153"/>
      <c r="AG3815" s="162"/>
      <c r="AH3815" s="162"/>
      <c r="AI3815" s="162"/>
      <c r="AM3815" s="143"/>
      <c r="AN3815" s="143"/>
      <c r="AO3815" s="143"/>
      <c r="AP3815" s="143"/>
      <c r="AQ3815" s="143"/>
      <c r="AR3815" s="143"/>
      <c r="AS3815" s="143"/>
      <c r="AT3815" s="143"/>
      <c r="AU3815" s="143"/>
      <c r="AV3815" s="143"/>
      <c r="AW3815" s="143"/>
      <c r="AX3815" s="143"/>
      <c r="AY3815" s="143"/>
      <c r="AZ3815" s="143"/>
      <c r="BA3815" s="143"/>
      <c r="BB3815" s="143"/>
      <c r="BC3815" s="143"/>
      <c r="BD3815" s="143"/>
      <c r="BE3815" s="143"/>
      <c r="BF3815" s="143"/>
      <c r="BG3815" s="143"/>
      <c r="BH3815" s="143"/>
      <c r="BI3815" s="143"/>
      <c r="BJ3815" s="143"/>
      <c r="BK3815" s="143"/>
      <c r="BL3815" s="143"/>
      <c r="BM3815" s="143"/>
      <c r="BN3815" s="143"/>
      <c r="BO3815" s="143"/>
      <c r="BP3815" s="143"/>
      <c r="BT3815" s="143"/>
      <c r="BU3815" s="143"/>
      <c r="BV3815" s="143"/>
    </row>
    <row r="3816" spans="1:74" s="142" customFormat="1" x14ac:dyDescent="0.25">
      <c r="A3816" s="206"/>
      <c r="B3816" s="160"/>
      <c r="C3816" s="161"/>
      <c r="D3816" s="206"/>
      <c r="E3816" s="206"/>
      <c r="F3816" s="206"/>
      <c r="G3816" s="206"/>
      <c r="H3816" s="161"/>
      <c r="I3816" s="206"/>
      <c r="J3816" s="206"/>
      <c r="L3816" s="206"/>
      <c r="M3816" s="153"/>
      <c r="N3816" s="126"/>
      <c r="O3816" s="153"/>
      <c r="P3816" s="153"/>
      <c r="Q3816" s="153"/>
      <c r="R3816" s="153"/>
      <c r="AG3816" s="162"/>
      <c r="AH3816" s="162"/>
      <c r="AI3816" s="162"/>
      <c r="AM3816" s="143"/>
      <c r="AN3816" s="143"/>
      <c r="AO3816" s="143"/>
      <c r="AP3816" s="143"/>
      <c r="AQ3816" s="143"/>
      <c r="AR3816" s="143"/>
      <c r="AS3816" s="143"/>
      <c r="AT3816" s="143"/>
      <c r="AU3816" s="143"/>
      <c r="AV3816" s="143"/>
      <c r="AW3816" s="143"/>
      <c r="AX3816" s="143"/>
      <c r="AY3816" s="143"/>
      <c r="AZ3816" s="143"/>
      <c r="BA3816" s="143"/>
      <c r="BB3816" s="143"/>
      <c r="BC3816" s="143"/>
      <c r="BD3816" s="143"/>
      <c r="BE3816" s="143"/>
      <c r="BF3816" s="143"/>
      <c r="BG3816" s="143"/>
      <c r="BH3816" s="143"/>
      <c r="BI3816" s="143"/>
      <c r="BJ3816" s="143"/>
      <c r="BK3816" s="143"/>
      <c r="BL3816" s="143"/>
      <c r="BM3816" s="143"/>
      <c r="BN3816" s="143"/>
      <c r="BO3816" s="143"/>
      <c r="BP3816" s="143"/>
      <c r="BT3816" s="143"/>
      <c r="BU3816" s="143"/>
      <c r="BV3816" s="143"/>
    </row>
    <row r="3817" spans="1:74" s="142" customFormat="1" x14ac:dyDescent="0.25">
      <c r="A3817" s="206"/>
      <c r="B3817" s="160"/>
      <c r="C3817" s="161"/>
      <c r="D3817" s="206"/>
      <c r="E3817" s="206"/>
      <c r="F3817" s="206"/>
      <c r="G3817" s="206"/>
      <c r="H3817" s="161"/>
      <c r="I3817" s="206"/>
      <c r="J3817" s="206"/>
      <c r="L3817" s="206"/>
      <c r="M3817" s="153"/>
      <c r="N3817" s="126"/>
      <c r="O3817" s="153"/>
      <c r="P3817" s="153"/>
      <c r="Q3817" s="153"/>
      <c r="R3817" s="153"/>
      <c r="AG3817" s="162"/>
      <c r="AH3817" s="162"/>
      <c r="AI3817" s="162"/>
      <c r="AM3817" s="143"/>
      <c r="AN3817" s="143"/>
      <c r="AO3817" s="143"/>
      <c r="AP3817" s="143"/>
      <c r="AQ3817" s="143"/>
      <c r="AR3817" s="143"/>
      <c r="AS3817" s="143"/>
      <c r="AT3817" s="143"/>
      <c r="AU3817" s="143"/>
      <c r="AV3817" s="143"/>
      <c r="AW3817" s="143"/>
      <c r="AX3817" s="143"/>
      <c r="AY3817" s="143"/>
      <c r="AZ3817" s="143"/>
      <c r="BA3817" s="143"/>
      <c r="BB3817" s="143"/>
      <c r="BC3817" s="143"/>
      <c r="BD3817" s="143"/>
      <c r="BE3817" s="143"/>
      <c r="BF3817" s="143"/>
      <c r="BG3817" s="143"/>
      <c r="BH3817" s="143"/>
      <c r="BI3817" s="143"/>
      <c r="BJ3817" s="143"/>
      <c r="BK3817" s="143"/>
      <c r="BL3817" s="143"/>
      <c r="BM3817" s="143"/>
      <c r="BN3817" s="143"/>
      <c r="BO3817" s="143"/>
      <c r="BP3817" s="143"/>
      <c r="BT3817" s="143"/>
      <c r="BU3817" s="143"/>
      <c r="BV3817" s="143"/>
    </row>
    <row r="3818" spans="1:74" s="142" customFormat="1" x14ac:dyDescent="0.25">
      <c r="A3818" s="206"/>
      <c r="B3818" s="160"/>
      <c r="C3818" s="161"/>
      <c r="D3818" s="206"/>
      <c r="E3818" s="206"/>
      <c r="F3818" s="206"/>
      <c r="G3818" s="206"/>
      <c r="H3818" s="161"/>
      <c r="I3818" s="206"/>
      <c r="J3818" s="206"/>
      <c r="L3818" s="206"/>
      <c r="M3818" s="153"/>
      <c r="N3818" s="126"/>
      <c r="O3818" s="153"/>
      <c r="P3818" s="153"/>
      <c r="Q3818" s="153"/>
      <c r="R3818" s="153"/>
      <c r="AG3818" s="162"/>
      <c r="AH3818" s="162"/>
      <c r="AI3818" s="162"/>
      <c r="AM3818" s="143"/>
      <c r="AN3818" s="143"/>
      <c r="AO3818" s="143"/>
      <c r="AP3818" s="143"/>
      <c r="AQ3818" s="143"/>
      <c r="AR3818" s="143"/>
      <c r="AS3818" s="143"/>
      <c r="AT3818" s="143"/>
      <c r="AU3818" s="143"/>
      <c r="AV3818" s="143"/>
      <c r="AW3818" s="143"/>
      <c r="AX3818" s="143"/>
      <c r="AY3818" s="143"/>
      <c r="AZ3818" s="143"/>
      <c r="BA3818" s="143"/>
      <c r="BB3818" s="143"/>
      <c r="BC3818" s="143"/>
      <c r="BD3818" s="143"/>
      <c r="BE3818" s="143"/>
      <c r="BF3818" s="143"/>
      <c r="BG3818" s="143"/>
      <c r="BH3818" s="143"/>
      <c r="BI3818" s="143"/>
      <c r="BJ3818" s="143"/>
      <c r="BK3818" s="143"/>
      <c r="BL3818" s="143"/>
      <c r="BM3818" s="143"/>
      <c r="BN3818" s="143"/>
      <c r="BO3818" s="143"/>
      <c r="BP3818" s="143"/>
      <c r="BT3818" s="143"/>
      <c r="BU3818" s="143"/>
      <c r="BV3818" s="143"/>
    </row>
    <row r="3819" spans="1:74" s="142" customFormat="1" x14ac:dyDescent="0.25">
      <c r="A3819" s="206"/>
      <c r="B3819" s="160"/>
      <c r="C3819" s="161"/>
      <c r="D3819" s="206"/>
      <c r="E3819" s="206"/>
      <c r="F3819" s="206"/>
      <c r="G3819" s="206"/>
      <c r="H3819" s="161"/>
      <c r="I3819" s="206"/>
      <c r="J3819" s="206"/>
      <c r="L3819" s="206"/>
      <c r="M3819" s="153"/>
      <c r="N3819" s="126"/>
      <c r="O3819" s="153"/>
      <c r="P3819" s="153"/>
      <c r="Q3819" s="153"/>
      <c r="R3819" s="153"/>
      <c r="AG3819" s="162"/>
      <c r="AH3819" s="162"/>
      <c r="AI3819" s="162"/>
      <c r="AM3819" s="143"/>
      <c r="AN3819" s="143"/>
      <c r="AO3819" s="143"/>
      <c r="AP3819" s="143"/>
      <c r="AQ3819" s="143"/>
      <c r="AR3819" s="143"/>
      <c r="AS3819" s="143"/>
      <c r="AT3819" s="143"/>
      <c r="AU3819" s="143"/>
      <c r="AV3819" s="143"/>
      <c r="AW3819" s="143"/>
      <c r="AX3819" s="143"/>
      <c r="AY3819" s="143"/>
      <c r="AZ3819" s="143"/>
      <c r="BA3819" s="143"/>
      <c r="BB3819" s="143"/>
      <c r="BC3819" s="143"/>
      <c r="BD3819" s="143"/>
      <c r="BE3819" s="143"/>
      <c r="BF3819" s="143"/>
      <c r="BG3819" s="143"/>
      <c r="BH3819" s="143"/>
      <c r="BI3819" s="143"/>
      <c r="BJ3819" s="143"/>
      <c r="BK3819" s="143"/>
      <c r="BL3819" s="143"/>
      <c r="BM3819" s="143"/>
      <c r="BN3819" s="143"/>
      <c r="BO3819" s="143"/>
      <c r="BP3819" s="143"/>
      <c r="BT3819" s="143"/>
      <c r="BU3819" s="143"/>
      <c r="BV3819" s="143"/>
    </row>
    <row r="3820" spans="1:74" s="142" customFormat="1" x14ac:dyDescent="0.25">
      <c r="A3820" s="206"/>
      <c r="B3820" s="160"/>
      <c r="C3820" s="161"/>
      <c r="D3820" s="206"/>
      <c r="E3820" s="206"/>
      <c r="F3820" s="206"/>
      <c r="G3820" s="206"/>
      <c r="H3820" s="161"/>
      <c r="I3820" s="206"/>
      <c r="J3820" s="206"/>
      <c r="L3820" s="206"/>
      <c r="M3820" s="153"/>
      <c r="N3820" s="126"/>
      <c r="O3820" s="153"/>
      <c r="P3820" s="153"/>
      <c r="Q3820" s="153"/>
      <c r="R3820" s="153"/>
      <c r="AG3820" s="162"/>
      <c r="AH3820" s="162"/>
      <c r="AI3820" s="162"/>
      <c r="AM3820" s="143"/>
      <c r="AN3820" s="143"/>
      <c r="AO3820" s="143"/>
      <c r="AP3820" s="143"/>
      <c r="AQ3820" s="143"/>
      <c r="AR3820" s="143"/>
      <c r="AS3820" s="143"/>
      <c r="AT3820" s="143"/>
      <c r="AU3820" s="143"/>
      <c r="AV3820" s="143"/>
      <c r="AW3820" s="143"/>
      <c r="AX3820" s="143"/>
      <c r="AY3820" s="143"/>
      <c r="AZ3820" s="143"/>
      <c r="BA3820" s="143"/>
      <c r="BB3820" s="143"/>
      <c r="BC3820" s="143"/>
      <c r="BD3820" s="143"/>
      <c r="BE3820" s="143"/>
      <c r="BF3820" s="143"/>
      <c r="BG3820" s="143"/>
      <c r="BH3820" s="143"/>
      <c r="BI3820" s="143"/>
      <c r="BJ3820" s="143"/>
      <c r="BK3820" s="143"/>
      <c r="BL3820" s="143"/>
      <c r="BM3820" s="143"/>
      <c r="BN3820" s="143"/>
      <c r="BO3820" s="143"/>
      <c r="BP3820" s="143"/>
      <c r="BT3820" s="143"/>
      <c r="BU3820" s="143"/>
      <c r="BV3820" s="143"/>
    </row>
    <row r="3821" spans="1:74" s="142" customFormat="1" x14ac:dyDescent="0.25">
      <c r="A3821" s="206"/>
      <c r="B3821" s="160"/>
      <c r="C3821" s="161"/>
      <c r="D3821" s="206"/>
      <c r="E3821" s="206"/>
      <c r="F3821" s="206"/>
      <c r="G3821" s="206"/>
      <c r="H3821" s="161"/>
      <c r="I3821" s="206"/>
      <c r="J3821" s="206"/>
      <c r="L3821" s="206"/>
      <c r="M3821" s="153"/>
      <c r="N3821" s="126"/>
      <c r="O3821" s="153"/>
      <c r="P3821" s="153"/>
      <c r="Q3821" s="153"/>
      <c r="R3821" s="153"/>
      <c r="AG3821" s="162"/>
      <c r="AH3821" s="162"/>
      <c r="AI3821" s="162"/>
      <c r="AM3821" s="143"/>
      <c r="AN3821" s="143"/>
      <c r="AO3821" s="143"/>
      <c r="AP3821" s="143"/>
      <c r="AQ3821" s="143"/>
      <c r="AR3821" s="143"/>
      <c r="AS3821" s="143"/>
      <c r="AT3821" s="143"/>
      <c r="AU3821" s="143"/>
      <c r="AV3821" s="143"/>
      <c r="AW3821" s="143"/>
      <c r="AX3821" s="143"/>
      <c r="AY3821" s="143"/>
      <c r="AZ3821" s="143"/>
      <c r="BA3821" s="143"/>
      <c r="BB3821" s="143"/>
      <c r="BC3821" s="143"/>
      <c r="BD3821" s="143"/>
      <c r="BE3821" s="143"/>
      <c r="BF3821" s="143"/>
      <c r="BG3821" s="143"/>
      <c r="BH3821" s="143"/>
      <c r="BI3821" s="143"/>
      <c r="BJ3821" s="143"/>
      <c r="BK3821" s="143"/>
      <c r="BL3821" s="143"/>
      <c r="BM3821" s="143"/>
      <c r="BN3821" s="143"/>
      <c r="BO3821" s="143"/>
      <c r="BP3821" s="143"/>
      <c r="BT3821" s="143"/>
      <c r="BU3821" s="143"/>
      <c r="BV3821" s="143"/>
    </row>
    <row r="3822" spans="1:74" s="142" customFormat="1" x14ac:dyDescent="0.25">
      <c r="A3822" s="206"/>
      <c r="B3822" s="160"/>
      <c r="C3822" s="161"/>
      <c r="D3822" s="206"/>
      <c r="E3822" s="206"/>
      <c r="F3822" s="206"/>
      <c r="G3822" s="206"/>
      <c r="H3822" s="161"/>
      <c r="I3822" s="206"/>
      <c r="J3822" s="206"/>
      <c r="L3822" s="206"/>
      <c r="M3822" s="153"/>
      <c r="N3822" s="126"/>
      <c r="O3822" s="153"/>
      <c r="P3822" s="153"/>
      <c r="Q3822" s="153"/>
      <c r="R3822" s="153"/>
      <c r="AG3822" s="162"/>
      <c r="AH3822" s="162"/>
      <c r="AI3822" s="162"/>
      <c r="AM3822" s="143"/>
      <c r="AN3822" s="143"/>
      <c r="AO3822" s="143"/>
      <c r="AP3822" s="143"/>
      <c r="AQ3822" s="143"/>
      <c r="AR3822" s="143"/>
      <c r="AS3822" s="143"/>
      <c r="AT3822" s="143"/>
      <c r="AU3822" s="143"/>
      <c r="AV3822" s="143"/>
      <c r="AW3822" s="143"/>
      <c r="AX3822" s="143"/>
      <c r="AY3822" s="143"/>
      <c r="AZ3822" s="143"/>
      <c r="BA3822" s="143"/>
      <c r="BB3822" s="143"/>
      <c r="BC3822" s="143"/>
      <c r="BD3822" s="143"/>
      <c r="BE3822" s="143"/>
      <c r="BF3822" s="143"/>
      <c r="BG3822" s="143"/>
      <c r="BH3822" s="143"/>
      <c r="BI3822" s="143"/>
      <c r="BJ3822" s="143"/>
      <c r="BK3822" s="143"/>
      <c r="BL3822" s="143"/>
      <c r="BM3822" s="143"/>
      <c r="BN3822" s="143"/>
      <c r="BO3822" s="143"/>
      <c r="BP3822" s="143"/>
      <c r="BT3822" s="143"/>
      <c r="BU3822" s="143"/>
      <c r="BV3822" s="143"/>
    </row>
    <row r="3823" spans="1:74" s="142" customFormat="1" x14ac:dyDescent="0.25">
      <c r="A3823" s="206"/>
      <c r="B3823" s="160"/>
      <c r="C3823" s="161"/>
      <c r="D3823" s="206"/>
      <c r="E3823" s="206"/>
      <c r="F3823" s="206"/>
      <c r="G3823" s="206"/>
      <c r="H3823" s="161"/>
      <c r="I3823" s="206"/>
      <c r="J3823" s="206"/>
      <c r="L3823" s="206"/>
      <c r="M3823" s="153"/>
      <c r="N3823" s="126"/>
      <c r="O3823" s="153"/>
      <c r="P3823" s="153"/>
      <c r="Q3823" s="153"/>
      <c r="R3823" s="153"/>
      <c r="AG3823" s="162"/>
      <c r="AH3823" s="162"/>
      <c r="AI3823" s="162"/>
      <c r="AM3823" s="143"/>
      <c r="AN3823" s="143"/>
      <c r="AO3823" s="143"/>
      <c r="AP3823" s="143"/>
      <c r="AQ3823" s="143"/>
      <c r="AR3823" s="143"/>
      <c r="AS3823" s="143"/>
      <c r="AT3823" s="143"/>
      <c r="AU3823" s="143"/>
      <c r="AV3823" s="143"/>
      <c r="AW3823" s="143"/>
      <c r="AX3823" s="143"/>
      <c r="AY3823" s="143"/>
      <c r="AZ3823" s="143"/>
      <c r="BA3823" s="143"/>
      <c r="BB3823" s="143"/>
      <c r="BC3823" s="143"/>
      <c r="BD3823" s="143"/>
      <c r="BE3823" s="143"/>
      <c r="BF3823" s="143"/>
      <c r="BG3823" s="143"/>
      <c r="BH3823" s="143"/>
      <c r="BI3823" s="143"/>
      <c r="BJ3823" s="143"/>
      <c r="BK3823" s="143"/>
      <c r="BL3823" s="143"/>
      <c r="BM3823" s="143"/>
      <c r="BN3823" s="143"/>
      <c r="BO3823" s="143"/>
      <c r="BP3823" s="143"/>
      <c r="BT3823" s="143"/>
      <c r="BU3823" s="143"/>
      <c r="BV3823" s="143"/>
    </row>
    <row r="3824" spans="1:74" s="142" customFormat="1" x14ac:dyDescent="0.25">
      <c r="A3824" s="206"/>
      <c r="B3824" s="160"/>
      <c r="C3824" s="161"/>
      <c r="D3824" s="206"/>
      <c r="E3824" s="206"/>
      <c r="F3824" s="206"/>
      <c r="G3824" s="206"/>
      <c r="H3824" s="161"/>
      <c r="I3824" s="206"/>
      <c r="J3824" s="206"/>
      <c r="L3824" s="206"/>
      <c r="M3824" s="153"/>
      <c r="N3824" s="126"/>
      <c r="O3824" s="153"/>
      <c r="P3824" s="153"/>
      <c r="Q3824" s="153"/>
      <c r="R3824" s="153"/>
      <c r="AG3824" s="162"/>
      <c r="AH3824" s="162"/>
      <c r="AI3824" s="162"/>
      <c r="AM3824" s="143"/>
      <c r="AN3824" s="143"/>
      <c r="AO3824" s="143"/>
      <c r="AP3824" s="143"/>
      <c r="AQ3824" s="143"/>
      <c r="AR3824" s="143"/>
      <c r="AS3824" s="143"/>
      <c r="AT3824" s="143"/>
      <c r="AU3824" s="143"/>
      <c r="AV3824" s="143"/>
      <c r="AW3824" s="143"/>
      <c r="AX3824" s="143"/>
      <c r="AY3824" s="143"/>
      <c r="AZ3824" s="143"/>
      <c r="BA3824" s="143"/>
      <c r="BB3824" s="143"/>
      <c r="BC3824" s="143"/>
      <c r="BD3824" s="143"/>
      <c r="BE3824" s="143"/>
      <c r="BF3824" s="143"/>
      <c r="BG3824" s="143"/>
      <c r="BH3824" s="143"/>
      <c r="BI3824" s="143"/>
      <c r="BJ3824" s="143"/>
      <c r="BK3824" s="143"/>
      <c r="BL3824" s="143"/>
      <c r="BM3824" s="143"/>
      <c r="BN3824" s="143"/>
      <c r="BO3824" s="143"/>
      <c r="BP3824" s="143"/>
      <c r="BT3824" s="143"/>
      <c r="BU3824" s="143"/>
      <c r="BV3824" s="143"/>
    </row>
    <row r="3825" spans="1:74" s="142" customFormat="1" x14ac:dyDescent="0.25">
      <c r="A3825" s="206"/>
      <c r="B3825" s="160"/>
      <c r="C3825" s="161"/>
      <c r="D3825" s="206"/>
      <c r="E3825" s="206"/>
      <c r="F3825" s="206"/>
      <c r="G3825" s="206"/>
      <c r="H3825" s="161"/>
      <c r="I3825" s="206"/>
      <c r="J3825" s="206"/>
      <c r="L3825" s="206"/>
      <c r="M3825" s="153"/>
      <c r="N3825" s="126"/>
      <c r="O3825" s="153"/>
      <c r="P3825" s="153"/>
      <c r="Q3825" s="153"/>
      <c r="R3825" s="153"/>
      <c r="AG3825" s="162"/>
      <c r="AH3825" s="162"/>
      <c r="AI3825" s="162"/>
      <c r="AM3825" s="143"/>
      <c r="AN3825" s="143"/>
      <c r="AO3825" s="143"/>
      <c r="AP3825" s="143"/>
      <c r="AQ3825" s="143"/>
      <c r="AR3825" s="143"/>
      <c r="AS3825" s="143"/>
      <c r="AT3825" s="143"/>
      <c r="AU3825" s="143"/>
      <c r="AV3825" s="143"/>
      <c r="AW3825" s="143"/>
      <c r="AX3825" s="143"/>
      <c r="AY3825" s="143"/>
      <c r="AZ3825" s="143"/>
      <c r="BA3825" s="143"/>
      <c r="BB3825" s="143"/>
      <c r="BC3825" s="143"/>
      <c r="BD3825" s="143"/>
      <c r="BE3825" s="143"/>
      <c r="BF3825" s="143"/>
      <c r="BG3825" s="143"/>
      <c r="BH3825" s="143"/>
      <c r="BI3825" s="143"/>
      <c r="BJ3825" s="143"/>
      <c r="BK3825" s="143"/>
      <c r="BL3825" s="143"/>
      <c r="BM3825" s="143"/>
      <c r="BN3825" s="143"/>
      <c r="BO3825" s="143"/>
      <c r="BP3825" s="143"/>
      <c r="BT3825" s="143"/>
      <c r="BU3825" s="143"/>
      <c r="BV3825" s="143"/>
    </row>
    <row r="3826" spans="1:74" s="142" customFormat="1" x14ac:dyDescent="0.25">
      <c r="A3826" s="206"/>
      <c r="B3826" s="160"/>
      <c r="C3826" s="161"/>
      <c r="D3826" s="206"/>
      <c r="E3826" s="206"/>
      <c r="F3826" s="206"/>
      <c r="G3826" s="206"/>
      <c r="H3826" s="161"/>
      <c r="I3826" s="206"/>
      <c r="J3826" s="206"/>
      <c r="L3826" s="206"/>
      <c r="M3826" s="153"/>
      <c r="N3826" s="126"/>
      <c r="O3826" s="153"/>
      <c r="P3826" s="153"/>
      <c r="Q3826" s="153"/>
      <c r="R3826" s="153"/>
      <c r="AG3826" s="162"/>
      <c r="AH3826" s="162"/>
      <c r="AI3826" s="162"/>
      <c r="AM3826" s="143"/>
      <c r="AN3826" s="143"/>
      <c r="AO3826" s="143"/>
      <c r="AP3826" s="143"/>
      <c r="AQ3826" s="143"/>
      <c r="AR3826" s="143"/>
      <c r="AS3826" s="143"/>
      <c r="AT3826" s="143"/>
      <c r="AU3826" s="143"/>
      <c r="AV3826" s="143"/>
      <c r="AW3826" s="143"/>
      <c r="AX3826" s="143"/>
      <c r="AY3826" s="143"/>
      <c r="AZ3826" s="143"/>
      <c r="BA3826" s="143"/>
      <c r="BB3826" s="143"/>
      <c r="BC3826" s="143"/>
      <c r="BD3826" s="143"/>
      <c r="BE3826" s="143"/>
      <c r="BF3826" s="143"/>
      <c r="BG3826" s="143"/>
      <c r="BH3826" s="143"/>
      <c r="BI3826" s="143"/>
      <c r="BJ3826" s="143"/>
      <c r="BK3826" s="143"/>
      <c r="BL3826" s="143"/>
      <c r="BM3826" s="143"/>
      <c r="BN3826" s="143"/>
      <c r="BO3826" s="143"/>
      <c r="BP3826" s="143"/>
      <c r="BT3826" s="143"/>
      <c r="BU3826" s="143"/>
      <c r="BV3826" s="143"/>
    </row>
    <row r="3827" spans="1:74" s="142" customFormat="1" x14ac:dyDescent="0.25">
      <c r="A3827" s="206"/>
      <c r="B3827" s="160"/>
      <c r="C3827" s="161"/>
      <c r="D3827" s="206"/>
      <c r="E3827" s="206"/>
      <c r="F3827" s="206"/>
      <c r="G3827" s="206"/>
      <c r="H3827" s="161"/>
      <c r="I3827" s="206"/>
      <c r="J3827" s="206"/>
      <c r="L3827" s="206"/>
      <c r="M3827" s="153"/>
      <c r="N3827" s="126"/>
      <c r="O3827" s="153"/>
      <c r="P3827" s="153"/>
      <c r="Q3827" s="153"/>
      <c r="R3827" s="153"/>
      <c r="AG3827" s="162"/>
      <c r="AH3827" s="162"/>
      <c r="AI3827" s="162"/>
      <c r="AM3827" s="143"/>
      <c r="AN3827" s="143"/>
      <c r="AO3827" s="143"/>
      <c r="AP3827" s="143"/>
      <c r="AQ3827" s="143"/>
      <c r="AR3827" s="143"/>
      <c r="AS3827" s="143"/>
      <c r="AT3827" s="143"/>
      <c r="AU3827" s="143"/>
      <c r="AV3827" s="143"/>
      <c r="AW3827" s="143"/>
      <c r="AX3827" s="143"/>
      <c r="AY3827" s="143"/>
      <c r="AZ3827" s="143"/>
      <c r="BA3827" s="143"/>
      <c r="BB3827" s="143"/>
      <c r="BC3827" s="143"/>
      <c r="BD3827" s="143"/>
      <c r="BE3827" s="143"/>
      <c r="BF3827" s="143"/>
      <c r="BG3827" s="143"/>
      <c r="BH3827" s="143"/>
      <c r="BI3827" s="143"/>
      <c r="BJ3827" s="143"/>
      <c r="BK3827" s="143"/>
      <c r="BL3827" s="143"/>
      <c r="BM3827" s="143"/>
      <c r="BN3827" s="143"/>
      <c r="BO3827" s="143"/>
      <c r="BP3827" s="143"/>
      <c r="BT3827" s="143"/>
      <c r="BU3827" s="143"/>
      <c r="BV3827" s="143"/>
    </row>
    <row r="3828" spans="1:74" s="142" customFormat="1" x14ac:dyDescent="0.25">
      <c r="A3828" s="206"/>
      <c r="B3828" s="160"/>
      <c r="C3828" s="161"/>
      <c r="D3828" s="206"/>
      <c r="E3828" s="206"/>
      <c r="F3828" s="206"/>
      <c r="G3828" s="206"/>
      <c r="H3828" s="161"/>
      <c r="I3828" s="206"/>
      <c r="J3828" s="206"/>
      <c r="L3828" s="206"/>
      <c r="M3828" s="153"/>
      <c r="N3828" s="126"/>
      <c r="O3828" s="153"/>
      <c r="P3828" s="153"/>
      <c r="Q3828" s="153"/>
      <c r="R3828" s="153"/>
      <c r="AG3828" s="162"/>
      <c r="AH3828" s="162"/>
      <c r="AI3828" s="162"/>
      <c r="AM3828" s="143"/>
      <c r="AN3828" s="143"/>
      <c r="AO3828" s="143"/>
      <c r="AP3828" s="143"/>
      <c r="AQ3828" s="143"/>
      <c r="AR3828" s="143"/>
      <c r="AS3828" s="143"/>
      <c r="AT3828" s="143"/>
      <c r="AU3828" s="143"/>
      <c r="AV3828" s="143"/>
      <c r="AW3828" s="143"/>
      <c r="AX3828" s="143"/>
      <c r="AY3828" s="143"/>
      <c r="AZ3828" s="143"/>
      <c r="BA3828" s="143"/>
      <c r="BB3828" s="143"/>
      <c r="BC3828" s="143"/>
      <c r="BD3828" s="143"/>
      <c r="BE3828" s="143"/>
      <c r="BF3828" s="143"/>
      <c r="BG3828" s="143"/>
      <c r="BH3828" s="143"/>
      <c r="BI3828" s="143"/>
      <c r="BJ3828" s="143"/>
      <c r="BK3828" s="143"/>
      <c r="BL3828" s="143"/>
      <c r="BM3828" s="143"/>
      <c r="BN3828" s="143"/>
      <c r="BO3828" s="143"/>
      <c r="BP3828" s="143"/>
      <c r="BT3828" s="143"/>
      <c r="BU3828" s="143"/>
      <c r="BV3828" s="143"/>
    </row>
    <row r="3829" spans="1:74" s="142" customFormat="1" x14ac:dyDescent="0.25">
      <c r="A3829" s="206"/>
      <c r="B3829" s="160"/>
      <c r="C3829" s="161"/>
      <c r="D3829" s="206"/>
      <c r="E3829" s="206"/>
      <c r="F3829" s="206"/>
      <c r="G3829" s="206"/>
      <c r="H3829" s="161"/>
      <c r="I3829" s="206"/>
      <c r="J3829" s="206"/>
      <c r="L3829" s="206"/>
      <c r="M3829" s="153"/>
      <c r="N3829" s="126"/>
      <c r="O3829" s="153"/>
      <c r="P3829" s="153"/>
      <c r="Q3829" s="153"/>
      <c r="R3829" s="153"/>
      <c r="AG3829" s="162"/>
      <c r="AH3829" s="162"/>
      <c r="AI3829" s="162"/>
      <c r="AM3829" s="143"/>
      <c r="AN3829" s="143"/>
      <c r="AO3829" s="143"/>
      <c r="AP3829" s="143"/>
      <c r="AQ3829" s="143"/>
      <c r="AR3829" s="143"/>
      <c r="AS3829" s="143"/>
      <c r="AT3829" s="143"/>
      <c r="AU3829" s="143"/>
      <c r="AV3829" s="143"/>
      <c r="AW3829" s="143"/>
      <c r="AX3829" s="143"/>
      <c r="AY3829" s="143"/>
      <c r="AZ3829" s="143"/>
      <c r="BA3829" s="143"/>
      <c r="BB3829" s="143"/>
      <c r="BC3829" s="143"/>
      <c r="BD3829" s="143"/>
      <c r="BE3829" s="143"/>
      <c r="BF3829" s="143"/>
      <c r="BG3829" s="143"/>
      <c r="BH3829" s="143"/>
      <c r="BI3829" s="143"/>
      <c r="BJ3829" s="143"/>
      <c r="BK3829" s="143"/>
      <c r="BL3829" s="143"/>
      <c r="BM3829" s="143"/>
      <c r="BN3829" s="143"/>
      <c r="BO3829" s="143"/>
      <c r="BP3829" s="143"/>
      <c r="BT3829" s="143"/>
      <c r="BU3829" s="143"/>
      <c r="BV3829" s="143"/>
    </row>
    <row r="3830" spans="1:74" s="142" customFormat="1" x14ac:dyDescent="0.25">
      <c r="A3830" s="206"/>
      <c r="B3830" s="160"/>
      <c r="C3830" s="161"/>
      <c r="D3830" s="206"/>
      <c r="E3830" s="206"/>
      <c r="F3830" s="206"/>
      <c r="G3830" s="206"/>
      <c r="H3830" s="161"/>
      <c r="I3830" s="206"/>
      <c r="J3830" s="206"/>
      <c r="L3830" s="206"/>
      <c r="M3830" s="153"/>
      <c r="N3830" s="126"/>
      <c r="O3830" s="153"/>
      <c r="P3830" s="153"/>
      <c r="Q3830" s="153"/>
      <c r="R3830" s="153"/>
      <c r="AG3830" s="162"/>
      <c r="AH3830" s="162"/>
      <c r="AI3830" s="162"/>
      <c r="AM3830" s="143"/>
      <c r="AN3830" s="143"/>
      <c r="AO3830" s="143"/>
      <c r="AP3830" s="143"/>
      <c r="AQ3830" s="143"/>
      <c r="AR3830" s="143"/>
      <c r="AS3830" s="143"/>
      <c r="AT3830" s="143"/>
      <c r="AU3830" s="143"/>
      <c r="AV3830" s="143"/>
      <c r="AW3830" s="143"/>
      <c r="AX3830" s="143"/>
      <c r="AY3830" s="143"/>
      <c r="AZ3830" s="143"/>
      <c r="BA3830" s="143"/>
      <c r="BB3830" s="143"/>
      <c r="BC3830" s="143"/>
      <c r="BD3830" s="143"/>
      <c r="BE3830" s="143"/>
      <c r="BF3830" s="143"/>
      <c r="BG3830" s="143"/>
      <c r="BH3830" s="143"/>
      <c r="BI3830" s="143"/>
      <c r="BJ3830" s="143"/>
      <c r="BK3830" s="143"/>
      <c r="BL3830" s="143"/>
      <c r="BM3830" s="143"/>
      <c r="BN3830" s="143"/>
      <c r="BO3830" s="143"/>
      <c r="BP3830" s="143"/>
      <c r="BT3830" s="143"/>
      <c r="BU3830" s="143"/>
      <c r="BV3830" s="143"/>
    </row>
    <row r="3831" spans="1:74" s="142" customFormat="1" x14ac:dyDescent="0.25">
      <c r="A3831" s="206"/>
      <c r="B3831" s="160"/>
      <c r="C3831" s="161"/>
      <c r="D3831" s="206"/>
      <c r="E3831" s="206"/>
      <c r="F3831" s="206"/>
      <c r="G3831" s="206"/>
      <c r="H3831" s="161"/>
      <c r="I3831" s="206"/>
      <c r="J3831" s="206"/>
      <c r="L3831" s="206"/>
      <c r="M3831" s="153"/>
      <c r="N3831" s="126"/>
      <c r="O3831" s="153"/>
      <c r="P3831" s="153"/>
      <c r="Q3831" s="153"/>
      <c r="R3831" s="153"/>
      <c r="AG3831" s="162"/>
      <c r="AH3831" s="162"/>
      <c r="AI3831" s="162"/>
      <c r="AM3831" s="143"/>
      <c r="AN3831" s="143"/>
      <c r="AO3831" s="143"/>
      <c r="AP3831" s="143"/>
      <c r="AQ3831" s="143"/>
      <c r="AR3831" s="143"/>
      <c r="AS3831" s="143"/>
      <c r="AT3831" s="143"/>
      <c r="AU3831" s="143"/>
      <c r="AV3831" s="143"/>
      <c r="AW3831" s="143"/>
      <c r="AX3831" s="143"/>
      <c r="AY3831" s="143"/>
      <c r="AZ3831" s="143"/>
      <c r="BA3831" s="143"/>
      <c r="BB3831" s="143"/>
      <c r="BC3831" s="143"/>
      <c r="BD3831" s="143"/>
      <c r="BE3831" s="143"/>
      <c r="BF3831" s="143"/>
      <c r="BG3831" s="143"/>
      <c r="BH3831" s="143"/>
      <c r="BI3831" s="143"/>
      <c r="BJ3831" s="143"/>
      <c r="BK3831" s="143"/>
      <c r="BL3831" s="143"/>
      <c r="BM3831" s="143"/>
      <c r="BN3831" s="143"/>
      <c r="BO3831" s="143"/>
      <c r="BP3831" s="143"/>
      <c r="BT3831" s="143"/>
      <c r="BU3831" s="143"/>
      <c r="BV3831" s="143"/>
    </row>
    <row r="3832" spans="1:74" s="142" customFormat="1" x14ac:dyDescent="0.25">
      <c r="A3832" s="206"/>
      <c r="B3832" s="160"/>
      <c r="C3832" s="161"/>
      <c r="D3832" s="206"/>
      <c r="E3832" s="206"/>
      <c r="F3832" s="206"/>
      <c r="G3832" s="206"/>
      <c r="H3832" s="161"/>
      <c r="I3832" s="206"/>
      <c r="J3832" s="206"/>
      <c r="L3832" s="206"/>
      <c r="M3832" s="153"/>
      <c r="N3832" s="126"/>
      <c r="O3832" s="153"/>
      <c r="P3832" s="153"/>
      <c r="Q3832" s="153"/>
      <c r="R3832" s="153"/>
      <c r="AG3832" s="162"/>
      <c r="AH3832" s="162"/>
      <c r="AI3832" s="162"/>
      <c r="AM3832" s="143"/>
      <c r="AN3832" s="143"/>
      <c r="AO3832" s="143"/>
      <c r="AP3832" s="143"/>
      <c r="AQ3832" s="143"/>
      <c r="AR3832" s="143"/>
      <c r="AS3832" s="143"/>
      <c r="AT3832" s="143"/>
      <c r="AU3832" s="143"/>
      <c r="AV3832" s="143"/>
      <c r="AW3832" s="143"/>
      <c r="AX3832" s="143"/>
      <c r="AY3832" s="143"/>
      <c r="AZ3832" s="143"/>
      <c r="BA3832" s="143"/>
      <c r="BB3832" s="143"/>
      <c r="BC3832" s="143"/>
      <c r="BD3832" s="143"/>
      <c r="BE3832" s="143"/>
      <c r="BF3832" s="143"/>
      <c r="BG3832" s="143"/>
      <c r="BH3832" s="143"/>
      <c r="BI3832" s="143"/>
      <c r="BJ3832" s="143"/>
      <c r="BK3832" s="143"/>
      <c r="BL3832" s="143"/>
      <c r="BM3832" s="143"/>
      <c r="BN3832" s="143"/>
      <c r="BO3832" s="143"/>
      <c r="BP3832" s="143"/>
      <c r="BT3832" s="143"/>
      <c r="BU3832" s="143"/>
      <c r="BV3832" s="143"/>
    </row>
    <row r="3833" spans="1:74" s="142" customFormat="1" x14ac:dyDescent="0.25">
      <c r="A3833" s="206"/>
      <c r="B3833" s="160"/>
      <c r="C3833" s="161"/>
      <c r="D3833" s="206"/>
      <c r="E3833" s="206"/>
      <c r="F3833" s="206"/>
      <c r="G3833" s="206"/>
      <c r="H3833" s="161"/>
      <c r="I3833" s="206"/>
      <c r="J3833" s="206"/>
      <c r="L3833" s="206"/>
      <c r="M3833" s="153"/>
      <c r="N3833" s="126"/>
      <c r="O3833" s="153"/>
      <c r="P3833" s="153"/>
      <c r="Q3833" s="153"/>
      <c r="R3833" s="153"/>
      <c r="AG3833" s="162"/>
      <c r="AH3833" s="162"/>
      <c r="AI3833" s="162"/>
      <c r="AM3833" s="143"/>
      <c r="AN3833" s="143"/>
      <c r="AO3833" s="143"/>
      <c r="AP3833" s="143"/>
      <c r="AQ3833" s="143"/>
      <c r="AR3833" s="143"/>
      <c r="AS3833" s="143"/>
      <c r="AT3833" s="143"/>
      <c r="AU3833" s="143"/>
      <c r="AV3833" s="143"/>
      <c r="AW3833" s="143"/>
      <c r="AX3833" s="143"/>
      <c r="AY3833" s="143"/>
      <c r="AZ3833" s="143"/>
      <c r="BA3833" s="143"/>
      <c r="BB3833" s="143"/>
      <c r="BC3833" s="143"/>
      <c r="BD3833" s="143"/>
      <c r="BE3833" s="143"/>
      <c r="BF3833" s="143"/>
      <c r="BG3833" s="143"/>
      <c r="BH3833" s="143"/>
      <c r="BI3833" s="143"/>
      <c r="BJ3833" s="143"/>
      <c r="BK3833" s="143"/>
      <c r="BL3833" s="143"/>
      <c r="BM3833" s="143"/>
      <c r="BN3833" s="143"/>
      <c r="BO3833" s="143"/>
      <c r="BP3833" s="143"/>
      <c r="BT3833" s="143"/>
      <c r="BU3833" s="143"/>
      <c r="BV3833" s="143"/>
    </row>
    <row r="3834" spans="1:74" s="142" customFormat="1" x14ac:dyDescent="0.25">
      <c r="A3834" s="206"/>
      <c r="B3834" s="160"/>
      <c r="C3834" s="161"/>
      <c r="D3834" s="206"/>
      <c r="E3834" s="206"/>
      <c r="F3834" s="206"/>
      <c r="G3834" s="206"/>
      <c r="H3834" s="161"/>
      <c r="I3834" s="206"/>
      <c r="J3834" s="206"/>
      <c r="L3834" s="206"/>
      <c r="M3834" s="153"/>
      <c r="N3834" s="126"/>
      <c r="O3834" s="153"/>
      <c r="P3834" s="153"/>
      <c r="Q3834" s="153"/>
      <c r="R3834" s="153"/>
      <c r="AG3834" s="162"/>
      <c r="AH3834" s="162"/>
      <c r="AI3834" s="162"/>
      <c r="AM3834" s="143"/>
      <c r="AN3834" s="143"/>
      <c r="AO3834" s="143"/>
      <c r="AP3834" s="143"/>
      <c r="AQ3834" s="143"/>
      <c r="AR3834" s="143"/>
      <c r="AS3834" s="143"/>
      <c r="AT3834" s="143"/>
      <c r="AU3834" s="143"/>
      <c r="AV3834" s="143"/>
      <c r="AW3834" s="143"/>
      <c r="AX3834" s="143"/>
      <c r="AY3834" s="143"/>
      <c r="AZ3834" s="143"/>
      <c r="BA3834" s="143"/>
      <c r="BB3834" s="143"/>
      <c r="BC3834" s="143"/>
      <c r="BD3834" s="143"/>
      <c r="BE3834" s="143"/>
      <c r="BF3834" s="143"/>
      <c r="BG3834" s="143"/>
      <c r="BH3834" s="143"/>
      <c r="BI3834" s="143"/>
      <c r="BJ3834" s="143"/>
      <c r="BK3834" s="143"/>
      <c r="BL3834" s="143"/>
      <c r="BM3834" s="143"/>
      <c r="BN3834" s="143"/>
      <c r="BO3834" s="143"/>
      <c r="BP3834" s="143"/>
      <c r="BT3834" s="143"/>
      <c r="BU3834" s="143"/>
      <c r="BV3834" s="143"/>
    </row>
    <row r="3835" spans="1:74" s="142" customFormat="1" x14ac:dyDescent="0.25">
      <c r="A3835" s="206"/>
      <c r="B3835" s="160"/>
      <c r="C3835" s="161"/>
      <c r="D3835" s="206"/>
      <c r="E3835" s="206"/>
      <c r="F3835" s="206"/>
      <c r="G3835" s="206"/>
      <c r="H3835" s="161"/>
      <c r="I3835" s="206"/>
      <c r="J3835" s="206"/>
      <c r="L3835" s="206"/>
      <c r="M3835" s="153"/>
      <c r="N3835" s="126"/>
      <c r="O3835" s="153"/>
      <c r="P3835" s="153"/>
      <c r="Q3835" s="153"/>
      <c r="R3835" s="153"/>
      <c r="AG3835" s="162"/>
      <c r="AH3835" s="162"/>
      <c r="AI3835" s="162"/>
      <c r="AM3835" s="143"/>
      <c r="AN3835" s="143"/>
      <c r="AO3835" s="143"/>
      <c r="AP3835" s="143"/>
      <c r="AQ3835" s="143"/>
      <c r="AR3835" s="143"/>
      <c r="AS3835" s="143"/>
      <c r="AT3835" s="143"/>
      <c r="AU3835" s="143"/>
      <c r="AV3835" s="143"/>
      <c r="AW3835" s="143"/>
      <c r="AX3835" s="143"/>
      <c r="AY3835" s="143"/>
      <c r="AZ3835" s="143"/>
      <c r="BA3835" s="143"/>
      <c r="BB3835" s="143"/>
      <c r="BC3835" s="143"/>
      <c r="BD3835" s="143"/>
      <c r="BE3835" s="143"/>
      <c r="BF3835" s="143"/>
      <c r="BG3835" s="143"/>
      <c r="BH3835" s="143"/>
      <c r="BI3835" s="143"/>
      <c r="BJ3835" s="143"/>
      <c r="BK3835" s="143"/>
      <c r="BL3835" s="143"/>
      <c r="BM3835" s="143"/>
      <c r="BN3835" s="143"/>
      <c r="BO3835" s="143"/>
      <c r="BP3835" s="143"/>
      <c r="BT3835" s="143"/>
      <c r="BU3835" s="143"/>
      <c r="BV3835" s="143"/>
    </row>
    <row r="3836" spans="1:74" s="142" customFormat="1" x14ac:dyDescent="0.25">
      <c r="A3836" s="206"/>
      <c r="B3836" s="160"/>
      <c r="C3836" s="161"/>
      <c r="D3836" s="206"/>
      <c r="E3836" s="206"/>
      <c r="F3836" s="206"/>
      <c r="G3836" s="206"/>
      <c r="H3836" s="161"/>
      <c r="I3836" s="206"/>
      <c r="J3836" s="206"/>
      <c r="L3836" s="206"/>
      <c r="M3836" s="153"/>
      <c r="N3836" s="126"/>
      <c r="O3836" s="153"/>
      <c r="P3836" s="153"/>
      <c r="Q3836" s="153"/>
      <c r="R3836" s="153"/>
      <c r="AG3836" s="162"/>
      <c r="AH3836" s="162"/>
      <c r="AI3836" s="162"/>
      <c r="AM3836" s="143"/>
      <c r="AN3836" s="143"/>
      <c r="AO3836" s="143"/>
      <c r="AP3836" s="143"/>
      <c r="AQ3836" s="143"/>
      <c r="AR3836" s="143"/>
      <c r="AS3836" s="143"/>
      <c r="AT3836" s="143"/>
      <c r="AU3836" s="143"/>
      <c r="AV3836" s="143"/>
      <c r="AW3836" s="143"/>
      <c r="AX3836" s="143"/>
      <c r="AY3836" s="143"/>
      <c r="AZ3836" s="143"/>
      <c r="BA3836" s="143"/>
      <c r="BB3836" s="143"/>
      <c r="BC3836" s="143"/>
      <c r="BD3836" s="143"/>
      <c r="BE3836" s="143"/>
      <c r="BF3836" s="143"/>
      <c r="BG3836" s="143"/>
      <c r="BH3836" s="143"/>
      <c r="BI3836" s="143"/>
      <c r="BJ3836" s="143"/>
      <c r="BK3836" s="143"/>
      <c r="BL3836" s="143"/>
      <c r="BM3836" s="143"/>
      <c r="BN3836" s="143"/>
      <c r="BO3836" s="143"/>
      <c r="BP3836" s="143"/>
      <c r="BT3836" s="143"/>
      <c r="BU3836" s="143"/>
      <c r="BV3836" s="143"/>
    </row>
    <row r="3837" spans="1:74" s="142" customFormat="1" x14ac:dyDescent="0.25">
      <c r="A3837" s="206"/>
      <c r="B3837" s="160"/>
      <c r="C3837" s="161"/>
      <c r="D3837" s="206"/>
      <c r="E3837" s="206"/>
      <c r="F3837" s="206"/>
      <c r="G3837" s="206"/>
      <c r="H3837" s="161"/>
      <c r="I3837" s="206"/>
      <c r="J3837" s="206"/>
      <c r="L3837" s="206"/>
      <c r="M3837" s="153"/>
      <c r="N3837" s="126"/>
      <c r="O3837" s="153"/>
      <c r="P3837" s="153"/>
      <c r="Q3837" s="153"/>
      <c r="R3837" s="153"/>
      <c r="AG3837" s="162"/>
      <c r="AH3837" s="162"/>
      <c r="AI3837" s="162"/>
      <c r="AM3837" s="143"/>
      <c r="AN3837" s="143"/>
      <c r="AO3837" s="143"/>
      <c r="AP3837" s="143"/>
      <c r="AQ3837" s="143"/>
      <c r="AR3837" s="143"/>
      <c r="AS3837" s="143"/>
      <c r="AT3837" s="143"/>
      <c r="AU3837" s="143"/>
      <c r="AV3837" s="143"/>
      <c r="AW3837" s="143"/>
      <c r="AX3837" s="143"/>
      <c r="AY3837" s="143"/>
      <c r="AZ3837" s="143"/>
      <c r="BA3837" s="143"/>
      <c r="BB3837" s="143"/>
      <c r="BC3837" s="143"/>
      <c r="BD3837" s="143"/>
      <c r="BE3837" s="143"/>
      <c r="BF3837" s="143"/>
      <c r="BG3837" s="143"/>
      <c r="BH3837" s="143"/>
      <c r="BI3837" s="143"/>
      <c r="BJ3837" s="143"/>
      <c r="BK3837" s="143"/>
      <c r="BL3837" s="143"/>
      <c r="BM3837" s="143"/>
      <c r="BN3837" s="143"/>
      <c r="BO3837" s="143"/>
      <c r="BP3837" s="143"/>
      <c r="BT3837" s="143"/>
      <c r="BU3837" s="143"/>
      <c r="BV3837" s="143"/>
    </row>
    <row r="3838" spans="1:74" s="142" customFormat="1" x14ac:dyDescent="0.25">
      <c r="A3838" s="206"/>
      <c r="B3838" s="160"/>
      <c r="C3838" s="161"/>
      <c r="D3838" s="206"/>
      <c r="E3838" s="206"/>
      <c r="F3838" s="206"/>
      <c r="G3838" s="206"/>
      <c r="H3838" s="161"/>
      <c r="I3838" s="206"/>
      <c r="J3838" s="206"/>
      <c r="L3838" s="206"/>
      <c r="M3838" s="153"/>
      <c r="N3838" s="126"/>
      <c r="O3838" s="153"/>
      <c r="P3838" s="153"/>
      <c r="Q3838" s="153"/>
      <c r="R3838" s="153"/>
      <c r="AG3838" s="162"/>
      <c r="AH3838" s="162"/>
      <c r="AI3838" s="162"/>
      <c r="AM3838" s="143"/>
      <c r="AN3838" s="143"/>
      <c r="AO3838" s="143"/>
      <c r="AP3838" s="143"/>
      <c r="AQ3838" s="143"/>
      <c r="AR3838" s="143"/>
      <c r="AS3838" s="143"/>
      <c r="AT3838" s="143"/>
      <c r="AU3838" s="143"/>
      <c r="AV3838" s="143"/>
      <c r="AW3838" s="143"/>
      <c r="AX3838" s="143"/>
      <c r="AY3838" s="143"/>
      <c r="AZ3838" s="143"/>
      <c r="BA3838" s="143"/>
      <c r="BB3838" s="143"/>
      <c r="BC3838" s="143"/>
      <c r="BD3838" s="143"/>
      <c r="BE3838" s="143"/>
      <c r="BF3838" s="143"/>
      <c r="BG3838" s="143"/>
      <c r="BH3838" s="143"/>
      <c r="BI3838" s="143"/>
      <c r="BJ3838" s="143"/>
      <c r="BK3838" s="143"/>
      <c r="BL3838" s="143"/>
      <c r="BM3838" s="143"/>
      <c r="BN3838" s="143"/>
      <c r="BO3838" s="143"/>
      <c r="BP3838" s="143"/>
      <c r="BT3838" s="143"/>
      <c r="BU3838" s="143"/>
      <c r="BV3838" s="143"/>
    </row>
    <row r="3839" spans="1:74" s="142" customFormat="1" x14ac:dyDescent="0.25">
      <c r="A3839" s="206"/>
      <c r="B3839" s="160"/>
      <c r="C3839" s="161"/>
      <c r="D3839" s="206"/>
      <c r="E3839" s="206"/>
      <c r="F3839" s="206"/>
      <c r="G3839" s="206"/>
      <c r="H3839" s="161"/>
      <c r="I3839" s="206"/>
      <c r="J3839" s="206"/>
      <c r="L3839" s="206"/>
      <c r="M3839" s="153"/>
      <c r="N3839" s="126"/>
      <c r="O3839" s="153"/>
      <c r="P3839" s="153"/>
      <c r="Q3839" s="153"/>
      <c r="R3839" s="153"/>
      <c r="AG3839" s="162"/>
      <c r="AH3839" s="162"/>
      <c r="AI3839" s="162"/>
      <c r="AM3839" s="143"/>
      <c r="AN3839" s="143"/>
      <c r="AO3839" s="143"/>
      <c r="AP3839" s="143"/>
      <c r="AQ3839" s="143"/>
      <c r="AR3839" s="143"/>
      <c r="AS3839" s="143"/>
      <c r="AT3839" s="143"/>
      <c r="AU3839" s="143"/>
      <c r="AV3839" s="143"/>
      <c r="AW3839" s="143"/>
      <c r="AX3839" s="143"/>
      <c r="AY3839" s="143"/>
      <c r="AZ3839" s="143"/>
      <c r="BA3839" s="143"/>
      <c r="BB3839" s="143"/>
      <c r="BC3839" s="143"/>
      <c r="BD3839" s="143"/>
      <c r="BE3839" s="143"/>
      <c r="BF3839" s="143"/>
      <c r="BG3839" s="143"/>
      <c r="BH3839" s="143"/>
      <c r="BI3839" s="143"/>
      <c r="BJ3839" s="143"/>
      <c r="BK3839" s="143"/>
      <c r="BL3839" s="143"/>
      <c r="BM3839" s="143"/>
      <c r="BN3839" s="143"/>
      <c r="BO3839" s="143"/>
      <c r="BP3839" s="143"/>
      <c r="BT3839" s="143"/>
      <c r="BU3839" s="143"/>
      <c r="BV3839" s="143"/>
    </row>
    <row r="3840" spans="1:74" s="142" customFormat="1" x14ac:dyDescent="0.25">
      <c r="A3840" s="206"/>
      <c r="B3840" s="160"/>
      <c r="C3840" s="161"/>
      <c r="D3840" s="206"/>
      <c r="E3840" s="206"/>
      <c r="F3840" s="206"/>
      <c r="G3840" s="206"/>
      <c r="H3840" s="161"/>
      <c r="I3840" s="206"/>
      <c r="J3840" s="206"/>
      <c r="L3840" s="206"/>
      <c r="M3840" s="153"/>
      <c r="N3840" s="126"/>
      <c r="O3840" s="153"/>
      <c r="P3840" s="153"/>
      <c r="Q3840" s="153"/>
      <c r="R3840" s="153"/>
      <c r="AG3840" s="162"/>
      <c r="AH3840" s="162"/>
      <c r="AI3840" s="162"/>
      <c r="AM3840" s="143"/>
      <c r="AN3840" s="143"/>
      <c r="AO3840" s="143"/>
      <c r="AP3840" s="143"/>
      <c r="AQ3840" s="143"/>
      <c r="AR3840" s="143"/>
      <c r="AS3840" s="143"/>
      <c r="AT3840" s="143"/>
      <c r="AU3840" s="143"/>
      <c r="AV3840" s="143"/>
      <c r="AW3840" s="143"/>
      <c r="AX3840" s="143"/>
      <c r="AY3840" s="143"/>
      <c r="AZ3840" s="143"/>
      <c r="BA3840" s="143"/>
      <c r="BB3840" s="143"/>
      <c r="BC3840" s="143"/>
      <c r="BD3840" s="143"/>
      <c r="BE3840" s="143"/>
      <c r="BF3840" s="143"/>
      <c r="BG3840" s="143"/>
      <c r="BH3840" s="143"/>
      <c r="BI3840" s="143"/>
      <c r="BJ3840" s="143"/>
      <c r="BK3840" s="143"/>
      <c r="BL3840" s="143"/>
      <c r="BM3840" s="143"/>
      <c r="BN3840" s="143"/>
      <c r="BO3840" s="143"/>
      <c r="BP3840" s="143"/>
      <c r="BT3840" s="143"/>
      <c r="BU3840" s="143"/>
      <c r="BV3840" s="143"/>
    </row>
    <row r="3841" spans="1:74" s="142" customFormat="1" x14ac:dyDescent="0.25">
      <c r="A3841" s="206"/>
      <c r="B3841" s="160"/>
      <c r="C3841" s="161"/>
      <c r="D3841" s="206"/>
      <c r="E3841" s="206"/>
      <c r="F3841" s="206"/>
      <c r="G3841" s="206"/>
      <c r="H3841" s="161"/>
      <c r="I3841" s="206"/>
      <c r="J3841" s="206"/>
      <c r="L3841" s="206"/>
      <c r="M3841" s="153"/>
      <c r="N3841" s="126"/>
      <c r="O3841" s="153"/>
      <c r="P3841" s="153"/>
      <c r="Q3841" s="153"/>
      <c r="R3841" s="153"/>
      <c r="AG3841" s="162"/>
      <c r="AH3841" s="162"/>
      <c r="AI3841" s="162"/>
      <c r="AM3841" s="143"/>
      <c r="AN3841" s="143"/>
      <c r="AO3841" s="143"/>
      <c r="AP3841" s="143"/>
      <c r="AQ3841" s="143"/>
      <c r="AR3841" s="143"/>
      <c r="AS3841" s="143"/>
      <c r="AT3841" s="143"/>
      <c r="AU3841" s="143"/>
      <c r="AV3841" s="143"/>
      <c r="AW3841" s="143"/>
      <c r="AX3841" s="143"/>
      <c r="AY3841" s="143"/>
      <c r="AZ3841" s="143"/>
      <c r="BA3841" s="143"/>
      <c r="BB3841" s="143"/>
      <c r="BC3841" s="143"/>
      <c r="BD3841" s="143"/>
      <c r="BE3841" s="143"/>
      <c r="BF3841" s="143"/>
      <c r="BG3841" s="143"/>
      <c r="BH3841" s="143"/>
      <c r="BI3841" s="143"/>
      <c r="BJ3841" s="143"/>
      <c r="BK3841" s="143"/>
      <c r="BL3841" s="143"/>
      <c r="BM3841" s="143"/>
      <c r="BN3841" s="143"/>
      <c r="BO3841" s="143"/>
      <c r="BP3841" s="143"/>
      <c r="BT3841" s="143"/>
      <c r="BU3841" s="143"/>
      <c r="BV3841" s="143"/>
    </row>
    <row r="3842" spans="1:74" s="142" customFormat="1" x14ac:dyDescent="0.25">
      <c r="A3842" s="206"/>
      <c r="B3842" s="160"/>
      <c r="C3842" s="161"/>
      <c r="D3842" s="206"/>
      <c r="E3842" s="206"/>
      <c r="F3842" s="206"/>
      <c r="G3842" s="206"/>
      <c r="H3842" s="161"/>
      <c r="I3842" s="206"/>
      <c r="J3842" s="206"/>
      <c r="L3842" s="206"/>
      <c r="M3842" s="153"/>
      <c r="N3842" s="126"/>
      <c r="O3842" s="153"/>
      <c r="P3842" s="153"/>
      <c r="Q3842" s="153"/>
      <c r="R3842" s="153"/>
      <c r="AG3842" s="162"/>
      <c r="AH3842" s="162"/>
      <c r="AI3842" s="162"/>
      <c r="AM3842" s="143"/>
      <c r="AN3842" s="143"/>
      <c r="AO3842" s="143"/>
      <c r="AP3842" s="143"/>
      <c r="AQ3842" s="143"/>
      <c r="AR3842" s="143"/>
      <c r="AS3842" s="143"/>
      <c r="AT3842" s="143"/>
      <c r="AU3842" s="143"/>
      <c r="AV3842" s="143"/>
      <c r="AW3842" s="143"/>
      <c r="AX3842" s="143"/>
      <c r="AY3842" s="143"/>
      <c r="AZ3842" s="143"/>
      <c r="BA3842" s="143"/>
      <c r="BB3842" s="143"/>
      <c r="BC3842" s="143"/>
      <c r="BD3842" s="143"/>
      <c r="BE3842" s="143"/>
      <c r="BF3842" s="143"/>
      <c r="BG3842" s="143"/>
      <c r="BH3842" s="143"/>
      <c r="BI3842" s="143"/>
      <c r="BJ3842" s="143"/>
      <c r="BK3842" s="143"/>
      <c r="BL3842" s="143"/>
      <c r="BM3842" s="143"/>
      <c r="BN3842" s="143"/>
      <c r="BO3842" s="143"/>
      <c r="BP3842" s="143"/>
      <c r="BT3842" s="143"/>
      <c r="BU3842" s="143"/>
      <c r="BV3842" s="143"/>
    </row>
    <row r="3843" spans="1:74" s="142" customFormat="1" x14ac:dyDescent="0.25">
      <c r="A3843" s="206"/>
      <c r="B3843" s="160"/>
      <c r="C3843" s="161"/>
      <c r="D3843" s="206"/>
      <c r="E3843" s="206"/>
      <c r="F3843" s="206"/>
      <c r="G3843" s="206"/>
      <c r="H3843" s="161"/>
      <c r="I3843" s="206"/>
      <c r="J3843" s="206"/>
      <c r="L3843" s="206"/>
      <c r="M3843" s="153"/>
      <c r="N3843" s="126"/>
      <c r="O3843" s="153"/>
      <c r="P3843" s="153"/>
      <c r="Q3843" s="153"/>
      <c r="R3843" s="153"/>
      <c r="AG3843" s="162"/>
      <c r="AH3843" s="162"/>
      <c r="AI3843" s="162"/>
      <c r="AM3843" s="143"/>
      <c r="AN3843" s="143"/>
      <c r="AO3843" s="143"/>
      <c r="AP3843" s="143"/>
      <c r="AQ3843" s="143"/>
      <c r="AR3843" s="143"/>
      <c r="AS3843" s="143"/>
      <c r="AT3843" s="143"/>
      <c r="AU3843" s="143"/>
      <c r="AV3843" s="143"/>
      <c r="AW3843" s="143"/>
      <c r="AX3843" s="143"/>
      <c r="AY3843" s="143"/>
      <c r="AZ3843" s="143"/>
      <c r="BA3843" s="143"/>
      <c r="BB3843" s="143"/>
      <c r="BC3843" s="143"/>
      <c r="BD3843" s="143"/>
      <c r="BE3843" s="143"/>
      <c r="BF3843" s="143"/>
      <c r="BG3843" s="143"/>
      <c r="BH3843" s="143"/>
      <c r="BI3843" s="143"/>
      <c r="BJ3843" s="143"/>
      <c r="BK3843" s="143"/>
      <c r="BL3843" s="143"/>
      <c r="BM3843" s="143"/>
      <c r="BN3843" s="143"/>
      <c r="BO3843" s="143"/>
      <c r="BP3843" s="143"/>
      <c r="BT3843" s="143"/>
      <c r="BU3843" s="143"/>
      <c r="BV3843" s="143"/>
    </row>
    <row r="3844" spans="1:74" s="142" customFormat="1" x14ac:dyDescent="0.25">
      <c r="A3844" s="206"/>
      <c r="B3844" s="160"/>
      <c r="C3844" s="161"/>
      <c r="D3844" s="206"/>
      <c r="E3844" s="206"/>
      <c r="F3844" s="206"/>
      <c r="G3844" s="206"/>
      <c r="H3844" s="161"/>
      <c r="I3844" s="206"/>
      <c r="J3844" s="206"/>
      <c r="L3844" s="206"/>
      <c r="M3844" s="153"/>
      <c r="N3844" s="126"/>
      <c r="O3844" s="153"/>
      <c r="P3844" s="153"/>
      <c r="Q3844" s="153"/>
      <c r="R3844" s="153"/>
      <c r="AG3844" s="162"/>
      <c r="AH3844" s="162"/>
      <c r="AI3844" s="162"/>
      <c r="AM3844" s="143"/>
      <c r="AN3844" s="143"/>
      <c r="AO3844" s="143"/>
      <c r="AP3844" s="143"/>
      <c r="AQ3844" s="143"/>
      <c r="AR3844" s="143"/>
      <c r="AS3844" s="143"/>
      <c r="AT3844" s="143"/>
      <c r="AU3844" s="143"/>
      <c r="AV3844" s="143"/>
      <c r="AW3844" s="143"/>
      <c r="AX3844" s="143"/>
      <c r="AY3844" s="143"/>
      <c r="AZ3844" s="143"/>
      <c r="BA3844" s="143"/>
      <c r="BB3844" s="143"/>
      <c r="BC3844" s="143"/>
      <c r="BD3844" s="143"/>
      <c r="BE3844" s="143"/>
      <c r="BF3844" s="143"/>
      <c r="BG3844" s="143"/>
      <c r="BH3844" s="143"/>
      <c r="BI3844" s="143"/>
      <c r="BJ3844" s="143"/>
      <c r="BK3844" s="143"/>
      <c r="BL3844" s="143"/>
      <c r="BM3844" s="143"/>
      <c r="BN3844" s="143"/>
      <c r="BO3844" s="143"/>
      <c r="BP3844" s="143"/>
      <c r="BT3844" s="143"/>
      <c r="BU3844" s="143"/>
      <c r="BV3844" s="143"/>
    </row>
    <row r="3845" spans="1:74" s="142" customFormat="1" x14ac:dyDescent="0.25">
      <c r="A3845" s="206"/>
      <c r="B3845" s="160"/>
      <c r="C3845" s="161"/>
      <c r="D3845" s="206"/>
      <c r="E3845" s="206"/>
      <c r="F3845" s="206"/>
      <c r="G3845" s="206"/>
      <c r="H3845" s="161"/>
      <c r="I3845" s="206"/>
      <c r="J3845" s="206"/>
      <c r="L3845" s="206"/>
      <c r="M3845" s="153"/>
      <c r="N3845" s="126"/>
      <c r="O3845" s="153"/>
      <c r="P3845" s="153"/>
      <c r="Q3845" s="153"/>
      <c r="R3845" s="153"/>
      <c r="AG3845" s="162"/>
      <c r="AH3845" s="162"/>
      <c r="AI3845" s="162"/>
      <c r="AM3845" s="143"/>
      <c r="AN3845" s="143"/>
      <c r="AO3845" s="143"/>
      <c r="AP3845" s="143"/>
      <c r="AQ3845" s="143"/>
      <c r="AR3845" s="143"/>
      <c r="AS3845" s="143"/>
      <c r="AT3845" s="143"/>
      <c r="AU3845" s="143"/>
      <c r="AV3845" s="143"/>
      <c r="AW3845" s="143"/>
      <c r="AX3845" s="143"/>
      <c r="AY3845" s="143"/>
      <c r="AZ3845" s="143"/>
      <c r="BA3845" s="143"/>
      <c r="BB3845" s="143"/>
      <c r="BC3845" s="143"/>
      <c r="BD3845" s="143"/>
      <c r="BE3845" s="143"/>
      <c r="BF3845" s="143"/>
      <c r="BG3845" s="143"/>
      <c r="BH3845" s="143"/>
      <c r="BI3845" s="143"/>
      <c r="BJ3845" s="143"/>
      <c r="BK3845" s="143"/>
      <c r="BL3845" s="143"/>
      <c r="BM3845" s="143"/>
      <c r="BN3845" s="143"/>
      <c r="BO3845" s="143"/>
      <c r="BP3845" s="143"/>
      <c r="BT3845" s="143"/>
      <c r="BU3845" s="143"/>
      <c r="BV3845" s="143"/>
    </row>
    <row r="3846" spans="1:74" s="142" customFormat="1" x14ac:dyDescent="0.25">
      <c r="A3846" s="206"/>
      <c r="B3846" s="160"/>
      <c r="C3846" s="161"/>
      <c r="D3846" s="206"/>
      <c r="E3846" s="206"/>
      <c r="F3846" s="206"/>
      <c r="G3846" s="206"/>
      <c r="H3846" s="161"/>
      <c r="I3846" s="206"/>
      <c r="J3846" s="206"/>
      <c r="L3846" s="206"/>
      <c r="M3846" s="153"/>
      <c r="N3846" s="126"/>
      <c r="O3846" s="153"/>
      <c r="P3846" s="153"/>
      <c r="Q3846" s="153"/>
      <c r="R3846" s="153"/>
      <c r="AG3846" s="162"/>
      <c r="AH3846" s="162"/>
      <c r="AI3846" s="162"/>
      <c r="AM3846" s="143"/>
      <c r="AN3846" s="143"/>
      <c r="AO3846" s="143"/>
      <c r="AP3846" s="143"/>
      <c r="AQ3846" s="143"/>
      <c r="AR3846" s="143"/>
      <c r="AS3846" s="143"/>
      <c r="AT3846" s="143"/>
      <c r="AU3846" s="143"/>
      <c r="AV3846" s="143"/>
      <c r="AW3846" s="143"/>
      <c r="AX3846" s="143"/>
      <c r="AY3846" s="143"/>
      <c r="AZ3846" s="143"/>
      <c r="BA3846" s="143"/>
      <c r="BB3846" s="143"/>
      <c r="BC3846" s="143"/>
      <c r="BD3846" s="143"/>
      <c r="BE3846" s="143"/>
      <c r="BF3846" s="143"/>
      <c r="BG3846" s="143"/>
      <c r="BH3846" s="143"/>
      <c r="BI3846" s="143"/>
      <c r="BJ3846" s="143"/>
      <c r="BK3846" s="143"/>
      <c r="BL3846" s="143"/>
      <c r="BM3846" s="143"/>
      <c r="BN3846" s="143"/>
      <c r="BO3846" s="143"/>
      <c r="BP3846" s="143"/>
      <c r="BT3846" s="143"/>
      <c r="BU3846" s="143"/>
      <c r="BV3846" s="143"/>
    </row>
    <row r="3847" spans="1:74" s="142" customFormat="1" x14ac:dyDescent="0.25">
      <c r="A3847" s="206"/>
      <c r="B3847" s="160"/>
      <c r="C3847" s="161"/>
      <c r="D3847" s="206"/>
      <c r="E3847" s="206"/>
      <c r="F3847" s="206"/>
      <c r="G3847" s="206"/>
      <c r="H3847" s="161"/>
      <c r="I3847" s="206"/>
      <c r="J3847" s="206"/>
      <c r="L3847" s="206"/>
      <c r="M3847" s="153"/>
      <c r="N3847" s="126"/>
      <c r="O3847" s="153"/>
      <c r="P3847" s="153"/>
      <c r="Q3847" s="153"/>
      <c r="R3847" s="153"/>
      <c r="AG3847" s="162"/>
      <c r="AH3847" s="162"/>
      <c r="AI3847" s="162"/>
      <c r="AM3847" s="143"/>
      <c r="AN3847" s="143"/>
      <c r="AO3847" s="143"/>
      <c r="AP3847" s="143"/>
      <c r="AQ3847" s="143"/>
      <c r="AR3847" s="143"/>
      <c r="AS3847" s="143"/>
      <c r="AT3847" s="143"/>
      <c r="AU3847" s="143"/>
      <c r="AV3847" s="143"/>
      <c r="AW3847" s="143"/>
      <c r="AX3847" s="143"/>
      <c r="AY3847" s="143"/>
      <c r="AZ3847" s="143"/>
      <c r="BA3847" s="143"/>
      <c r="BB3847" s="143"/>
      <c r="BC3847" s="143"/>
      <c r="BD3847" s="143"/>
      <c r="BE3847" s="143"/>
      <c r="BF3847" s="143"/>
      <c r="BG3847" s="143"/>
      <c r="BH3847" s="143"/>
      <c r="BI3847" s="143"/>
      <c r="BJ3847" s="143"/>
      <c r="BK3847" s="143"/>
      <c r="BL3847" s="143"/>
      <c r="BM3847" s="143"/>
      <c r="BN3847" s="143"/>
      <c r="BO3847" s="143"/>
      <c r="BP3847" s="143"/>
      <c r="BT3847" s="143"/>
      <c r="BU3847" s="143"/>
      <c r="BV3847" s="143"/>
    </row>
    <row r="3848" spans="1:74" s="142" customFormat="1" x14ac:dyDescent="0.25">
      <c r="A3848" s="206"/>
      <c r="B3848" s="160"/>
      <c r="C3848" s="161"/>
      <c r="D3848" s="206"/>
      <c r="E3848" s="206"/>
      <c r="F3848" s="206"/>
      <c r="G3848" s="206"/>
      <c r="H3848" s="161"/>
      <c r="I3848" s="206"/>
      <c r="J3848" s="206"/>
      <c r="L3848" s="206"/>
      <c r="M3848" s="153"/>
      <c r="N3848" s="126"/>
      <c r="O3848" s="153"/>
      <c r="P3848" s="153"/>
      <c r="Q3848" s="153"/>
      <c r="R3848" s="153"/>
      <c r="AG3848" s="162"/>
      <c r="AH3848" s="162"/>
      <c r="AI3848" s="162"/>
      <c r="AM3848" s="143"/>
      <c r="AN3848" s="143"/>
      <c r="AO3848" s="143"/>
      <c r="AP3848" s="143"/>
      <c r="AQ3848" s="143"/>
      <c r="AR3848" s="143"/>
      <c r="AS3848" s="143"/>
      <c r="AT3848" s="143"/>
      <c r="AU3848" s="143"/>
      <c r="AV3848" s="143"/>
      <c r="AW3848" s="143"/>
      <c r="AX3848" s="143"/>
      <c r="AY3848" s="143"/>
      <c r="AZ3848" s="143"/>
      <c r="BA3848" s="143"/>
      <c r="BB3848" s="143"/>
      <c r="BC3848" s="143"/>
      <c r="BD3848" s="143"/>
      <c r="BE3848" s="143"/>
      <c r="BF3848" s="143"/>
      <c r="BG3848" s="143"/>
      <c r="BH3848" s="143"/>
      <c r="BI3848" s="143"/>
      <c r="BJ3848" s="143"/>
      <c r="BK3848" s="143"/>
      <c r="BL3848" s="143"/>
      <c r="BM3848" s="143"/>
      <c r="BN3848" s="143"/>
      <c r="BO3848" s="143"/>
      <c r="BP3848" s="143"/>
      <c r="BT3848" s="143"/>
      <c r="BU3848" s="143"/>
      <c r="BV3848" s="143"/>
    </row>
    <row r="3849" spans="1:74" s="142" customFormat="1" x14ac:dyDescent="0.25">
      <c r="A3849" s="206"/>
      <c r="B3849" s="160"/>
      <c r="C3849" s="161"/>
      <c r="D3849" s="206"/>
      <c r="E3849" s="206"/>
      <c r="F3849" s="206"/>
      <c r="G3849" s="206"/>
      <c r="H3849" s="161"/>
      <c r="I3849" s="206"/>
      <c r="J3849" s="206"/>
      <c r="L3849" s="206"/>
      <c r="M3849" s="153"/>
      <c r="N3849" s="126"/>
      <c r="O3849" s="153"/>
      <c r="P3849" s="153"/>
      <c r="Q3849" s="153"/>
      <c r="R3849" s="153"/>
      <c r="AG3849" s="162"/>
      <c r="AH3849" s="162"/>
      <c r="AI3849" s="162"/>
      <c r="AM3849" s="143"/>
      <c r="AN3849" s="143"/>
      <c r="AO3849" s="143"/>
      <c r="AP3849" s="143"/>
      <c r="AQ3849" s="143"/>
      <c r="AR3849" s="143"/>
      <c r="AS3849" s="143"/>
      <c r="AT3849" s="143"/>
      <c r="AU3849" s="143"/>
      <c r="AV3849" s="143"/>
      <c r="AW3849" s="143"/>
      <c r="AX3849" s="143"/>
      <c r="AY3849" s="143"/>
      <c r="AZ3849" s="143"/>
      <c r="BA3849" s="143"/>
      <c r="BB3849" s="143"/>
      <c r="BC3849" s="143"/>
      <c r="BD3849" s="143"/>
      <c r="BE3849" s="143"/>
      <c r="BF3849" s="143"/>
      <c r="BG3849" s="143"/>
      <c r="BH3849" s="143"/>
      <c r="BI3849" s="143"/>
      <c r="BJ3849" s="143"/>
      <c r="BK3849" s="143"/>
      <c r="BL3849" s="143"/>
      <c r="BM3849" s="143"/>
      <c r="BN3849" s="143"/>
      <c r="BO3849" s="143"/>
      <c r="BP3849" s="143"/>
      <c r="BT3849" s="143"/>
      <c r="BU3849" s="143"/>
      <c r="BV3849" s="143"/>
    </row>
    <row r="3850" spans="1:74" s="142" customFormat="1" x14ac:dyDescent="0.25">
      <c r="A3850" s="206"/>
      <c r="B3850" s="160"/>
      <c r="C3850" s="161"/>
      <c r="D3850" s="206"/>
      <c r="E3850" s="206"/>
      <c r="F3850" s="206"/>
      <c r="G3850" s="206"/>
      <c r="H3850" s="161"/>
      <c r="I3850" s="206"/>
      <c r="J3850" s="206"/>
      <c r="L3850" s="206"/>
      <c r="M3850" s="153"/>
      <c r="N3850" s="126"/>
      <c r="O3850" s="153"/>
      <c r="P3850" s="153"/>
      <c r="Q3850" s="153"/>
      <c r="R3850" s="153"/>
      <c r="AG3850" s="162"/>
      <c r="AH3850" s="162"/>
      <c r="AI3850" s="162"/>
      <c r="AM3850" s="143"/>
      <c r="AN3850" s="143"/>
      <c r="AO3850" s="143"/>
      <c r="AP3850" s="143"/>
      <c r="AQ3850" s="143"/>
      <c r="AR3850" s="143"/>
      <c r="AS3850" s="143"/>
      <c r="AT3850" s="143"/>
      <c r="AU3850" s="143"/>
      <c r="AV3850" s="143"/>
      <c r="AW3850" s="143"/>
      <c r="AX3850" s="143"/>
      <c r="AY3850" s="143"/>
      <c r="AZ3850" s="143"/>
      <c r="BA3850" s="143"/>
      <c r="BB3850" s="143"/>
      <c r="BC3850" s="143"/>
      <c r="BD3850" s="143"/>
      <c r="BE3850" s="143"/>
      <c r="BF3850" s="143"/>
      <c r="BG3850" s="143"/>
      <c r="BH3850" s="143"/>
      <c r="BI3850" s="143"/>
      <c r="BJ3850" s="143"/>
      <c r="BK3850" s="143"/>
      <c r="BL3850" s="143"/>
      <c r="BM3850" s="143"/>
      <c r="BN3850" s="143"/>
      <c r="BO3850" s="143"/>
      <c r="BP3850" s="143"/>
      <c r="BT3850" s="143"/>
      <c r="BU3850" s="143"/>
      <c r="BV3850" s="143"/>
    </row>
    <row r="3851" spans="1:74" s="142" customFormat="1" x14ac:dyDescent="0.25">
      <c r="A3851" s="206"/>
      <c r="B3851" s="160"/>
      <c r="C3851" s="161"/>
      <c r="D3851" s="206"/>
      <c r="E3851" s="206"/>
      <c r="F3851" s="206"/>
      <c r="G3851" s="206"/>
      <c r="H3851" s="161"/>
      <c r="I3851" s="206"/>
      <c r="J3851" s="206"/>
      <c r="L3851" s="206"/>
      <c r="M3851" s="153"/>
      <c r="N3851" s="126"/>
      <c r="O3851" s="153"/>
      <c r="P3851" s="153"/>
      <c r="Q3851" s="153"/>
      <c r="R3851" s="153"/>
      <c r="AG3851" s="162"/>
      <c r="AH3851" s="162"/>
      <c r="AI3851" s="162"/>
      <c r="AM3851" s="143"/>
      <c r="AN3851" s="143"/>
      <c r="AO3851" s="143"/>
      <c r="AP3851" s="143"/>
      <c r="AQ3851" s="143"/>
      <c r="AR3851" s="143"/>
      <c r="AS3851" s="143"/>
      <c r="AT3851" s="143"/>
      <c r="AU3851" s="143"/>
      <c r="AV3851" s="143"/>
      <c r="AW3851" s="143"/>
      <c r="AX3851" s="143"/>
      <c r="AY3851" s="143"/>
      <c r="AZ3851" s="143"/>
      <c r="BA3851" s="143"/>
      <c r="BB3851" s="143"/>
      <c r="BC3851" s="143"/>
      <c r="BD3851" s="143"/>
      <c r="BE3851" s="143"/>
      <c r="BF3851" s="143"/>
      <c r="BG3851" s="143"/>
      <c r="BH3851" s="143"/>
      <c r="BI3851" s="143"/>
      <c r="BJ3851" s="143"/>
      <c r="BK3851" s="143"/>
      <c r="BL3851" s="143"/>
      <c r="BM3851" s="143"/>
      <c r="BN3851" s="143"/>
      <c r="BO3851" s="143"/>
      <c r="BP3851" s="143"/>
      <c r="BT3851" s="143"/>
      <c r="BU3851" s="143"/>
      <c r="BV3851" s="143"/>
    </row>
    <row r="3852" spans="1:74" s="142" customFormat="1" x14ac:dyDescent="0.25">
      <c r="A3852" s="206"/>
      <c r="B3852" s="160"/>
      <c r="C3852" s="161"/>
      <c r="D3852" s="206"/>
      <c r="E3852" s="206"/>
      <c r="F3852" s="206"/>
      <c r="G3852" s="206"/>
      <c r="H3852" s="161"/>
      <c r="I3852" s="206"/>
      <c r="J3852" s="206"/>
      <c r="L3852" s="206"/>
      <c r="M3852" s="153"/>
      <c r="N3852" s="126"/>
      <c r="O3852" s="153"/>
      <c r="P3852" s="153"/>
      <c r="Q3852" s="153"/>
      <c r="R3852" s="153"/>
      <c r="AG3852" s="162"/>
      <c r="AH3852" s="162"/>
      <c r="AI3852" s="162"/>
      <c r="AM3852" s="143"/>
      <c r="AN3852" s="143"/>
      <c r="AO3852" s="143"/>
      <c r="AP3852" s="143"/>
      <c r="AQ3852" s="143"/>
      <c r="AR3852" s="143"/>
      <c r="AS3852" s="143"/>
      <c r="AT3852" s="143"/>
      <c r="AU3852" s="143"/>
      <c r="AV3852" s="143"/>
      <c r="AW3852" s="143"/>
      <c r="AX3852" s="143"/>
      <c r="AY3852" s="143"/>
      <c r="AZ3852" s="143"/>
      <c r="BA3852" s="143"/>
      <c r="BB3852" s="143"/>
      <c r="BC3852" s="143"/>
      <c r="BD3852" s="143"/>
      <c r="BE3852" s="143"/>
      <c r="BF3852" s="143"/>
      <c r="BG3852" s="143"/>
      <c r="BH3852" s="143"/>
      <c r="BI3852" s="143"/>
      <c r="BJ3852" s="143"/>
      <c r="BK3852" s="143"/>
      <c r="BL3852" s="143"/>
      <c r="BM3852" s="143"/>
      <c r="BN3852" s="143"/>
      <c r="BO3852" s="143"/>
      <c r="BP3852" s="143"/>
      <c r="BT3852" s="143"/>
      <c r="BU3852" s="143"/>
      <c r="BV3852" s="143"/>
    </row>
    <row r="3853" spans="1:74" s="142" customFormat="1" x14ac:dyDescent="0.25">
      <c r="A3853" s="206"/>
      <c r="B3853" s="160"/>
      <c r="C3853" s="161"/>
      <c r="D3853" s="206"/>
      <c r="E3853" s="206"/>
      <c r="F3853" s="206"/>
      <c r="G3853" s="206"/>
      <c r="H3853" s="161"/>
      <c r="I3853" s="206"/>
      <c r="J3853" s="206"/>
      <c r="L3853" s="206"/>
      <c r="M3853" s="153"/>
      <c r="N3853" s="126"/>
      <c r="O3853" s="153"/>
      <c r="P3853" s="153"/>
      <c r="Q3853" s="153"/>
      <c r="R3853" s="153"/>
      <c r="AG3853" s="162"/>
      <c r="AH3853" s="162"/>
      <c r="AI3853" s="162"/>
      <c r="AM3853" s="143"/>
      <c r="AN3853" s="143"/>
      <c r="AO3853" s="143"/>
      <c r="AP3853" s="143"/>
      <c r="AQ3853" s="143"/>
      <c r="AR3853" s="143"/>
      <c r="AS3853" s="143"/>
      <c r="AT3853" s="143"/>
      <c r="AU3853" s="143"/>
      <c r="AV3853" s="143"/>
      <c r="AW3853" s="143"/>
      <c r="AX3853" s="143"/>
      <c r="AY3853" s="143"/>
      <c r="AZ3853" s="143"/>
      <c r="BA3853" s="143"/>
      <c r="BB3853" s="143"/>
      <c r="BC3853" s="143"/>
      <c r="BD3853" s="143"/>
      <c r="BE3853" s="143"/>
      <c r="BF3853" s="143"/>
      <c r="BG3853" s="143"/>
      <c r="BH3853" s="143"/>
      <c r="BI3853" s="143"/>
      <c r="BJ3853" s="143"/>
      <c r="BK3853" s="143"/>
      <c r="BL3853" s="143"/>
      <c r="BM3853" s="143"/>
      <c r="BN3853" s="143"/>
      <c r="BO3853" s="143"/>
      <c r="BP3853" s="143"/>
      <c r="BT3853" s="143"/>
      <c r="BU3853" s="143"/>
      <c r="BV3853" s="143"/>
    </row>
    <row r="3854" spans="1:74" s="142" customFormat="1" x14ac:dyDescent="0.25">
      <c r="A3854" s="206"/>
      <c r="B3854" s="160"/>
      <c r="C3854" s="161"/>
      <c r="D3854" s="206"/>
      <c r="E3854" s="206"/>
      <c r="F3854" s="206"/>
      <c r="G3854" s="206"/>
      <c r="H3854" s="161"/>
      <c r="I3854" s="206"/>
      <c r="J3854" s="206"/>
      <c r="L3854" s="206"/>
      <c r="M3854" s="153"/>
      <c r="N3854" s="126"/>
      <c r="O3854" s="153"/>
      <c r="P3854" s="153"/>
      <c r="Q3854" s="153"/>
      <c r="R3854" s="153"/>
      <c r="AG3854" s="162"/>
      <c r="AH3854" s="162"/>
      <c r="AI3854" s="162"/>
      <c r="AM3854" s="143"/>
      <c r="AN3854" s="143"/>
      <c r="AO3854" s="143"/>
      <c r="AP3854" s="143"/>
      <c r="AQ3854" s="143"/>
      <c r="AR3854" s="143"/>
      <c r="AS3854" s="143"/>
      <c r="AT3854" s="143"/>
      <c r="AU3854" s="143"/>
      <c r="AV3854" s="143"/>
      <c r="AW3854" s="143"/>
      <c r="AX3854" s="143"/>
      <c r="AY3854" s="143"/>
      <c r="AZ3854" s="143"/>
      <c r="BA3854" s="143"/>
      <c r="BB3854" s="143"/>
      <c r="BC3854" s="143"/>
      <c r="BD3854" s="143"/>
      <c r="BE3854" s="143"/>
      <c r="BF3854" s="143"/>
      <c r="BG3854" s="143"/>
      <c r="BH3854" s="143"/>
      <c r="BI3854" s="143"/>
      <c r="BJ3854" s="143"/>
      <c r="BK3854" s="143"/>
      <c r="BL3854" s="143"/>
      <c r="BM3854" s="143"/>
      <c r="BN3854" s="143"/>
      <c r="BO3854" s="143"/>
      <c r="BP3854" s="143"/>
      <c r="BT3854" s="143"/>
      <c r="BU3854" s="143"/>
      <c r="BV3854" s="143"/>
    </row>
    <row r="3855" spans="1:74" s="142" customFormat="1" x14ac:dyDescent="0.25">
      <c r="A3855" s="206"/>
      <c r="B3855" s="160"/>
      <c r="C3855" s="161"/>
      <c r="D3855" s="206"/>
      <c r="E3855" s="206"/>
      <c r="F3855" s="206"/>
      <c r="G3855" s="206"/>
      <c r="H3855" s="161"/>
      <c r="I3855" s="206"/>
      <c r="J3855" s="206"/>
      <c r="L3855" s="206"/>
      <c r="M3855" s="153"/>
      <c r="N3855" s="126"/>
      <c r="O3855" s="153"/>
      <c r="P3855" s="153"/>
      <c r="Q3855" s="153"/>
      <c r="R3855" s="153"/>
      <c r="AG3855" s="162"/>
      <c r="AH3855" s="162"/>
      <c r="AI3855" s="162"/>
      <c r="AM3855" s="143"/>
      <c r="AN3855" s="143"/>
      <c r="AO3855" s="143"/>
      <c r="AP3855" s="143"/>
      <c r="AQ3855" s="143"/>
      <c r="AR3855" s="143"/>
      <c r="AS3855" s="143"/>
      <c r="AT3855" s="143"/>
      <c r="AU3855" s="143"/>
      <c r="AV3855" s="143"/>
      <c r="AW3855" s="143"/>
      <c r="AX3855" s="143"/>
      <c r="AY3855" s="143"/>
      <c r="AZ3855" s="143"/>
      <c r="BA3855" s="143"/>
      <c r="BB3855" s="143"/>
      <c r="BC3855" s="143"/>
      <c r="BD3855" s="143"/>
      <c r="BE3855" s="143"/>
      <c r="BF3855" s="143"/>
      <c r="BG3855" s="143"/>
      <c r="BH3855" s="143"/>
      <c r="BI3855" s="143"/>
      <c r="BJ3855" s="143"/>
      <c r="BK3855" s="143"/>
      <c r="BL3855" s="143"/>
      <c r="BM3855" s="143"/>
      <c r="BN3855" s="143"/>
      <c r="BO3855" s="143"/>
      <c r="BP3855" s="143"/>
      <c r="BT3855" s="143"/>
      <c r="BU3855" s="143"/>
      <c r="BV3855" s="143"/>
    </row>
    <row r="3856" spans="1:74" s="142" customFormat="1" x14ac:dyDescent="0.25">
      <c r="A3856" s="206"/>
      <c r="B3856" s="160"/>
      <c r="C3856" s="161"/>
      <c r="D3856" s="206"/>
      <c r="E3856" s="206"/>
      <c r="F3856" s="206"/>
      <c r="G3856" s="206"/>
      <c r="H3856" s="161"/>
      <c r="I3856" s="206"/>
      <c r="J3856" s="206"/>
      <c r="L3856" s="206"/>
      <c r="M3856" s="153"/>
      <c r="N3856" s="126"/>
      <c r="O3856" s="153"/>
      <c r="P3856" s="153"/>
      <c r="Q3856" s="153"/>
      <c r="R3856" s="153"/>
      <c r="AG3856" s="162"/>
      <c r="AH3856" s="162"/>
      <c r="AI3856" s="162"/>
      <c r="AM3856" s="143"/>
      <c r="AN3856" s="143"/>
      <c r="AO3856" s="143"/>
      <c r="AP3856" s="143"/>
      <c r="AQ3856" s="143"/>
      <c r="AR3856" s="143"/>
      <c r="AS3856" s="143"/>
      <c r="AT3856" s="143"/>
      <c r="AU3856" s="143"/>
      <c r="AV3856" s="143"/>
      <c r="AW3856" s="143"/>
      <c r="AX3856" s="143"/>
      <c r="AY3856" s="143"/>
      <c r="AZ3856" s="143"/>
      <c r="BA3856" s="143"/>
      <c r="BB3856" s="143"/>
      <c r="BC3856" s="143"/>
      <c r="BD3856" s="143"/>
      <c r="BE3856" s="143"/>
      <c r="BF3856" s="143"/>
      <c r="BG3856" s="143"/>
      <c r="BH3856" s="143"/>
      <c r="BI3856" s="143"/>
      <c r="BJ3856" s="143"/>
      <c r="BK3856" s="143"/>
      <c r="BL3856" s="143"/>
      <c r="BM3856" s="143"/>
      <c r="BN3856" s="143"/>
      <c r="BO3856" s="143"/>
      <c r="BP3856" s="143"/>
      <c r="BT3856" s="143"/>
      <c r="BU3856" s="143"/>
      <c r="BV3856" s="143"/>
    </row>
    <row r="3857" spans="1:74" s="142" customFormat="1" x14ac:dyDescent="0.25">
      <c r="A3857" s="206"/>
      <c r="B3857" s="160"/>
      <c r="C3857" s="161"/>
      <c r="D3857" s="206"/>
      <c r="E3857" s="206"/>
      <c r="F3857" s="206"/>
      <c r="G3857" s="206"/>
      <c r="H3857" s="161"/>
      <c r="I3857" s="206"/>
      <c r="J3857" s="206"/>
      <c r="L3857" s="206"/>
      <c r="M3857" s="153"/>
      <c r="N3857" s="126"/>
      <c r="O3857" s="153"/>
      <c r="P3857" s="153"/>
      <c r="Q3857" s="153"/>
      <c r="R3857" s="153"/>
      <c r="AG3857" s="162"/>
      <c r="AH3857" s="162"/>
      <c r="AI3857" s="162"/>
      <c r="AM3857" s="143"/>
      <c r="AN3857" s="143"/>
      <c r="AO3857" s="143"/>
      <c r="AP3857" s="143"/>
      <c r="AQ3857" s="143"/>
      <c r="AR3857" s="143"/>
      <c r="AS3857" s="143"/>
      <c r="AT3857" s="143"/>
      <c r="AU3857" s="143"/>
      <c r="AV3857" s="143"/>
      <c r="AW3857" s="143"/>
      <c r="AX3857" s="143"/>
      <c r="AY3857" s="143"/>
      <c r="AZ3857" s="143"/>
      <c r="BA3857" s="143"/>
      <c r="BB3857" s="143"/>
      <c r="BC3857" s="143"/>
      <c r="BD3857" s="143"/>
      <c r="BE3857" s="143"/>
      <c r="BF3857" s="143"/>
      <c r="BG3857" s="143"/>
      <c r="BH3857" s="143"/>
      <c r="BI3857" s="143"/>
      <c r="BJ3857" s="143"/>
      <c r="BK3857" s="143"/>
      <c r="BL3857" s="143"/>
      <c r="BM3857" s="143"/>
      <c r="BN3857" s="143"/>
      <c r="BO3857" s="143"/>
      <c r="BP3857" s="143"/>
      <c r="BT3857" s="143"/>
      <c r="BU3857" s="143"/>
      <c r="BV3857" s="143"/>
    </row>
    <row r="3858" spans="1:74" s="142" customFormat="1" x14ac:dyDescent="0.25">
      <c r="A3858" s="206"/>
      <c r="B3858" s="160"/>
      <c r="C3858" s="161"/>
      <c r="D3858" s="206"/>
      <c r="E3858" s="206"/>
      <c r="F3858" s="206"/>
      <c r="G3858" s="206"/>
      <c r="H3858" s="161"/>
      <c r="I3858" s="206"/>
      <c r="J3858" s="206"/>
      <c r="L3858" s="206"/>
      <c r="M3858" s="153"/>
      <c r="N3858" s="126"/>
      <c r="O3858" s="153"/>
      <c r="P3858" s="153"/>
      <c r="Q3858" s="153"/>
      <c r="R3858" s="153"/>
      <c r="AG3858" s="162"/>
      <c r="AH3858" s="162"/>
      <c r="AI3858" s="162"/>
      <c r="AM3858" s="143"/>
      <c r="AN3858" s="143"/>
      <c r="AO3858" s="143"/>
      <c r="AP3858" s="143"/>
      <c r="AQ3858" s="143"/>
      <c r="AR3858" s="143"/>
      <c r="AS3858" s="143"/>
      <c r="AT3858" s="143"/>
      <c r="AU3858" s="143"/>
      <c r="AV3858" s="143"/>
      <c r="AW3858" s="143"/>
      <c r="AX3858" s="143"/>
      <c r="AY3858" s="143"/>
      <c r="AZ3858" s="143"/>
      <c r="BA3858" s="143"/>
      <c r="BB3858" s="143"/>
      <c r="BC3858" s="143"/>
      <c r="BD3858" s="143"/>
      <c r="BE3858" s="143"/>
      <c r="BF3858" s="143"/>
      <c r="BG3858" s="143"/>
      <c r="BH3858" s="143"/>
      <c r="BI3858" s="143"/>
      <c r="BJ3858" s="143"/>
      <c r="BK3858" s="143"/>
      <c r="BL3858" s="143"/>
      <c r="BM3858" s="143"/>
      <c r="BN3858" s="143"/>
      <c r="BO3858" s="143"/>
      <c r="BP3858" s="143"/>
      <c r="BT3858" s="143"/>
      <c r="BU3858" s="143"/>
      <c r="BV3858" s="143"/>
    </row>
    <row r="3859" spans="1:74" s="142" customFormat="1" x14ac:dyDescent="0.25">
      <c r="A3859" s="206"/>
      <c r="B3859" s="160"/>
      <c r="C3859" s="161"/>
      <c r="D3859" s="206"/>
      <c r="E3859" s="206"/>
      <c r="F3859" s="206"/>
      <c r="G3859" s="206"/>
      <c r="H3859" s="161"/>
      <c r="I3859" s="206"/>
      <c r="J3859" s="206"/>
      <c r="L3859" s="206"/>
      <c r="M3859" s="153"/>
      <c r="N3859" s="126"/>
      <c r="O3859" s="153"/>
      <c r="P3859" s="153"/>
      <c r="Q3859" s="153"/>
      <c r="R3859" s="153"/>
      <c r="AG3859" s="162"/>
      <c r="AH3859" s="162"/>
      <c r="AI3859" s="162"/>
      <c r="AM3859" s="143"/>
      <c r="AN3859" s="143"/>
      <c r="AO3859" s="143"/>
      <c r="AP3859" s="143"/>
      <c r="AQ3859" s="143"/>
      <c r="AR3859" s="143"/>
      <c r="AS3859" s="143"/>
      <c r="AT3859" s="143"/>
      <c r="AU3859" s="143"/>
      <c r="AV3859" s="143"/>
      <c r="AW3859" s="143"/>
      <c r="AX3859" s="143"/>
      <c r="AY3859" s="143"/>
      <c r="AZ3859" s="143"/>
      <c r="BA3859" s="143"/>
      <c r="BB3859" s="143"/>
      <c r="BC3859" s="143"/>
      <c r="BD3859" s="143"/>
      <c r="BE3859" s="143"/>
      <c r="BF3859" s="143"/>
      <c r="BG3859" s="143"/>
      <c r="BH3859" s="143"/>
      <c r="BI3859" s="143"/>
      <c r="BJ3859" s="143"/>
      <c r="BK3859" s="143"/>
      <c r="BL3859" s="143"/>
      <c r="BM3859" s="143"/>
      <c r="BN3859" s="143"/>
      <c r="BO3859" s="143"/>
      <c r="BP3859" s="143"/>
      <c r="BT3859" s="143"/>
      <c r="BU3859" s="143"/>
      <c r="BV3859" s="143"/>
    </row>
    <row r="3860" spans="1:74" s="142" customFormat="1" x14ac:dyDescent="0.25">
      <c r="A3860" s="206"/>
      <c r="B3860" s="160"/>
      <c r="C3860" s="161"/>
      <c r="D3860" s="206"/>
      <c r="E3860" s="206"/>
      <c r="F3860" s="206"/>
      <c r="G3860" s="206"/>
      <c r="H3860" s="161"/>
      <c r="I3860" s="206"/>
      <c r="J3860" s="206"/>
      <c r="L3860" s="206"/>
      <c r="M3860" s="153"/>
      <c r="N3860" s="126"/>
      <c r="O3860" s="153"/>
      <c r="P3860" s="153"/>
      <c r="Q3860" s="153"/>
      <c r="R3860" s="153"/>
      <c r="AG3860" s="162"/>
      <c r="AH3860" s="162"/>
      <c r="AI3860" s="162"/>
      <c r="AM3860" s="143"/>
      <c r="AN3860" s="143"/>
      <c r="AO3860" s="143"/>
      <c r="AP3860" s="143"/>
      <c r="AQ3860" s="143"/>
      <c r="AR3860" s="143"/>
      <c r="AS3860" s="143"/>
      <c r="AT3860" s="143"/>
      <c r="AU3860" s="143"/>
      <c r="AV3860" s="143"/>
      <c r="AW3860" s="143"/>
      <c r="AX3860" s="143"/>
      <c r="AY3860" s="143"/>
      <c r="AZ3860" s="143"/>
      <c r="BA3860" s="143"/>
      <c r="BB3860" s="143"/>
      <c r="BC3860" s="143"/>
      <c r="BD3860" s="143"/>
      <c r="BE3860" s="143"/>
      <c r="BF3860" s="143"/>
      <c r="BG3860" s="143"/>
      <c r="BH3860" s="143"/>
      <c r="BI3860" s="143"/>
      <c r="BJ3860" s="143"/>
      <c r="BK3860" s="143"/>
      <c r="BL3860" s="143"/>
      <c r="BM3860" s="143"/>
      <c r="BN3860" s="143"/>
      <c r="BO3860" s="143"/>
      <c r="BP3860" s="143"/>
      <c r="BT3860" s="143"/>
      <c r="BU3860" s="143"/>
      <c r="BV3860" s="143"/>
    </row>
    <row r="3861" spans="1:74" s="142" customFormat="1" x14ac:dyDescent="0.25">
      <c r="A3861" s="206"/>
      <c r="B3861" s="160"/>
      <c r="C3861" s="161"/>
      <c r="D3861" s="206"/>
      <c r="E3861" s="206"/>
      <c r="F3861" s="206"/>
      <c r="G3861" s="206"/>
      <c r="H3861" s="161"/>
      <c r="I3861" s="206"/>
      <c r="J3861" s="206"/>
      <c r="L3861" s="206"/>
      <c r="M3861" s="153"/>
      <c r="N3861" s="126"/>
      <c r="O3861" s="153"/>
      <c r="P3861" s="153"/>
      <c r="Q3861" s="153"/>
      <c r="R3861" s="153"/>
      <c r="AG3861" s="162"/>
      <c r="AH3861" s="162"/>
      <c r="AI3861" s="162"/>
      <c r="AM3861" s="143"/>
      <c r="AN3861" s="143"/>
      <c r="AO3861" s="143"/>
      <c r="AP3861" s="143"/>
      <c r="AQ3861" s="143"/>
      <c r="AR3861" s="143"/>
      <c r="AS3861" s="143"/>
      <c r="AT3861" s="143"/>
      <c r="AU3861" s="143"/>
      <c r="AV3861" s="143"/>
      <c r="AW3861" s="143"/>
      <c r="AX3861" s="143"/>
      <c r="AY3861" s="143"/>
      <c r="AZ3861" s="143"/>
      <c r="BA3861" s="143"/>
      <c r="BB3861" s="143"/>
      <c r="BC3861" s="143"/>
      <c r="BD3861" s="143"/>
      <c r="BE3861" s="143"/>
      <c r="BF3861" s="143"/>
      <c r="BG3861" s="143"/>
      <c r="BH3861" s="143"/>
      <c r="BI3861" s="143"/>
      <c r="BJ3861" s="143"/>
      <c r="BK3861" s="143"/>
      <c r="BL3861" s="143"/>
      <c r="BM3861" s="143"/>
      <c r="BN3861" s="143"/>
      <c r="BO3861" s="143"/>
      <c r="BP3861" s="143"/>
      <c r="BT3861" s="143"/>
      <c r="BU3861" s="143"/>
      <c r="BV3861" s="143"/>
    </row>
    <row r="3862" spans="1:74" s="142" customFormat="1" x14ac:dyDescent="0.25">
      <c r="A3862" s="206"/>
      <c r="B3862" s="160"/>
      <c r="C3862" s="161"/>
      <c r="D3862" s="206"/>
      <c r="E3862" s="206"/>
      <c r="F3862" s="206"/>
      <c r="G3862" s="206"/>
      <c r="H3862" s="161"/>
      <c r="I3862" s="206"/>
      <c r="J3862" s="206"/>
      <c r="L3862" s="206"/>
      <c r="M3862" s="153"/>
      <c r="N3862" s="126"/>
      <c r="O3862" s="153"/>
      <c r="P3862" s="153"/>
      <c r="Q3862" s="153"/>
      <c r="R3862" s="153"/>
      <c r="AG3862" s="162"/>
      <c r="AH3862" s="162"/>
      <c r="AI3862" s="162"/>
      <c r="AM3862" s="143"/>
      <c r="AN3862" s="143"/>
      <c r="AO3862" s="143"/>
      <c r="AP3862" s="143"/>
      <c r="AQ3862" s="143"/>
      <c r="AR3862" s="143"/>
      <c r="AS3862" s="143"/>
      <c r="AT3862" s="143"/>
      <c r="AU3862" s="143"/>
      <c r="AV3862" s="143"/>
      <c r="AW3862" s="143"/>
      <c r="AX3862" s="143"/>
      <c r="AY3862" s="143"/>
      <c r="AZ3862" s="143"/>
      <c r="BA3862" s="143"/>
      <c r="BB3862" s="143"/>
      <c r="BC3862" s="143"/>
      <c r="BD3862" s="143"/>
      <c r="BE3862" s="143"/>
      <c r="BF3862" s="143"/>
      <c r="BG3862" s="143"/>
      <c r="BH3862" s="143"/>
      <c r="BI3862" s="143"/>
      <c r="BJ3862" s="143"/>
      <c r="BK3862" s="143"/>
      <c r="BL3862" s="143"/>
      <c r="BM3862" s="143"/>
      <c r="BN3862" s="143"/>
      <c r="BO3862" s="143"/>
      <c r="BP3862" s="143"/>
      <c r="BT3862" s="143"/>
      <c r="BU3862" s="143"/>
      <c r="BV3862" s="143"/>
    </row>
    <row r="3863" spans="1:74" s="142" customFormat="1" x14ac:dyDescent="0.25">
      <c r="A3863" s="206"/>
      <c r="B3863" s="160"/>
      <c r="C3863" s="161"/>
      <c r="D3863" s="206"/>
      <c r="E3863" s="206"/>
      <c r="F3863" s="206"/>
      <c r="G3863" s="206"/>
      <c r="H3863" s="161"/>
      <c r="I3863" s="206"/>
      <c r="J3863" s="206"/>
      <c r="L3863" s="206"/>
      <c r="M3863" s="153"/>
      <c r="N3863" s="126"/>
      <c r="O3863" s="153"/>
      <c r="P3863" s="153"/>
      <c r="Q3863" s="153"/>
      <c r="R3863" s="153"/>
      <c r="AG3863" s="162"/>
      <c r="AH3863" s="162"/>
      <c r="AI3863" s="162"/>
      <c r="AM3863" s="143"/>
      <c r="AN3863" s="143"/>
      <c r="AO3863" s="143"/>
      <c r="AP3863" s="143"/>
      <c r="AQ3863" s="143"/>
      <c r="AR3863" s="143"/>
      <c r="AS3863" s="143"/>
      <c r="AT3863" s="143"/>
      <c r="AU3863" s="143"/>
      <c r="AV3863" s="143"/>
      <c r="AW3863" s="143"/>
      <c r="AX3863" s="143"/>
      <c r="AY3863" s="143"/>
      <c r="AZ3863" s="143"/>
      <c r="BA3863" s="143"/>
      <c r="BB3863" s="143"/>
      <c r="BC3863" s="143"/>
      <c r="BD3863" s="143"/>
      <c r="BE3863" s="143"/>
      <c r="BF3863" s="143"/>
      <c r="BG3863" s="143"/>
      <c r="BH3863" s="143"/>
      <c r="BI3863" s="143"/>
      <c r="BJ3863" s="143"/>
      <c r="BK3863" s="143"/>
      <c r="BL3863" s="143"/>
      <c r="BM3863" s="143"/>
      <c r="BN3863" s="143"/>
      <c r="BO3863" s="143"/>
      <c r="BP3863" s="143"/>
      <c r="BT3863" s="143"/>
      <c r="BU3863" s="143"/>
      <c r="BV3863" s="143"/>
    </row>
    <row r="3864" spans="1:74" s="142" customFormat="1" x14ac:dyDescent="0.25">
      <c r="A3864" s="206"/>
      <c r="B3864" s="160"/>
      <c r="C3864" s="161"/>
      <c r="D3864" s="206"/>
      <c r="E3864" s="206"/>
      <c r="F3864" s="206"/>
      <c r="G3864" s="206"/>
      <c r="H3864" s="161"/>
      <c r="I3864" s="206"/>
      <c r="J3864" s="206"/>
      <c r="L3864" s="206"/>
      <c r="M3864" s="153"/>
      <c r="N3864" s="126"/>
      <c r="O3864" s="153"/>
      <c r="P3864" s="153"/>
      <c r="Q3864" s="153"/>
      <c r="R3864" s="153"/>
      <c r="AG3864" s="162"/>
      <c r="AH3864" s="162"/>
      <c r="AI3864" s="162"/>
      <c r="AM3864" s="143"/>
      <c r="AN3864" s="143"/>
      <c r="AO3864" s="143"/>
      <c r="AP3864" s="143"/>
      <c r="AQ3864" s="143"/>
      <c r="AR3864" s="143"/>
      <c r="AS3864" s="143"/>
      <c r="AT3864" s="143"/>
      <c r="AU3864" s="143"/>
      <c r="AV3864" s="143"/>
      <c r="AW3864" s="143"/>
      <c r="AX3864" s="143"/>
      <c r="AY3864" s="143"/>
      <c r="AZ3864" s="143"/>
      <c r="BA3864" s="143"/>
      <c r="BB3864" s="143"/>
      <c r="BC3864" s="143"/>
      <c r="BD3864" s="143"/>
      <c r="BE3864" s="143"/>
      <c r="BF3864" s="143"/>
      <c r="BG3864" s="143"/>
      <c r="BH3864" s="143"/>
      <c r="BI3864" s="143"/>
      <c r="BJ3864" s="143"/>
      <c r="BK3864" s="143"/>
      <c r="BL3864" s="143"/>
      <c r="BM3864" s="143"/>
      <c r="BN3864" s="143"/>
      <c r="BO3864" s="143"/>
      <c r="BP3864" s="143"/>
      <c r="BT3864" s="143"/>
      <c r="BU3864" s="143"/>
      <c r="BV3864" s="143"/>
    </row>
    <row r="3865" spans="1:74" s="142" customFormat="1" x14ac:dyDescent="0.25">
      <c r="A3865" s="206"/>
      <c r="B3865" s="160"/>
      <c r="C3865" s="161"/>
      <c r="D3865" s="206"/>
      <c r="E3865" s="206"/>
      <c r="F3865" s="206"/>
      <c r="G3865" s="206"/>
      <c r="H3865" s="161"/>
      <c r="I3865" s="206"/>
      <c r="J3865" s="206"/>
      <c r="L3865" s="206"/>
      <c r="M3865" s="153"/>
      <c r="N3865" s="126"/>
      <c r="O3865" s="153"/>
      <c r="P3865" s="153"/>
      <c r="Q3865" s="153"/>
      <c r="R3865" s="153"/>
      <c r="AG3865" s="162"/>
      <c r="AH3865" s="162"/>
      <c r="AI3865" s="162"/>
      <c r="AM3865" s="143"/>
      <c r="AN3865" s="143"/>
      <c r="AO3865" s="143"/>
      <c r="AP3865" s="143"/>
      <c r="AQ3865" s="143"/>
      <c r="AR3865" s="143"/>
      <c r="AS3865" s="143"/>
      <c r="AT3865" s="143"/>
      <c r="AU3865" s="143"/>
      <c r="AV3865" s="143"/>
      <c r="AW3865" s="143"/>
      <c r="AX3865" s="143"/>
      <c r="AY3865" s="143"/>
      <c r="AZ3865" s="143"/>
      <c r="BA3865" s="143"/>
      <c r="BB3865" s="143"/>
      <c r="BC3865" s="143"/>
      <c r="BD3865" s="143"/>
      <c r="BE3865" s="143"/>
      <c r="BF3865" s="143"/>
      <c r="BG3865" s="143"/>
      <c r="BH3865" s="143"/>
      <c r="BI3865" s="143"/>
      <c r="BJ3865" s="143"/>
      <c r="BK3865" s="143"/>
      <c r="BL3865" s="143"/>
      <c r="BM3865" s="143"/>
      <c r="BN3865" s="143"/>
      <c r="BO3865" s="143"/>
      <c r="BP3865" s="143"/>
      <c r="BT3865" s="143"/>
      <c r="BU3865" s="143"/>
      <c r="BV3865" s="143"/>
    </row>
    <row r="3866" spans="1:74" s="142" customFormat="1" x14ac:dyDescent="0.25">
      <c r="A3866" s="206"/>
      <c r="B3866" s="160"/>
      <c r="C3866" s="161"/>
      <c r="D3866" s="206"/>
      <c r="E3866" s="206"/>
      <c r="F3866" s="206"/>
      <c r="G3866" s="206"/>
      <c r="H3866" s="161"/>
      <c r="I3866" s="206"/>
      <c r="J3866" s="206"/>
      <c r="L3866" s="206"/>
      <c r="M3866" s="153"/>
      <c r="N3866" s="126"/>
      <c r="O3866" s="153"/>
      <c r="P3866" s="153"/>
      <c r="Q3866" s="153"/>
      <c r="R3866" s="153"/>
      <c r="AG3866" s="162"/>
      <c r="AH3866" s="162"/>
      <c r="AI3866" s="162"/>
      <c r="AM3866" s="143"/>
      <c r="AN3866" s="143"/>
      <c r="AO3866" s="143"/>
      <c r="AP3866" s="143"/>
      <c r="AQ3866" s="143"/>
      <c r="AR3866" s="143"/>
      <c r="AS3866" s="143"/>
      <c r="AT3866" s="143"/>
      <c r="AU3866" s="143"/>
      <c r="AV3866" s="143"/>
      <c r="AW3866" s="143"/>
      <c r="AX3866" s="143"/>
      <c r="AY3866" s="143"/>
      <c r="AZ3866" s="143"/>
      <c r="BA3866" s="143"/>
      <c r="BB3866" s="143"/>
      <c r="BC3866" s="143"/>
      <c r="BD3866" s="143"/>
      <c r="BE3866" s="143"/>
      <c r="BF3866" s="143"/>
      <c r="BG3866" s="143"/>
      <c r="BH3866" s="143"/>
      <c r="BI3866" s="143"/>
      <c r="BJ3866" s="143"/>
      <c r="BK3866" s="143"/>
      <c r="BL3866" s="143"/>
      <c r="BM3866" s="143"/>
      <c r="BN3866" s="143"/>
      <c r="BO3866" s="143"/>
      <c r="BP3866" s="143"/>
      <c r="BT3866" s="143"/>
      <c r="BU3866" s="143"/>
      <c r="BV3866" s="143"/>
    </row>
    <row r="3867" spans="1:74" s="142" customFormat="1" x14ac:dyDescent="0.25">
      <c r="A3867" s="206"/>
      <c r="B3867" s="160"/>
      <c r="C3867" s="161"/>
      <c r="D3867" s="206"/>
      <c r="E3867" s="206"/>
      <c r="F3867" s="206"/>
      <c r="G3867" s="206"/>
      <c r="H3867" s="161"/>
      <c r="I3867" s="206"/>
      <c r="J3867" s="206"/>
      <c r="L3867" s="206"/>
      <c r="M3867" s="153"/>
      <c r="N3867" s="126"/>
      <c r="O3867" s="153"/>
      <c r="P3867" s="153"/>
      <c r="Q3867" s="153"/>
      <c r="R3867" s="153"/>
      <c r="AG3867" s="162"/>
      <c r="AH3867" s="162"/>
      <c r="AI3867" s="162"/>
      <c r="AM3867" s="143"/>
      <c r="AN3867" s="143"/>
      <c r="AO3867" s="143"/>
      <c r="AP3867" s="143"/>
      <c r="AQ3867" s="143"/>
      <c r="AR3867" s="143"/>
      <c r="AS3867" s="143"/>
      <c r="AT3867" s="143"/>
      <c r="AU3867" s="143"/>
      <c r="AV3867" s="143"/>
      <c r="AW3867" s="143"/>
      <c r="AX3867" s="143"/>
      <c r="AY3867" s="143"/>
      <c r="AZ3867" s="143"/>
      <c r="BA3867" s="143"/>
      <c r="BB3867" s="143"/>
      <c r="BC3867" s="143"/>
      <c r="BD3867" s="143"/>
      <c r="BE3867" s="143"/>
      <c r="BF3867" s="143"/>
      <c r="BG3867" s="143"/>
      <c r="BH3867" s="143"/>
      <c r="BI3867" s="143"/>
      <c r="BJ3867" s="143"/>
      <c r="BK3867" s="143"/>
      <c r="BL3867" s="143"/>
      <c r="BM3867" s="143"/>
      <c r="BN3867" s="143"/>
      <c r="BO3867" s="143"/>
      <c r="BP3867" s="143"/>
      <c r="BT3867" s="143"/>
      <c r="BU3867" s="143"/>
      <c r="BV3867" s="143"/>
    </row>
    <row r="3868" spans="1:74" s="142" customFormat="1" x14ac:dyDescent="0.25">
      <c r="A3868" s="206"/>
      <c r="B3868" s="160"/>
      <c r="C3868" s="161"/>
      <c r="D3868" s="206"/>
      <c r="E3868" s="206"/>
      <c r="F3868" s="206"/>
      <c r="G3868" s="206"/>
      <c r="H3868" s="161"/>
      <c r="I3868" s="206"/>
      <c r="J3868" s="206"/>
      <c r="L3868" s="206"/>
      <c r="M3868" s="153"/>
      <c r="N3868" s="126"/>
      <c r="O3868" s="153"/>
      <c r="P3868" s="153"/>
      <c r="Q3868" s="153"/>
      <c r="R3868" s="153"/>
      <c r="AG3868" s="162"/>
      <c r="AH3868" s="162"/>
      <c r="AI3868" s="162"/>
      <c r="AM3868" s="143"/>
      <c r="AN3868" s="143"/>
      <c r="AO3868" s="143"/>
      <c r="AP3868" s="143"/>
      <c r="AQ3868" s="143"/>
      <c r="AR3868" s="143"/>
      <c r="AS3868" s="143"/>
      <c r="AT3868" s="143"/>
      <c r="AU3868" s="143"/>
      <c r="AV3868" s="143"/>
      <c r="AW3868" s="143"/>
      <c r="AX3868" s="143"/>
      <c r="AY3868" s="143"/>
      <c r="AZ3868" s="143"/>
      <c r="BA3868" s="143"/>
      <c r="BB3868" s="143"/>
      <c r="BC3868" s="143"/>
      <c r="BD3868" s="143"/>
      <c r="BE3868" s="143"/>
      <c r="BF3868" s="143"/>
      <c r="BG3868" s="143"/>
      <c r="BH3868" s="143"/>
      <c r="BI3868" s="143"/>
      <c r="BJ3868" s="143"/>
      <c r="BK3868" s="143"/>
      <c r="BL3868" s="143"/>
      <c r="BM3868" s="143"/>
      <c r="BN3868" s="143"/>
      <c r="BO3868" s="143"/>
      <c r="BP3868" s="143"/>
      <c r="BT3868" s="143"/>
      <c r="BU3868" s="143"/>
      <c r="BV3868" s="143"/>
    </row>
    <row r="3869" spans="1:74" s="142" customFormat="1" x14ac:dyDescent="0.25">
      <c r="A3869" s="206"/>
      <c r="B3869" s="160"/>
      <c r="C3869" s="161"/>
      <c r="D3869" s="206"/>
      <c r="E3869" s="206"/>
      <c r="F3869" s="206"/>
      <c r="G3869" s="206"/>
      <c r="H3869" s="161"/>
      <c r="I3869" s="206"/>
      <c r="J3869" s="206"/>
      <c r="L3869" s="206"/>
      <c r="M3869" s="153"/>
      <c r="N3869" s="126"/>
      <c r="O3869" s="153"/>
      <c r="P3869" s="153"/>
      <c r="Q3869" s="153"/>
      <c r="R3869" s="153"/>
      <c r="AG3869" s="162"/>
      <c r="AH3869" s="162"/>
      <c r="AI3869" s="162"/>
      <c r="AM3869" s="143"/>
      <c r="AN3869" s="143"/>
      <c r="AO3869" s="143"/>
      <c r="AP3869" s="143"/>
      <c r="AQ3869" s="143"/>
      <c r="AR3869" s="143"/>
      <c r="AS3869" s="143"/>
      <c r="AT3869" s="143"/>
      <c r="AU3869" s="143"/>
      <c r="AV3869" s="143"/>
      <c r="AW3869" s="143"/>
      <c r="AX3869" s="143"/>
      <c r="AY3869" s="143"/>
      <c r="AZ3869" s="143"/>
      <c r="BA3869" s="143"/>
      <c r="BB3869" s="143"/>
      <c r="BC3869" s="143"/>
      <c r="BD3869" s="143"/>
      <c r="BE3869" s="143"/>
      <c r="BF3869" s="143"/>
      <c r="BG3869" s="143"/>
      <c r="BH3869" s="143"/>
      <c r="BI3869" s="143"/>
      <c r="BJ3869" s="143"/>
      <c r="BK3869" s="143"/>
      <c r="BL3869" s="143"/>
      <c r="BM3869" s="143"/>
      <c r="BN3869" s="143"/>
      <c r="BO3869" s="143"/>
      <c r="BP3869" s="143"/>
      <c r="BT3869" s="143"/>
      <c r="BU3869" s="143"/>
      <c r="BV3869" s="143"/>
    </row>
    <row r="3870" spans="1:74" s="142" customFormat="1" x14ac:dyDescent="0.25">
      <c r="A3870" s="206"/>
      <c r="B3870" s="160"/>
      <c r="C3870" s="161"/>
      <c r="D3870" s="206"/>
      <c r="E3870" s="206"/>
      <c r="F3870" s="206"/>
      <c r="G3870" s="206"/>
      <c r="H3870" s="161"/>
      <c r="I3870" s="206"/>
      <c r="J3870" s="206"/>
      <c r="L3870" s="206"/>
      <c r="M3870" s="153"/>
      <c r="N3870" s="126"/>
      <c r="O3870" s="153"/>
      <c r="P3870" s="153"/>
      <c r="Q3870" s="153"/>
      <c r="R3870" s="153"/>
      <c r="AG3870" s="162"/>
      <c r="AH3870" s="162"/>
      <c r="AI3870" s="162"/>
      <c r="AM3870" s="143"/>
      <c r="AN3870" s="143"/>
      <c r="AO3870" s="143"/>
      <c r="AP3870" s="143"/>
      <c r="AQ3870" s="143"/>
      <c r="AR3870" s="143"/>
      <c r="AS3870" s="143"/>
      <c r="AT3870" s="143"/>
      <c r="AU3870" s="143"/>
      <c r="AV3870" s="143"/>
      <c r="AW3870" s="143"/>
      <c r="AX3870" s="143"/>
      <c r="AY3870" s="143"/>
      <c r="AZ3870" s="143"/>
      <c r="BA3870" s="143"/>
      <c r="BB3870" s="143"/>
      <c r="BC3870" s="143"/>
      <c r="BD3870" s="143"/>
      <c r="BE3870" s="143"/>
      <c r="BF3870" s="143"/>
      <c r="BG3870" s="143"/>
      <c r="BH3870" s="143"/>
      <c r="BI3870" s="143"/>
      <c r="BJ3870" s="143"/>
      <c r="BK3870" s="143"/>
      <c r="BL3870" s="143"/>
      <c r="BM3870" s="143"/>
      <c r="BN3870" s="143"/>
      <c r="BO3870" s="143"/>
      <c r="BP3870" s="143"/>
      <c r="BT3870" s="143"/>
      <c r="BU3870" s="143"/>
      <c r="BV3870" s="143"/>
    </row>
    <row r="3871" spans="1:74" s="142" customFormat="1" x14ac:dyDescent="0.25">
      <c r="A3871" s="206"/>
      <c r="B3871" s="160"/>
      <c r="C3871" s="161"/>
      <c r="D3871" s="206"/>
      <c r="E3871" s="206"/>
      <c r="F3871" s="206"/>
      <c r="G3871" s="206"/>
      <c r="H3871" s="161"/>
      <c r="I3871" s="206"/>
      <c r="J3871" s="206"/>
      <c r="L3871" s="206"/>
      <c r="M3871" s="153"/>
      <c r="N3871" s="126"/>
      <c r="O3871" s="153"/>
      <c r="P3871" s="153"/>
      <c r="Q3871" s="153"/>
      <c r="R3871" s="153"/>
      <c r="AG3871" s="162"/>
      <c r="AH3871" s="162"/>
      <c r="AI3871" s="162"/>
      <c r="AM3871" s="143"/>
      <c r="AN3871" s="143"/>
      <c r="AO3871" s="143"/>
      <c r="AP3871" s="143"/>
      <c r="AQ3871" s="143"/>
      <c r="AR3871" s="143"/>
      <c r="AS3871" s="143"/>
      <c r="AT3871" s="143"/>
      <c r="AU3871" s="143"/>
      <c r="AV3871" s="143"/>
      <c r="AW3871" s="143"/>
      <c r="AX3871" s="143"/>
      <c r="AY3871" s="143"/>
      <c r="AZ3871" s="143"/>
      <c r="BA3871" s="143"/>
      <c r="BB3871" s="143"/>
      <c r="BC3871" s="143"/>
      <c r="BD3871" s="143"/>
      <c r="BE3871" s="143"/>
      <c r="BF3871" s="143"/>
      <c r="BG3871" s="143"/>
      <c r="BH3871" s="143"/>
      <c r="BI3871" s="143"/>
      <c r="BJ3871" s="143"/>
      <c r="BK3871" s="143"/>
      <c r="BL3871" s="143"/>
      <c r="BM3871" s="143"/>
      <c r="BN3871" s="143"/>
      <c r="BO3871" s="143"/>
      <c r="BP3871" s="143"/>
      <c r="BT3871" s="143"/>
      <c r="BU3871" s="143"/>
      <c r="BV3871" s="143"/>
    </row>
    <row r="3872" spans="1:74" s="142" customFormat="1" x14ac:dyDescent="0.25">
      <c r="A3872" s="206"/>
      <c r="B3872" s="160"/>
      <c r="C3872" s="161"/>
      <c r="D3872" s="206"/>
      <c r="E3872" s="206"/>
      <c r="F3872" s="206"/>
      <c r="G3872" s="206"/>
      <c r="H3872" s="161"/>
      <c r="I3872" s="206"/>
      <c r="J3872" s="206"/>
      <c r="L3872" s="206"/>
      <c r="M3872" s="153"/>
      <c r="N3872" s="126"/>
      <c r="O3872" s="153"/>
      <c r="P3872" s="153"/>
      <c r="Q3872" s="153"/>
      <c r="R3872" s="153"/>
      <c r="AG3872" s="162"/>
      <c r="AH3872" s="162"/>
      <c r="AI3872" s="162"/>
      <c r="AM3872" s="143"/>
      <c r="AN3872" s="143"/>
      <c r="AO3872" s="143"/>
      <c r="AP3872" s="143"/>
      <c r="AQ3872" s="143"/>
      <c r="AR3872" s="143"/>
      <c r="AS3872" s="143"/>
      <c r="AT3872" s="143"/>
      <c r="AU3872" s="143"/>
      <c r="AV3872" s="143"/>
      <c r="AW3872" s="143"/>
      <c r="AX3872" s="143"/>
      <c r="AY3872" s="143"/>
      <c r="AZ3872" s="143"/>
      <c r="BA3872" s="143"/>
      <c r="BB3872" s="143"/>
      <c r="BC3872" s="143"/>
      <c r="BD3872" s="143"/>
      <c r="BE3872" s="143"/>
      <c r="BF3872" s="143"/>
      <c r="BG3872" s="143"/>
      <c r="BH3872" s="143"/>
      <c r="BI3872" s="143"/>
      <c r="BJ3872" s="143"/>
      <c r="BK3872" s="143"/>
      <c r="BL3872" s="143"/>
      <c r="BM3872" s="143"/>
      <c r="BN3872" s="143"/>
      <c r="BO3872" s="143"/>
      <c r="BP3872" s="143"/>
      <c r="BT3872" s="143"/>
      <c r="BU3872" s="143"/>
      <c r="BV3872" s="143"/>
    </row>
    <row r="3873" spans="1:74" s="142" customFormat="1" x14ac:dyDescent="0.25">
      <c r="A3873" s="206"/>
      <c r="B3873" s="160"/>
      <c r="C3873" s="161"/>
      <c r="D3873" s="206"/>
      <c r="E3873" s="206"/>
      <c r="F3873" s="206"/>
      <c r="G3873" s="206"/>
      <c r="H3873" s="161"/>
      <c r="I3873" s="206"/>
      <c r="J3873" s="206"/>
      <c r="L3873" s="206"/>
      <c r="M3873" s="153"/>
      <c r="N3873" s="126"/>
      <c r="O3873" s="153"/>
      <c r="P3873" s="153"/>
      <c r="Q3873" s="153"/>
      <c r="R3873" s="153"/>
      <c r="AG3873" s="162"/>
      <c r="AH3873" s="162"/>
      <c r="AI3873" s="162"/>
      <c r="AM3873" s="143"/>
      <c r="AN3873" s="143"/>
      <c r="AO3873" s="143"/>
      <c r="AP3873" s="143"/>
      <c r="AQ3873" s="143"/>
      <c r="AR3873" s="143"/>
      <c r="AS3873" s="143"/>
      <c r="AT3873" s="143"/>
      <c r="AU3873" s="143"/>
      <c r="AV3873" s="143"/>
      <c r="AW3873" s="143"/>
      <c r="AX3873" s="143"/>
      <c r="AY3873" s="143"/>
      <c r="AZ3873" s="143"/>
      <c r="BA3873" s="143"/>
      <c r="BB3873" s="143"/>
      <c r="BC3873" s="143"/>
      <c r="BD3873" s="143"/>
      <c r="BE3873" s="143"/>
      <c r="BF3873" s="143"/>
      <c r="BG3873" s="143"/>
      <c r="BH3873" s="143"/>
      <c r="BI3873" s="143"/>
      <c r="BJ3873" s="143"/>
      <c r="BK3873" s="143"/>
      <c r="BL3873" s="143"/>
      <c r="BM3873" s="143"/>
      <c r="BN3873" s="143"/>
      <c r="BO3873" s="143"/>
      <c r="BP3873" s="143"/>
      <c r="BT3873" s="143"/>
      <c r="BU3873" s="143"/>
      <c r="BV3873" s="143"/>
    </row>
    <row r="3874" spans="1:74" s="142" customFormat="1" x14ac:dyDescent="0.25">
      <c r="A3874" s="206"/>
      <c r="B3874" s="160"/>
      <c r="C3874" s="161"/>
      <c r="D3874" s="206"/>
      <c r="E3874" s="206"/>
      <c r="F3874" s="206"/>
      <c r="G3874" s="206"/>
      <c r="H3874" s="161"/>
      <c r="I3874" s="206"/>
      <c r="J3874" s="206"/>
      <c r="L3874" s="206"/>
      <c r="M3874" s="153"/>
      <c r="N3874" s="126"/>
      <c r="O3874" s="153"/>
      <c r="P3874" s="153"/>
      <c r="Q3874" s="153"/>
      <c r="R3874" s="153"/>
      <c r="AG3874" s="162"/>
      <c r="AH3874" s="162"/>
      <c r="AI3874" s="162"/>
      <c r="AM3874" s="143"/>
      <c r="AN3874" s="143"/>
      <c r="AO3874" s="143"/>
      <c r="AP3874" s="143"/>
      <c r="AQ3874" s="143"/>
      <c r="AR3874" s="143"/>
      <c r="AS3874" s="143"/>
      <c r="AT3874" s="143"/>
      <c r="AU3874" s="143"/>
      <c r="AV3874" s="143"/>
      <c r="AW3874" s="143"/>
      <c r="AX3874" s="143"/>
      <c r="AY3874" s="143"/>
      <c r="AZ3874" s="143"/>
      <c r="BA3874" s="143"/>
      <c r="BB3874" s="143"/>
      <c r="BC3874" s="143"/>
      <c r="BD3874" s="143"/>
      <c r="BE3874" s="143"/>
      <c r="BF3874" s="143"/>
      <c r="BG3874" s="143"/>
      <c r="BH3874" s="143"/>
      <c r="BI3874" s="143"/>
      <c r="BJ3874" s="143"/>
      <c r="BK3874" s="143"/>
      <c r="BL3874" s="143"/>
      <c r="BM3874" s="143"/>
      <c r="BN3874" s="143"/>
      <c r="BO3874" s="143"/>
      <c r="BP3874" s="143"/>
      <c r="BT3874" s="143"/>
      <c r="BU3874" s="143"/>
      <c r="BV3874" s="143"/>
    </row>
    <row r="3875" spans="1:74" s="142" customFormat="1" x14ac:dyDescent="0.25">
      <c r="A3875" s="206"/>
      <c r="B3875" s="160"/>
      <c r="C3875" s="161"/>
      <c r="D3875" s="206"/>
      <c r="E3875" s="206"/>
      <c r="F3875" s="206"/>
      <c r="G3875" s="206"/>
      <c r="H3875" s="161"/>
      <c r="I3875" s="206"/>
      <c r="J3875" s="206"/>
      <c r="L3875" s="206"/>
      <c r="M3875" s="153"/>
      <c r="N3875" s="126"/>
      <c r="O3875" s="153"/>
      <c r="P3875" s="153"/>
      <c r="Q3875" s="153"/>
      <c r="R3875" s="153"/>
      <c r="AG3875" s="162"/>
      <c r="AH3875" s="162"/>
      <c r="AI3875" s="162"/>
      <c r="AM3875" s="143"/>
      <c r="AN3875" s="143"/>
      <c r="AO3875" s="143"/>
      <c r="AP3875" s="143"/>
      <c r="AQ3875" s="143"/>
      <c r="AR3875" s="143"/>
      <c r="AS3875" s="143"/>
      <c r="AT3875" s="143"/>
      <c r="AU3875" s="143"/>
      <c r="AV3875" s="143"/>
      <c r="AW3875" s="143"/>
      <c r="AX3875" s="143"/>
      <c r="AY3875" s="143"/>
      <c r="AZ3875" s="143"/>
      <c r="BA3875" s="143"/>
      <c r="BB3875" s="143"/>
      <c r="BC3875" s="143"/>
      <c r="BD3875" s="143"/>
      <c r="BE3875" s="143"/>
      <c r="BF3875" s="143"/>
      <c r="BG3875" s="143"/>
      <c r="BH3875" s="143"/>
      <c r="BI3875" s="143"/>
      <c r="BJ3875" s="143"/>
      <c r="BK3875" s="143"/>
      <c r="BL3875" s="143"/>
      <c r="BM3875" s="143"/>
      <c r="BN3875" s="143"/>
      <c r="BO3875" s="143"/>
      <c r="BP3875" s="143"/>
      <c r="BT3875" s="143"/>
      <c r="BU3875" s="143"/>
      <c r="BV3875" s="143"/>
    </row>
    <row r="3876" spans="1:74" s="142" customFormat="1" x14ac:dyDescent="0.25">
      <c r="A3876" s="206"/>
      <c r="B3876" s="160"/>
      <c r="C3876" s="161"/>
      <c r="D3876" s="206"/>
      <c r="E3876" s="206"/>
      <c r="F3876" s="206"/>
      <c r="G3876" s="206"/>
      <c r="H3876" s="161"/>
      <c r="I3876" s="206"/>
      <c r="J3876" s="206"/>
      <c r="L3876" s="206"/>
      <c r="M3876" s="153"/>
      <c r="N3876" s="126"/>
      <c r="O3876" s="153"/>
      <c r="P3876" s="153"/>
      <c r="Q3876" s="153"/>
      <c r="R3876" s="153"/>
      <c r="AG3876" s="162"/>
      <c r="AH3876" s="162"/>
      <c r="AI3876" s="162"/>
      <c r="AM3876" s="143"/>
      <c r="AN3876" s="143"/>
      <c r="AO3876" s="143"/>
      <c r="AP3876" s="143"/>
      <c r="AQ3876" s="143"/>
      <c r="AR3876" s="143"/>
      <c r="AS3876" s="143"/>
      <c r="AT3876" s="143"/>
      <c r="AU3876" s="143"/>
      <c r="AV3876" s="143"/>
      <c r="AW3876" s="143"/>
      <c r="AX3876" s="143"/>
      <c r="AY3876" s="143"/>
      <c r="AZ3876" s="143"/>
      <c r="BA3876" s="143"/>
      <c r="BB3876" s="143"/>
      <c r="BC3876" s="143"/>
      <c r="BD3876" s="143"/>
      <c r="BE3876" s="143"/>
      <c r="BF3876" s="143"/>
      <c r="BG3876" s="143"/>
      <c r="BH3876" s="143"/>
      <c r="BI3876" s="143"/>
      <c r="BJ3876" s="143"/>
      <c r="BK3876" s="143"/>
      <c r="BL3876" s="143"/>
      <c r="BM3876" s="143"/>
      <c r="BN3876" s="143"/>
      <c r="BO3876" s="143"/>
      <c r="BP3876" s="143"/>
      <c r="BT3876" s="143"/>
      <c r="BU3876" s="143"/>
      <c r="BV3876" s="143"/>
    </row>
    <row r="3877" spans="1:74" s="142" customFormat="1" x14ac:dyDescent="0.25">
      <c r="A3877" s="206"/>
      <c r="B3877" s="160"/>
      <c r="C3877" s="161"/>
      <c r="D3877" s="206"/>
      <c r="E3877" s="206"/>
      <c r="F3877" s="206"/>
      <c r="G3877" s="206"/>
      <c r="H3877" s="161"/>
      <c r="I3877" s="206"/>
      <c r="J3877" s="206"/>
      <c r="L3877" s="206"/>
      <c r="M3877" s="153"/>
      <c r="N3877" s="126"/>
      <c r="O3877" s="153"/>
      <c r="P3877" s="153"/>
      <c r="Q3877" s="153"/>
      <c r="R3877" s="153"/>
      <c r="AG3877" s="162"/>
      <c r="AH3877" s="162"/>
      <c r="AI3877" s="162"/>
      <c r="AM3877" s="143"/>
      <c r="AN3877" s="143"/>
      <c r="AO3877" s="143"/>
      <c r="AP3877" s="143"/>
      <c r="AQ3877" s="143"/>
      <c r="AR3877" s="143"/>
      <c r="AS3877" s="143"/>
      <c r="AT3877" s="143"/>
      <c r="AU3877" s="143"/>
      <c r="AV3877" s="143"/>
      <c r="AW3877" s="143"/>
      <c r="AX3877" s="143"/>
      <c r="AY3877" s="143"/>
      <c r="AZ3877" s="143"/>
      <c r="BA3877" s="143"/>
      <c r="BB3877" s="143"/>
      <c r="BC3877" s="143"/>
      <c r="BD3877" s="143"/>
      <c r="BE3877" s="143"/>
      <c r="BF3877" s="143"/>
      <c r="BG3877" s="143"/>
      <c r="BH3877" s="143"/>
      <c r="BI3877" s="143"/>
      <c r="BJ3877" s="143"/>
      <c r="BK3877" s="143"/>
      <c r="BL3877" s="143"/>
      <c r="BM3877" s="143"/>
      <c r="BN3877" s="143"/>
      <c r="BO3877" s="143"/>
      <c r="BP3877" s="143"/>
      <c r="BT3877" s="143"/>
      <c r="BU3877" s="143"/>
      <c r="BV3877" s="143"/>
    </row>
    <row r="3878" spans="1:74" s="142" customFormat="1" x14ac:dyDescent="0.25">
      <c r="A3878" s="206"/>
      <c r="B3878" s="160"/>
      <c r="C3878" s="161"/>
      <c r="D3878" s="206"/>
      <c r="E3878" s="206"/>
      <c r="F3878" s="206"/>
      <c r="G3878" s="206"/>
      <c r="H3878" s="161"/>
      <c r="I3878" s="206"/>
      <c r="J3878" s="206"/>
      <c r="L3878" s="206"/>
      <c r="M3878" s="153"/>
      <c r="N3878" s="126"/>
      <c r="O3878" s="153"/>
      <c r="P3878" s="153"/>
      <c r="Q3878" s="153"/>
      <c r="R3878" s="153"/>
      <c r="AG3878" s="162"/>
      <c r="AH3878" s="162"/>
      <c r="AI3878" s="162"/>
      <c r="AM3878" s="143"/>
      <c r="AN3878" s="143"/>
      <c r="AO3878" s="143"/>
      <c r="AP3878" s="143"/>
      <c r="AQ3878" s="143"/>
      <c r="AR3878" s="143"/>
      <c r="AS3878" s="143"/>
      <c r="AT3878" s="143"/>
      <c r="AU3878" s="143"/>
      <c r="AV3878" s="143"/>
      <c r="AW3878" s="143"/>
      <c r="AX3878" s="143"/>
      <c r="AY3878" s="143"/>
      <c r="AZ3878" s="143"/>
      <c r="BA3878" s="143"/>
      <c r="BB3878" s="143"/>
      <c r="BC3878" s="143"/>
      <c r="BD3878" s="143"/>
      <c r="BE3878" s="143"/>
      <c r="BF3878" s="143"/>
      <c r="BG3878" s="143"/>
      <c r="BH3878" s="143"/>
      <c r="BI3878" s="143"/>
      <c r="BJ3878" s="143"/>
      <c r="BK3878" s="143"/>
      <c r="BL3878" s="143"/>
      <c r="BM3878" s="143"/>
      <c r="BN3878" s="143"/>
      <c r="BO3878" s="143"/>
      <c r="BP3878" s="143"/>
      <c r="BT3878" s="143"/>
      <c r="BU3878" s="143"/>
      <c r="BV3878" s="143"/>
    </row>
    <row r="3879" spans="1:74" s="142" customFormat="1" x14ac:dyDescent="0.25">
      <c r="A3879" s="206"/>
      <c r="B3879" s="160"/>
      <c r="C3879" s="161"/>
      <c r="D3879" s="206"/>
      <c r="E3879" s="206"/>
      <c r="F3879" s="206"/>
      <c r="G3879" s="206"/>
      <c r="H3879" s="161"/>
      <c r="I3879" s="206"/>
      <c r="J3879" s="206"/>
      <c r="L3879" s="206"/>
      <c r="M3879" s="153"/>
      <c r="N3879" s="126"/>
      <c r="O3879" s="153"/>
      <c r="P3879" s="153"/>
      <c r="Q3879" s="153"/>
      <c r="R3879" s="153"/>
      <c r="AG3879" s="162"/>
      <c r="AH3879" s="162"/>
      <c r="AI3879" s="162"/>
      <c r="AM3879" s="143"/>
      <c r="AN3879" s="143"/>
      <c r="AO3879" s="143"/>
      <c r="AP3879" s="143"/>
      <c r="AQ3879" s="143"/>
      <c r="AR3879" s="143"/>
      <c r="AS3879" s="143"/>
      <c r="AT3879" s="143"/>
      <c r="AU3879" s="143"/>
      <c r="AV3879" s="143"/>
      <c r="AW3879" s="143"/>
      <c r="AX3879" s="143"/>
      <c r="AY3879" s="143"/>
      <c r="AZ3879" s="143"/>
      <c r="BA3879" s="143"/>
      <c r="BB3879" s="143"/>
      <c r="BC3879" s="143"/>
      <c r="BD3879" s="143"/>
      <c r="BE3879" s="143"/>
      <c r="BF3879" s="143"/>
      <c r="BG3879" s="143"/>
      <c r="BH3879" s="143"/>
      <c r="BI3879" s="143"/>
      <c r="BJ3879" s="143"/>
      <c r="BK3879" s="143"/>
      <c r="BL3879" s="143"/>
      <c r="BM3879" s="143"/>
      <c r="BN3879" s="143"/>
      <c r="BO3879" s="143"/>
      <c r="BP3879" s="143"/>
      <c r="BT3879" s="143"/>
      <c r="BU3879" s="143"/>
      <c r="BV3879" s="143"/>
    </row>
    <row r="3880" spans="1:74" s="142" customFormat="1" x14ac:dyDescent="0.25">
      <c r="A3880" s="206"/>
      <c r="B3880" s="160"/>
      <c r="C3880" s="161"/>
      <c r="D3880" s="206"/>
      <c r="E3880" s="206"/>
      <c r="F3880" s="206"/>
      <c r="G3880" s="206"/>
      <c r="H3880" s="161"/>
      <c r="I3880" s="206"/>
      <c r="J3880" s="206"/>
      <c r="L3880" s="206"/>
      <c r="M3880" s="153"/>
      <c r="N3880" s="126"/>
      <c r="O3880" s="153"/>
      <c r="P3880" s="153"/>
      <c r="Q3880" s="153"/>
      <c r="R3880" s="153"/>
      <c r="AG3880" s="162"/>
      <c r="AH3880" s="162"/>
      <c r="AI3880" s="162"/>
      <c r="AM3880" s="143"/>
      <c r="AN3880" s="143"/>
      <c r="AO3880" s="143"/>
      <c r="AP3880" s="143"/>
      <c r="AQ3880" s="143"/>
      <c r="AR3880" s="143"/>
      <c r="AS3880" s="143"/>
      <c r="AT3880" s="143"/>
      <c r="AU3880" s="143"/>
      <c r="AV3880" s="143"/>
      <c r="AW3880" s="143"/>
      <c r="AX3880" s="143"/>
      <c r="AY3880" s="143"/>
      <c r="AZ3880" s="143"/>
      <c r="BA3880" s="143"/>
      <c r="BB3880" s="143"/>
      <c r="BC3880" s="143"/>
      <c r="BD3880" s="143"/>
      <c r="BE3880" s="143"/>
      <c r="BF3880" s="143"/>
      <c r="BG3880" s="143"/>
      <c r="BH3880" s="143"/>
      <c r="BI3880" s="143"/>
      <c r="BJ3880" s="143"/>
      <c r="BK3880" s="143"/>
      <c r="BL3880" s="143"/>
      <c r="BM3880" s="143"/>
      <c r="BN3880" s="143"/>
      <c r="BO3880" s="143"/>
      <c r="BP3880" s="143"/>
      <c r="BT3880" s="143"/>
      <c r="BU3880" s="143"/>
      <c r="BV3880" s="143"/>
    </row>
    <row r="3881" spans="1:74" s="142" customFormat="1" x14ac:dyDescent="0.25">
      <c r="A3881" s="206"/>
      <c r="B3881" s="160"/>
      <c r="C3881" s="161"/>
      <c r="D3881" s="206"/>
      <c r="E3881" s="206"/>
      <c r="F3881" s="206"/>
      <c r="G3881" s="206"/>
      <c r="H3881" s="161"/>
      <c r="I3881" s="206"/>
      <c r="J3881" s="206"/>
      <c r="L3881" s="206"/>
      <c r="M3881" s="153"/>
      <c r="N3881" s="126"/>
      <c r="O3881" s="153"/>
      <c r="P3881" s="153"/>
      <c r="Q3881" s="153"/>
      <c r="R3881" s="153"/>
      <c r="AG3881" s="162"/>
      <c r="AH3881" s="162"/>
      <c r="AI3881" s="162"/>
      <c r="AM3881" s="143"/>
      <c r="AN3881" s="143"/>
      <c r="AO3881" s="143"/>
      <c r="AP3881" s="143"/>
      <c r="AQ3881" s="143"/>
      <c r="AR3881" s="143"/>
      <c r="AS3881" s="143"/>
      <c r="AT3881" s="143"/>
      <c r="AU3881" s="143"/>
      <c r="AV3881" s="143"/>
      <c r="AW3881" s="143"/>
      <c r="AX3881" s="143"/>
      <c r="AY3881" s="143"/>
      <c r="AZ3881" s="143"/>
      <c r="BA3881" s="143"/>
      <c r="BB3881" s="143"/>
      <c r="BC3881" s="143"/>
      <c r="BD3881" s="143"/>
      <c r="BE3881" s="143"/>
      <c r="BF3881" s="143"/>
      <c r="BG3881" s="143"/>
      <c r="BH3881" s="143"/>
      <c r="BI3881" s="143"/>
      <c r="BJ3881" s="143"/>
      <c r="BK3881" s="143"/>
      <c r="BL3881" s="143"/>
      <c r="BM3881" s="143"/>
      <c r="BN3881" s="143"/>
      <c r="BO3881" s="143"/>
      <c r="BP3881" s="143"/>
      <c r="BT3881" s="143"/>
      <c r="BU3881" s="143"/>
      <c r="BV3881" s="143"/>
    </row>
    <row r="3882" spans="1:74" s="142" customFormat="1" x14ac:dyDescent="0.25">
      <c r="A3882" s="206"/>
      <c r="B3882" s="160"/>
      <c r="C3882" s="161"/>
      <c r="D3882" s="206"/>
      <c r="E3882" s="206"/>
      <c r="F3882" s="206"/>
      <c r="G3882" s="206"/>
      <c r="H3882" s="161"/>
      <c r="I3882" s="206"/>
      <c r="J3882" s="206"/>
      <c r="L3882" s="206"/>
      <c r="M3882" s="153"/>
      <c r="N3882" s="126"/>
      <c r="O3882" s="153"/>
      <c r="P3882" s="153"/>
      <c r="Q3882" s="153"/>
      <c r="R3882" s="153"/>
      <c r="AG3882" s="162"/>
      <c r="AH3882" s="162"/>
      <c r="AI3882" s="162"/>
      <c r="AM3882" s="143"/>
      <c r="AN3882" s="143"/>
      <c r="AO3882" s="143"/>
      <c r="AP3882" s="143"/>
      <c r="AQ3882" s="143"/>
      <c r="AR3882" s="143"/>
      <c r="AS3882" s="143"/>
      <c r="AT3882" s="143"/>
      <c r="AU3882" s="143"/>
      <c r="AV3882" s="143"/>
      <c r="AW3882" s="143"/>
      <c r="AX3882" s="143"/>
      <c r="AY3882" s="143"/>
      <c r="AZ3882" s="143"/>
      <c r="BA3882" s="143"/>
      <c r="BB3882" s="143"/>
      <c r="BC3882" s="143"/>
      <c r="BD3882" s="143"/>
      <c r="BE3882" s="143"/>
      <c r="BF3882" s="143"/>
      <c r="BG3882" s="143"/>
      <c r="BH3882" s="143"/>
      <c r="BI3882" s="143"/>
      <c r="BJ3882" s="143"/>
      <c r="BK3882" s="143"/>
      <c r="BL3882" s="143"/>
      <c r="BM3882" s="143"/>
      <c r="BN3882" s="143"/>
      <c r="BO3882" s="143"/>
      <c r="BP3882" s="143"/>
      <c r="BT3882" s="143"/>
      <c r="BU3882" s="143"/>
      <c r="BV3882" s="143"/>
    </row>
    <row r="3883" spans="1:74" s="142" customFormat="1" x14ac:dyDescent="0.25">
      <c r="A3883" s="206"/>
      <c r="B3883" s="160"/>
      <c r="C3883" s="161"/>
      <c r="D3883" s="206"/>
      <c r="E3883" s="206"/>
      <c r="F3883" s="206"/>
      <c r="G3883" s="206"/>
      <c r="H3883" s="161"/>
      <c r="I3883" s="206"/>
      <c r="J3883" s="206"/>
      <c r="L3883" s="206"/>
      <c r="M3883" s="153"/>
      <c r="N3883" s="126"/>
      <c r="O3883" s="153"/>
      <c r="P3883" s="153"/>
      <c r="Q3883" s="153"/>
      <c r="R3883" s="153"/>
      <c r="AG3883" s="162"/>
      <c r="AH3883" s="162"/>
      <c r="AI3883" s="162"/>
      <c r="AM3883" s="143"/>
      <c r="AN3883" s="143"/>
      <c r="AO3883" s="143"/>
      <c r="AP3883" s="143"/>
      <c r="AQ3883" s="143"/>
      <c r="AR3883" s="143"/>
      <c r="AS3883" s="143"/>
      <c r="AT3883" s="143"/>
      <c r="AU3883" s="143"/>
      <c r="AV3883" s="143"/>
      <c r="AW3883" s="143"/>
      <c r="AX3883" s="143"/>
      <c r="AY3883" s="143"/>
      <c r="AZ3883" s="143"/>
      <c r="BA3883" s="143"/>
      <c r="BB3883" s="143"/>
      <c r="BC3883" s="143"/>
      <c r="BD3883" s="143"/>
      <c r="BE3883" s="143"/>
      <c r="BF3883" s="143"/>
      <c r="BG3883" s="143"/>
      <c r="BH3883" s="143"/>
      <c r="BI3883" s="143"/>
      <c r="BJ3883" s="143"/>
      <c r="BK3883" s="143"/>
      <c r="BL3883" s="143"/>
      <c r="BM3883" s="143"/>
      <c r="BN3883" s="143"/>
      <c r="BO3883" s="143"/>
      <c r="BP3883" s="143"/>
      <c r="BT3883" s="143"/>
      <c r="BU3883" s="143"/>
      <c r="BV3883" s="143"/>
    </row>
    <row r="3884" spans="1:74" s="142" customFormat="1" x14ac:dyDescent="0.25">
      <c r="A3884" s="206"/>
      <c r="B3884" s="160"/>
      <c r="C3884" s="161"/>
      <c r="D3884" s="206"/>
      <c r="E3884" s="206"/>
      <c r="F3884" s="206"/>
      <c r="G3884" s="206"/>
      <c r="H3884" s="161"/>
      <c r="I3884" s="206"/>
      <c r="J3884" s="206"/>
      <c r="L3884" s="206"/>
      <c r="M3884" s="153"/>
      <c r="N3884" s="126"/>
      <c r="O3884" s="153"/>
      <c r="P3884" s="153"/>
      <c r="Q3884" s="153"/>
      <c r="R3884" s="153"/>
      <c r="AG3884" s="162"/>
      <c r="AH3884" s="162"/>
      <c r="AI3884" s="162"/>
      <c r="AM3884" s="143"/>
      <c r="AN3884" s="143"/>
      <c r="AO3884" s="143"/>
      <c r="AP3884" s="143"/>
      <c r="AQ3884" s="143"/>
      <c r="AR3884" s="143"/>
      <c r="AS3884" s="143"/>
      <c r="AT3884" s="143"/>
      <c r="AU3884" s="143"/>
      <c r="AV3884" s="143"/>
      <c r="AW3884" s="143"/>
      <c r="AX3884" s="143"/>
      <c r="AY3884" s="143"/>
      <c r="AZ3884" s="143"/>
      <c r="BA3884" s="143"/>
      <c r="BB3884" s="143"/>
      <c r="BC3884" s="143"/>
      <c r="BD3884" s="143"/>
      <c r="BE3884" s="143"/>
      <c r="BF3884" s="143"/>
      <c r="BG3884" s="143"/>
      <c r="BH3884" s="143"/>
      <c r="BI3884" s="143"/>
      <c r="BJ3884" s="143"/>
      <c r="BK3884" s="143"/>
      <c r="BL3884" s="143"/>
      <c r="BM3884" s="143"/>
      <c r="BN3884" s="143"/>
      <c r="BO3884" s="143"/>
      <c r="BP3884" s="143"/>
      <c r="BT3884" s="143"/>
      <c r="BU3884" s="143"/>
      <c r="BV3884" s="143"/>
    </row>
    <row r="3885" spans="1:74" s="142" customFormat="1" x14ac:dyDescent="0.25">
      <c r="A3885" s="206"/>
      <c r="B3885" s="160"/>
      <c r="C3885" s="161"/>
      <c r="D3885" s="206"/>
      <c r="E3885" s="206"/>
      <c r="F3885" s="206"/>
      <c r="G3885" s="206"/>
      <c r="H3885" s="161"/>
      <c r="I3885" s="206"/>
      <c r="J3885" s="206"/>
      <c r="L3885" s="206"/>
      <c r="M3885" s="153"/>
      <c r="N3885" s="126"/>
      <c r="O3885" s="153"/>
      <c r="P3885" s="153"/>
      <c r="Q3885" s="153"/>
      <c r="R3885" s="153"/>
      <c r="AG3885" s="162"/>
      <c r="AH3885" s="162"/>
      <c r="AI3885" s="162"/>
      <c r="AM3885" s="143"/>
      <c r="AN3885" s="143"/>
      <c r="AO3885" s="143"/>
      <c r="AP3885" s="143"/>
      <c r="AQ3885" s="143"/>
      <c r="AR3885" s="143"/>
      <c r="AS3885" s="143"/>
      <c r="AT3885" s="143"/>
      <c r="AU3885" s="143"/>
      <c r="AV3885" s="143"/>
      <c r="AW3885" s="143"/>
      <c r="AX3885" s="143"/>
      <c r="AY3885" s="143"/>
      <c r="AZ3885" s="143"/>
      <c r="BA3885" s="143"/>
      <c r="BB3885" s="143"/>
      <c r="BC3885" s="143"/>
      <c r="BD3885" s="143"/>
      <c r="BE3885" s="143"/>
      <c r="BF3885" s="143"/>
      <c r="BG3885" s="143"/>
      <c r="BH3885" s="143"/>
      <c r="BI3885" s="143"/>
      <c r="BJ3885" s="143"/>
      <c r="BK3885" s="143"/>
      <c r="BL3885" s="143"/>
      <c r="BM3885" s="143"/>
      <c r="BN3885" s="143"/>
      <c r="BO3885" s="143"/>
      <c r="BP3885" s="143"/>
      <c r="BT3885" s="143"/>
      <c r="BU3885" s="143"/>
      <c r="BV3885" s="143"/>
    </row>
    <row r="3886" spans="1:74" s="142" customFormat="1" x14ac:dyDescent="0.25">
      <c r="A3886" s="206"/>
      <c r="B3886" s="160"/>
      <c r="C3886" s="161"/>
      <c r="D3886" s="206"/>
      <c r="E3886" s="206"/>
      <c r="F3886" s="206"/>
      <c r="G3886" s="206"/>
      <c r="H3886" s="161"/>
      <c r="I3886" s="206"/>
      <c r="J3886" s="206"/>
      <c r="L3886" s="206"/>
      <c r="M3886" s="153"/>
      <c r="N3886" s="126"/>
      <c r="O3886" s="153"/>
      <c r="P3886" s="153"/>
      <c r="Q3886" s="153"/>
      <c r="R3886" s="153"/>
      <c r="AG3886" s="162"/>
      <c r="AH3886" s="162"/>
      <c r="AI3886" s="162"/>
      <c r="AM3886" s="143"/>
      <c r="AN3886" s="143"/>
      <c r="AO3886" s="143"/>
      <c r="AP3886" s="143"/>
      <c r="AQ3886" s="143"/>
      <c r="AR3886" s="143"/>
      <c r="AS3886" s="143"/>
      <c r="AT3886" s="143"/>
      <c r="AU3886" s="143"/>
      <c r="AV3886" s="143"/>
      <c r="AW3886" s="143"/>
      <c r="AX3886" s="143"/>
      <c r="AY3886" s="143"/>
      <c r="AZ3886" s="143"/>
      <c r="BA3886" s="143"/>
      <c r="BB3886" s="143"/>
      <c r="BC3886" s="143"/>
      <c r="BD3886" s="143"/>
      <c r="BE3886" s="143"/>
      <c r="BF3886" s="143"/>
      <c r="BG3886" s="143"/>
      <c r="BH3886" s="143"/>
      <c r="BI3886" s="143"/>
      <c r="BJ3886" s="143"/>
      <c r="BK3886" s="143"/>
      <c r="BL3886" s="143"/>
      <c r="BM3886" s="143"/>
      <c r="BN3886" s="143"/>
      <c r="BO3886" s="143"/>
      <c r="BP3886" s="143"/>
      <c r="BT3886" s="143"/>
      <c r="BU3886" s="143"/>
      <c r="BV3886" s="143"/>
    </row>
    <row r="3887" spans="1:74" s="142" customFormat="1" x14ac:dyDescent="0.25">
      <c r="A3887" s="206"/>
      <c r="B3887" s="160"/>
      <c r="C3887" s="161"/>
      <c r="D3887" s="206"/>
      <c r="E3887" s="206"/>
      <c r="F3887" s="206"/>
      <c r="G3887" s="206"/>
      <c r="H3887" s="161"/>
      <c r="I3887" s="206"/>
      <c r="J3887" s="206"/>
      <c r="L3887" s="206"/>
      <c r="M3887" s="153"/>
      <c r="N3887" s="126"/>
      <c r="O3887" s="153"/>
      <c r="P3887" s="153"/>
      <c r="Q3887" s="153"/>
      <c r="R3887" s="153"/>
      <c r="AG3887" s="162"/>
      <c r="AH3887" s="162"/>
      <c r="AI3887" s="162"/>
      <c r="AM3887" s="143"/>
      <c r="AN3887" s="143"/>
      <c r="AO3887" s="143"/>
      <c r="AP3887" s="143"/>
      <c r="AQ3887" s="143"/>
      <c r="AR3887" s="143"/>
      <c r="AS3887" s="143"/>
      <c r="AT3887" s="143"/>
      <c r="AU3887" s="143"/>
      <c r="AV3887" s="143"/>
      <c r="AW3887" s="143"/>
      <c r="AX3887" s="143"/>
      <c r="AY3887" s="143"/>
      <c r="AZ3887" s="143"/>
      <c r="BA3887" s="143"/>
      <c r="BB3887" s="143"/>
      <c r="BC3887" s="143"/>
      <c r="BD3887" s="143"/>
      <c r="BE3887" s="143"/>
      <c r="BF3887" s="143"/>
      <c r="BG3887" s="143"/>
      <c r="BH3887" s="143"/>
      <c r="BI3887" s="143"/>
      <c r="BJ3887" s="143"/>
      <c r="BK3887" s="143"/>
      <c r="BL3887" s="143"/>
      <c r="BM3887" s="143"/>
      <c r="BN3887" s="143"/>
      <c r="BO3887" s="143"/>
      <c r="BP3887" s="143"/>
      <c r="BT3887" s="143"/>
      <c r="BU3887" s="143"/>
      <c r="BV3887" s="143"/>
    </row>
    <row r="3888" spans="1:74" s="142" customFormat="1" x14ac:dyDescent="0.25">
      <c r="A3888" s="206"/>
      <c r="B3888" s="160"/>
      <c r="C3888" s="161"/>
      <c r="D3888" s="206"/>
      <c r="E3888" s="206"/>
      <c r="F3888" s="206"/>
      <c r="G3888" s="206"/>
      <c r="H3888" s="161"/>
      <c r="I3888" s="206"/>
      <c r="J3888" s="206"/>
      <c r="L3888" s="206"/>
      <c r="M3888" s="153"/>
      <c r="N3888" s="126"/>
      <c r="O3888" s="153"/>
      <c r="P3888" s="153"/>
      <c r="Q3888" s="153"/>
      <c r="R3888" s="153"/>
      <c r="AG3888" s="162"/>
      <c r="AH3888" s="162"/>
      <c r="AI3888" s="162"/>
      <c r="AM3888" s="143"/>
      <c r="AN3888" s="143"/>
      <c r="AO3888" s="143"/>
      <c r="AP3888" s="143"/>
      <c r="AQ3888" s="143"/>
      <c r="AR3888" s="143"/>
      <c r="AS3888" s="143"/>
      <c r="AT3888" s="143"/>
      <c r="AU3888" s="143"/>
      <c r="AV3888" s="143"/>
      <c r="AW3888" s="143"/>
      <c r="AX3888" s="143"/>
      <c r="AY3888" s="143"/>
      <c r="AZ3888" s="143"/>
      <c r="BA3888" s="143"/>
      <c r="BB3888" s="143"/>
      <c r="BC3888" s="143"/>
      <c r="BD3888" s="143"/>
      <c r="BE3888" s="143"/>
      <c r="BF3888" s="143"/>
      <c r="BG3888" s="143"/>
      <c r="BH3888" s="143"/>
      <c r="BI3888" s="143"/>
      <c r="BJ3888" s="143"/>
      <c r="BK3888" s="143"/>
      <c r="BL3888" s="143"/>
      <c r="BM3888" s="143"/>
      <c r="BN3888" s="143"/>
      <c r="BO3888" s="143"/>
      <c r="BP3888" s="143"/>
      <c r="BT3888" s="143"/>
      <c r="BU3888" s="143"/>
      <c r="BV3888" s="143"/>
    </row>
    <row r="3889" spans="1:74" s="142" customFormat="1" x14ac:dyDescent="0.25">
      <c r="A3889" s="206"/>
      <c r="B3889" s="160"/>
      <c r="C3889" s="161"/>
      <c r="D3889" s="206"/>
      <c r="E3889" s="206"/>
      <c r="F3889" s="206"/>
      <c r="G3889" s="206"/>
      <c r="H3889" s="161"/>
      <c r="I3889" s="206"/>
      <c r="J3889" s="206"/>
      <c r="L3889" s="206"/>
      <c r="M3889" s="153"/>
      <c r="N3889" s="126"/>
      <c r="O3889" s="153"/>
      <c r="P3889" s="153"/>
      <c r="Q3889" s="153"/>
      <c r="R3889" s="153"/>
      <c r="AG3889" s="162"/>
      <c r="AH3889" s="162"/>
      <c r="AI3889" s="162"/>
      <c r="AM3889" s="143"/>
      <c r="AN3889" s="143"/>
      <c r="AO3889" s="143"/>
      <c r="AP3889" s="143"/>
      <c r="AQ3889" s="143"/>
      <c r="AR3889" s="143"/>
      <c r="AS3889" s="143"/>
      <c r="AT3889" s="143"/>
      <c r="AU3889" s="143"/>
      <c r="AV3889" s="143"/>
      <c r="AW3889" s="143"/>
      <c r="AX3889" s="143"/>
      <c r="AY3889" s="143"/>
      <c r="AZ3889" s="143"/>
      <c r="BA3889" s="143"/>
      <c r="BB3889" s="143"/>
      <c r="BC3889" s="143"/>
      <c r="BD3889" s="143"/>
      <c r="BE3889" s="143"/>
      <c r="BF3889" s="143"/>
      <c r="BG3889" s="143"/>
      <c r="BH3889" s="143"/>
      <c r="BI3889" s="143"/>
      <c r="BJ3889" s="143"/>
      <c r="BK3889" s="143"/>
      <c r="BL3889" s="143"/>
      <c r="BM3889" s="143"/>
      <c r="BN3889" s="143"/>
      <c r="BO3889" s="143"/>
      <c r="BP3889" s="143"/>
      <c r="BT3889" s="143"/>
      <c r="BU3889" s="143"/>
      <c r="BV3889" s="143"/>
    </row>
    <row r="3890" spans="1:74" s="142" customFormat="1" x14ac:dyDescent="0.25">
      <c r="A3890" s="206"/>
      <c r="B3890" s="160"/>
      <c r="C3890" s="161"/>
      <c r="D3890" s="206"/>
      <c r="E3890" s="206"/>
      <c r="F3890" s="206"/>
      <c r="G3890" s="206"/>
      <c r="H3890" s="161"/>
      <c r="I3890" s="206"/>
      <c r="J3890" s="206"/>
      <c r="L3890" s="206"/>
      <c r="M3890" s="153"/>
      <c r="N3890" s="126"/>
      <c r="O3890" s="153"/>
      <c r="P3890" s="153"/>
      <c r="Q3890" s="153"/>
      <c r="R3890" s="153"/>
      <c r="AG3890" s="162"/>
      <c r="AH3890" s="162"/>
      <c r="AI3890" s="162"/>
      <c r="AM3890" s="143"/>
      <c r="AN3890" s="143"/>
      <c r="AO3890" s="143"/>
      <c r="AP3890" s="143"/>
      <c r="AQ3890" s="143"/>
      <c r="AR3890" s="143"/>
      <c r="AS3890" s="143"/>
      <c r="AT3890" s="143"/>
      <c r="AU3890" s="143"/>
      <c r="AV3890" s="143"/>
      <c r="AW3890" s="143"/>
      <c r="AX3890" s="143"/>
      <c r="AY3890" s="143"/>
      <c r="AZ3890" s="143"/>
      <c r="BA3890" s="143"/>
      <c r="BB3890" s="143"/>
      <c r="BC3890" s="143"/>
      <c r="BD3890" s="143"/>
      <c r="BE3890" s="143"/>
      <c r="BF3890" s="143"/>
      <c r="BG3890" s="143"/>
      <c r="BH3890" s="143"/>
      <c r="BI3890" s="143"/>
      <c r="BJ3890" s="143"/>
      <c r="BK3890" s="143"/>
      <c r="BL3890" s="143"/>
      <c r="BM3890" s="143"/>
      <c r="BN3890" s="143"/>
      <c r="BO3890" s="143"/>
      <c r="BP3890" s="143"/>
      <c r="BT3890" s="143"/>
      <c r="BU3890" s="143"/>
      <c r="BV3890" s="143"/>
    </row>
    <row r="3891" spans="1:74" s="142" customFormat="1" x14ac:dyDescent="0.25">
      <c r="A3891" s="206"/>
      <c r="B3891" s="160"/>
      <c r="C3891" s="161"/>
      <c r="D3891" s="206"/>
      <c r="E3891" s="206"/>
      <c r="F3891" s="206"/>
      <c r="G3891" s="206"/>
      <c r="H3891" s="161"/>
      <c r="I3891" s="206"/>
      <c r="J3891" s="206"/>
      <c r="L3891" s="206"/>
      <c r="M3891" s="153"/>
      <c r="N3891" s="126"/>
      <c r="O3891" s="153"/>
      <c r="P3891" s="153"/>
      <c r="Q3891" s="153"/>
      <c r="R3891" s="153"/>
      <c r="AG3891" s="162"/>
      <c r="AH3891" s="162"/>
      <c r="AI3891" s="162"/>
      <c r="AM3891" s="143"/>
      <c r="AN3891" s="143"/>
      <c r="AO3891" s="143"/>
      <c r="AP3891" s="143"/>
      <c r="AQ3891" s="143"/>
      <c r="AR3891" s="143"/>
      <c r="AS3891" s="143"/>
      <c r="AT3891" s="143"/>
      <c r="AU3891" s="143"/>
      <c r="AV3891" s="143"/>
      <c r="AW3891" s="143"/>
      <c r="AX3891" s="143"/>
      <c r="AY3891" s="143"/>
      <c r="AZ3891" s="143"/>
      <c r="BA3891" s="143"/>
      <c r="BB3891" s="143"/>
      <c r="BC3891" s="143"/>
      <c r="BD3891" s="143"/>
      <c r="BE3891" s="143"/>
      <c r="BF3891" s="143"/>
      <c r="BG3891" s="143"/>
      <c r="BH3891" s="143"/>
      <c r="BI3891" s="143"/>
      <c r="BJ3891" s="143"/>
      <c r="BK3891" s="143"/>
      <c r="BL3891" s="143"/>
      <c r="BM3891" s="143"/>
      <c r="BN3891" s="143"/>
      <c r="BO3891" s="143"/>
      <c r="BP3891" s="143"/>
      <c r="BT3891" s="143"/>
      <c r="BU3891" s="143"/>
      <c r="BV3891" s="143"/>
    </row>
    <row r="3892" spans="1:74" s="142" customFormat="1" x14ac:dyDescent="0.25">
      <c r="A3892" s="206"/>
      <c r="B3892" s="160"/>
      <c r="C3892" s="161"/>
      <c r="D3892" s="206"/>
      <c r="E3892" s="206"/>
      <c r="F3892" s="206"/>
      <c r="G3892" s="206"/>
      <c r="H3892" s="161"/>
      <c r="I3892" s="206"/>
      <c r="J3892" s="206"/>
      <c r="L3892" s="206"/>
      <c r="M3892" s="153"/>
      <c r="N3892" s="126"/>
      <c r="O3892" s="153"/>
      <c r="P3892" s="153"/>
      <c r="Q3892" s="153"/>
      <c r="R3892" s="153"/>
      <c r="AG3892" s="162"/>
      <c r="AH3892" s="162"/>
      <c r="AI3892" s="162"/>
      <c r="AM3892" s="143"/>
      <c r="AN3892" s="143"/>
      <c r="AO3892" s="143"/>
      <c r="AP3892" s="143"/>
      <c r="AQ3892" s="143"/>
      <c r="AR3892" s="143"/>
      <c r="AS3892" s="143"/>
      <c r="AT3892" s="143"/>
      <c r="AU3892" s="143"/>
      <c r="AV3892" s="143"/>
      <c r="AW3892" s="143"/>
      <c r="AX3892" s="143"/>
      <c r="AY3892" s="143"/>
      <c r="AZ3892" s="143"/>
      <c r="BA3892" s="143"/>
      <c r="BB3892" s="143"/>
      <c r="BC3892" s="143"/>
      <c r="BD3892" s="143"/>
      <c r="BE3892" s="143"/>
      <c r="BF3892" s="143"/>
      <c r="BG3892" s="143"/>
      <c r="BH3892" s="143"/>
      <c r="BI3892" s="143"/>
      <c r="BJ3892" s="143"/>
      <c r="BK3892" s="143"/>
      <c r="BL3892" s="143"/>
      <c r="BM3892" s="143"/>
      <c r="BN3892" s="143"/>
      <c r="BO3892" s="143"/>
      <c r="BP3892" s="143"/>
      <c r="BT3892" s="143"/>
      <c r="BU3892" s="143"/>
      <c r="BV3892" s="143"/>
    </row>
    <row r="3893" spans="1:74" s="142" customFormat="1" x14ac:dyDescent="0.25">
      <c r="A3893" s="206"/>
      <c r="B3893" s="160"/>
      <c r="C3893" s="161"/>
      <c r="D3893" s="206"/>
      <c r="E3893" s="206"/>
      <c r="F3893" s="206"/>
      <c r="G3893" s="206"/>
      <c r="H3893" s="161"/>
      <c r="I3893" s="206"/>
      <c r="J3893" s="206"/>
      <c r="L3893" s="206"/>
      <c r="M3893" s="153"/>
      <c r="N3893" s="126"/>
      <c r="O3893" s="153"/>
      <c r="P3893" s="153"/>
      <c r="Q3893" s="153"/>
      <c r="R3893" s="153"/>
      <c r="AG3893" s="162"/>
      <c r="AH3893" s="162"/>
      <c r="AI3893" s="162"/>
      <c r="AM3893" s="143"/>
      <c r="AN3893" s="143"/>
      <c r="AO3893" s="143"/>
      <c r="AP3893" s="143"/>
      <c r="AQ3893" s="143"/>
      <c r="AR3893" s="143"/>
      <c r="AS3893" s="143"/>
      <c r="AT3893" s="143"/>
      <c r="AU3893" s="143"/>
      <c r="AV3893" s="143"/>
      <c r="AW3893" s="143"/>
      <c r="AX3893" s="143"/>
      <c r="AY3893" s="143"/>
      <c r="AZ3893" s="143"/>
      <c r="BA3893" s="143"/>
      <c r="BB3893" s="143"/>
      <c r="BC3893" s="143"/>
      <c r="BD3893" s="143"/>
      <c r="BE3893" s="143"/>
      <c r="BF3893" s="143"/>
      <c r="BG3893" s="143"/>
      <c r="BH3893" s="143"/>
      <c r="BI3893" s="143"/>
      <c r="BJ3893" s="143"/>
      <c r="BK3893" s="143"/>
      <c r="BL3893" s="143"/>
      <c r="BM3893" s="143"/>
      <c r="BN3893" s="143"/>
      <c r="BO3893" s="143"/>
      <c r="BP3893" s="143"/>
      <c r="BT3893" s="143"/>
      <c r="BU3893" s="143"/>
      <c r="BV3893" s="143"/>
    </row>
    <row r="3894" spans="1:74" s="142" customFormat="1" x14ac:dyDescent="0.25">
      <c r="A3894" s="206"/>
      <c r="B3894" s="160"/>
      <c r="C3894" s="161"/>
      <c r="D3894" s="206"/>
      <c r="E3894" s="206"/>
      <c r="F3894" s="206"/>
      <c r="G3894" s="206"/>
      <c r="H3894" s="161"/>
      <c r="I3894" s="206"/>
      <c r="J3894" s="206"/>
      <c r="L3894" s="206"/>
      <c r="M3894" s="153"/>
      <c r="N3894" s="126"/>
      <c r="O3894" s="153"/>
      <c r="P3894" s="153"/>
      <c r="Q3894" s="153"/>
      <c r="R3894" s="153"/>
      <c r="AG3894" s="162"/>
      <c r="AH3894" s="162"/>
      <c r="AI3894" s="162"/>
      <c r="AM3894" s="143"/>
      <c r="AN3894" s="143"/>
      <c r="AO3894" s="143"/>
      <c r="AP3894" s="143"/>
      <c r="AQ3894" s="143"/>
      <c r="AR3894" s="143"/>
      <c r="AS3894" s="143"/>
      <c r="AT3894" s="143"/>
      <c r="AU3894" s="143"/>
      <c r="AV3894" s="143"/>
      <c r="AW3894" s="143"/>
      <c r="AX3894" s="143"/>
      <c r="AY3894" s="143"/>
      <c r="AZ3894" s="143"/>
      <c r="BA3894" s="143"/>
      <c r="BB3894" s="143"/>
      <c r="BC3894" s="143"/>
      <c r="BD3894" s="143"/>
      <c r="BE3894" s="143"/>
      <c r="BF3894" s="143"/>
      <c r="BG3894" s="143"/>
      <c r="BH3894" s="143"/>
      <c r="BI3894" s="143"/>
      <c r="BJ3894" s="143"/>
      <c r="BK3894" s="143"/>
      <c r="BL3894" s="143"/>
      <c r="BM3894" s="143"/>
      <c r="BN3894" s="143"/>
      <c r="BO3894" s="143"/>
      <c r="BP3894" s="143"/>
      <c r="BT3894" s="143"/>
      <c r="BU3894" s="143"/>
      <c r="BV3894" s="143"/>
    </row>
    <row r="3895" spans="1:74" s="142" customFormat="1" x14ac:dyDescent="0.25">
      <c r="A3895" s="206"/>
      <c r="B3895" s="160"/>
      <c r="C3895" s="161"/>
      <c r="D3895" s="206"/>
      <c r="E3895" s="206"/>
      <c r="F3895" s="206"/>
      <c r="G3895" s="206"/>
      <c r="H3895" s="161"/>
      <c r="I3895" s="206"/>
      <c r="J3895" s="206"/>
      <c r="L3895" s="206"/>
      <c r="M3895" s="153"/>
      <c r="N3895" s="126"/>
      <c r="O3895" s="153"/>
      <c r="P3895" s="153"/>
      <c r="Q3895" s="153"/>
      <c r="R3895" s="153"/>
      <c r="AG3895" s="162"/>
      <c r="AH3895" s="162"/>
      <c r="AI3895" s="162"/>
      <c r="AM3895" s="143"/>
      <c r="AN3895" s="143"/>
      <c r="AO3895" s="143"/>
      <c r="AP3895" s="143"/>
      <c r="AQ3895" s="143"/>
      <c r="AR3895" s="143"/>
      <c r="AS3895" s="143"/>
      <c r="AT3895" s="143"/>
      <c r="AU3895" s="143"/>
      <c r="AV3895" s="143"/>
      <c r="AW3895" s="143"/>
      <c r="AX3895" s="143"/>
      <c r="AY3895" s="143"/>
      <c r="AZ3895" s="143"/>
      <c r="BA3895" s="143"/>
      <c r="BB3895" s="143"/>
      <c r="BC3895" s="143"/>
      <c r="BD3895" s="143"/>
      <c r="BE3895" s="143"/>
      <c r="BF3895" s="143"/>
      <c r="BG3895" s="143"/>
      <c r="BH3895" s="143"/>
      <c r="BI3895" s="143"/>
      <c r="BJ3895" s="143"/>
      <c r="BK3895" s="143"/>
      <c r="BL3895" s="143"/>
      <c r="BM3895" s="143"/>
      <c r="BN3895" s="143"/>
      <c r="BO3895" s="143"/>
      <c r="BP3895" s="143"/>
      <c r="BT3895" s="143"/>
      <c r="BU3895" s="143"/>
      <c r="BV3895" s="143"/>
    </row>
    <row r="3896" spans="1:74" s="142" customFormat="1" x14ac:dyDescent="0.25">
      <c r="A3896" s="206"/>
      <c r="B3896" s="160"/>
      <c r="C3896" s="161"/>
      <c r="D3896" s="206"/>
      <c r="E3896" s="206"/>
      <c r="F3896" s="206"/>
      <c r="G3896" s="206"/>
      <c r="H3896" s="161"/>
      <c r="I3896" s="206"/>
      <c r="J3896" s="206"/>
      <c r="L3896" s="206"/>
      <c r="M3896" s="153"/>
      <c r="N3896" s="126"/>
      <c r="O3896" s="153"/>
      <c r="P3896" s="153"/>
      <c r="Q3896" s="153"/>
      <c r="R3896" s="153"/>
      <c r="AG3896" s="162"/>
      <c r="AH3896" s="162"/>
      <c r="AI3896" s="162"/>
      <c r="AM3896" s="143"/>
      <c r="AN3896" s="143"/>
      <c r="AO3896" s="143"/>
      <c r="AP3896" s="143"/>
      <c r="AQ3896" s="143"/>
      <c r="AR3896" s="143"/>
      <c r="AS3896" s="143"/>
      <c r="AT3896" s="143"/>
      <c r="AU3896" s="143"/>
      <c r="AV3896" s="143"/>
      <c r="AW3896" s="143"/>
      <c r="AX3896" s="143"/>
      <c r="AY3896" s="143"/>
      <c r="AZ3896" s="143"/>
      <c r="BA3896" s="143"/>
      <c r="BB3896" s="143"/>
      <c r="BC3896" s="143"/>
      <c r="BD3896" s="143"/>
      <c r="BE3896" s="143"/>
      <c r="BF3896" s="143"/>
      <c r="BG3896" s="143"/>
      <c r="BH3896" s="143"/>
      <c r="BI3896" s="143"/>
      <c r="BJ3896" s="143"/>
      <c r="BK3896" s="143"/>
      <c r="BL3896" s="143"/>
      <c r="BM3896" s="143"/>
      <c r="BN3896" s="143"/>
      <c r="BO3896" s="143"/>
      <c r="BP3896" s="143"/>
      <c r="BT3896" s="143"/>
      <c r="BU3896" s="143"/>
      <c r="BV3896" s="143"/>
    </row>
    <row r="3897" spans="1:74" s="142" customFormat="1" x14ac:dyDescent="0.25">
      <c r="A3897" s="206"/>
      <c r="B3897" s="160"/>
      <c r="C3897" s="161"/>
      <c r="D3897" s="206"/>
      <c r="E3897" s="206"/>
      <c r="F3897" s="206"/>
      <c r="G3897" s="206"/>
      <c r="H3897" s="161"/>
      <c r="I3897" s="206"/>
      <c r="J3897" s="206"/>
      <c r="L3897" s="206"/>
      <c r="M3897" s="153"/>
      <c r="N3897" s="126"/>
      <c r="O3897" s="153"/>
      <c r="P3897" s="153"/>
      <c r="Q3897" s="153"/>
      <c r="R3897" s="153"/>
      <c r="AG3897" s="162"/>
      <c r="AH3897" s="162"/>
      <c r="AI3897" s="162"/>
      <c r="AM3897" s="143"/>
      <c r="AN3897" s="143"/>
      <c r="AO3897" s="143"/>
      <c r="AP3897" s="143"/>
      <c r="AQ3897" s="143"/>
      <c r="AR3897" s="143"/>
      <c r="AS3897" s="143"/>
      <c r="AT3897" s="143"/>
      <c r="AU3897" s="143"/>
      <c r="AV3897" s="143"/>
      <c r="AW3897" s="143"/>
      <c r="AX3897" s="143"/>
      <c r="AY3897" s="143"/>
      <c r="AZ3897" s="143"/>
      <c r="BA3897" s="143"/>
      <c r="BB3897" s="143"/>
      <c r="BC3897" s="143"/>
      <c r="BD3897" s="143"/>
      <c r="BE3897" s="143"/>
      <c r="BF3897" s="143"/>
      <c r="BG3897" s="143"/>
      <c r="BH3897" s="143"/>
      <c r="BI3897" s="143"/>
      <c r="BJ3897" s="143"/>
      <c r="BK3897" s="143"/>
      <c r="BL3897" s="143"/>
      <c r="BM3897" s="143"/>
      <c r="BN3897" s="143"/>
      <c r="BO3897" s="143"/>
      <c r="BP3897" s="143"/>
      <c r="BT3897" s="143"/>
      <c r="BU3897" s="143"/>
      <c r="BV3897" s="143"/>
    </row>
    <row r="3898" spans="1:74" s="142" customFormat="1" x14ac:dyDescent="0.25">
      <c r="A3898" s="206"/>
      <c r="B3898" s="160"/>
      <c r="C3898" s="161"/>
      <c r="D3898" s="206"/>
      <c r="E3898" s="206"/>
      <c r="F3898" s="206"/>
      <c r="G3898" s="206"/>
      <c r="H3898" s="161"/>
      <c r="I3898" s="206"/>
      <c r="J3898" s="206"/>
      <c r="L3898" s="206"/>
      <c r="M3898" s="153"/>
      <c r="N3898" s="126"/>
      <c r="O3898" s="153"/>
      <c r="P3898" s="153"/>
      <c r="Q3898" s="153"/>
      <c r="R3898" s="153"/>
      <c r="AG3898" s="162"/>
      <c r="AH3898" s="162"/>
      <c r="AI3898" s="162"/>
      <c r="AM3898" s="143"/>
      <c r="AN3898" s="143"/>
      <c r="AO3898" s="143"/>
      <c r="AP3898" s="143"/>
      <c r="AQ3898" s="143"/>
      <c r="AR3898" s="143"/>
      <c r="AS3898" s="143"/>
      <c r="AT3898" s="143"/>
      <c r="AU3898" s="143"/>
      <c r="AV3898" s="143"/>
      <c r="AW3898" s="143"/>
      <c r="AX3898" s="143"/>
      <c r="AY3898" s="143"/>
      <c r="AZ3898" s="143"/>
      <c r="BA3898" s="143"/>
      <c r="BB3898" s="143"/>
      <c r="BC3898" s="143"/>
      <c r="BD3898" s="143"/>
      <c r="BE3898" s="143"/>
      <c r="BF3898" s="143"/>
      <c r="BG3898" s="143"/>
      <c r="BH3898" s="143"/>
      <c r="BI3898" s="143"/>
      <c r="BJ3898" s="143"/>
      <c r="BK3898" s="143"/>
      <c r="BL3898" s="143"/>
      <c r="BM3898" s="143"/>
      <c r="BN3898" s="143"/>
      <c r="BO3898" s="143"/>
      <c r="BP3898" s="143"/>
      <c r="BT3898" s="143"/>
      <c r="BU3898" s="143"/>
      <c r="BV3898" s="143"/>
    </row>
    <row r="3899" spans="1:74" s="142" customFormat="1" x14ac:dyDescent="0.25">
      <c r="A3899" s="206"/>
      <c r="B3899" s="160"/>
      <c r="C3899" s="161"/>
      <c r="D3899" s="206"/>
      <c r="E3899" s="206"/>
      <c r="F3899" s="206"/>
      <c r="G3899" s="206"/>
      <c r="H3899" s="161"/>
      <c r="I3899" s="206"/>
      <c r="J3899" s="206"/>
      <c r="L3899" s="206"/>
      <c r="M3899" s="153"/>
      <c r="N3899" s="126"/>
      <c r="O3899" s="153"/>
      <c r="P3899" s="153"/>
      <c r="Q3899" s="153"/>
      <c r="R3899" s="153"/>
      <c r="AG3899" s="162"/>
      <c r="AH3899" s="162"/>
      <c r="AI3899" s="162"/>
      <c r="AM3899" s="143"/>
      <c r="AN3899" s="143"/>
      <c r="AO3899" s="143"/>
      <c r="AP3899" s="143"/>
      <c r="AQ3899" s="143"/>
      <c r="AR3899" s="143"/>
      <c r="AS3899" s="143"/>
      <c r="AT3899" s="143"/>
      <c r="AU3899" s="143"/>
      <c r="AV3899" s="143"/>
      <c r="AW3899" s="143"/>
      <c r="AX3899" s="143"/>
      <c r="AY3899" s="143"/>
      <c r="AZ3899" s="143"/>
      <c r="BA3899" s="143"/>
      <c r="BB3899" s="143"/>
      <c r="BC3899" s="143"/>
      <c r="BD3899" s="143"/>
      <c r="BE3899" s="143"/>
      <c r="BF3899" s="143"/>
      <c r="BG3899" s="143"/>
      <c r="BH3899" s="143"/>
      <c r="BI3899" s="143"/>
      <c r="BJ3899" s="143"/>
      <c r="BK3899" s="143"/>
      <c r="BL3899" s="143"/>
      <c r="BM3899" s="143"/>
      <c r="BN3899" s="143"/>
      <c r="BO3899" s="143"/>
      <c r="BP3899" s="143"/>
      <c r="BT3899" s="143"/>
      <c r="BU3899" s="143"/>
      <c r="BV3899" s="143"/>
    </row>
    <row r="3900" spans="1:74" s="142" customFormat="1" x14ac:dyDescent="0.25">
      <c r="A3900" s="206"/>
      <c r="B3900" s="160"/>
      <c r="C3900" s="161"/>
      <c r="D3900" s="206"/>
      <c r="E3900" s="206"/>
      <c r="F3900" s="206"/>
      <c r="G3900" s="206"/>
      <c r="H3900" s="161"/>
      <c r="I3900" s="206"/>
      <c r="J3900" s="206"/>
      <c r="L3900" s="206"/>
      <c r="M3900" s="153"/>
      <c r="N3900" s="126"/>
      <c r="O3900" s="153"/>
      <c r="P3900" s="153"/>
      <c r="Q3900" s="153"/>
      <c r="R3900" s="153"/>
      <c r="AG3900" s="162"/>
      <c r="AH3900" s="162"/>
      <c r="AI3900" s="162"/>
      <c r="AM3900" s="143"/>
      <c r="AN3900" s="143"/>
      <c r="AO3900" s="143"/>
      <c r="AP3900" s="143"/>
      <c r="AQ3900" s="143"/>
      <c r="AR3900" s="143"/>
      <c r="AS3900" s="143"/>
      <c r="AT3900" s="143"/>
      <c r="AU3900" s="143"/>
      <c r="AV3900" s="143"/>
      <c r="AW3900" s="143"/>
      <c r="AX3900" s="143"/>
      <c r="AY3900" s="143"/>
      <c r="AZ3900" s="143"/>
      <c r="BA3900" s="143"/>
      <c r="BB3900" s="143"/>
      <c r="BC3900" s="143"/>
      <c r="BD3900" s="143"/>
      <c r="BE3900" s="143"/>
      <c r="BF3900" s="143"/>
      <c r="BG3900" s="143"/>
      <c r="BH3900" s="143"/>
      <c r="BI3900" s="143"/>
      <c r="BJ3900" s="143"/>
      <c r="BK3900" s="143"/>
      <c r="BL3900" s="143"/>
      <c r="BM3900" s="143"/>
      <c r="BN3900" s="143"/>
      <c r="BO3900" s="143"/>
      <c r="BP3900" s="143"/>
      <c r="BT3900" s="143"/>
      <c r="BU3900" s="143"/>
      <c r="BV3900" s="143"/>
    </row>
    <row r="3901" spans="1:74" s="142" customFormat="1" x14ac:dyDescent="0.25">
      <c r="A3901" s="206"/>
      <c r="B3901" s="160"/>
      <c r="C3901" s="161"/>
      <c r="D3901" s="206"/>
      <c r="E3901" s="206"/>
      <c r="F3901" s="206"/>
      <c r="G3901" s="206"/>
      <c r="H3901" s="161"/>
      <c r="I3901" s="206"/>
      <c r="J3901" s="206"/>
      <c r="L3901" s="206"/>
      <c r="M3901" s="153"/>
      <c r="N3901" s="126"/>
      <c r="O3901" s="153"/>
      <c r="P3901" s="153"/>
      <c r="Q3901" s="153"/>
      <c r="R3901" s="153"/>
      <c r="AG3901" s="162"/>
      <c r="AH3901" s="162"/>
      <c r="AI3901" s="162"/>
      <c r="AM3901" s="143"/>
      <c r="AN3901" s="143"/>
      <c r="AO3901" s="143"/>
      <c r="AP3901" s="143"/>
      <c r="AQ3901" s="143"/>
      <c r="AR3901" s="143"/>
      <c r="AS3901" s="143"/>
      <c r="AT3901" s="143"/>
      <c r="AU3901" s="143"/>
      <c r="AV3901" s="143"/>
      <c r="AW3901" s="143"/>
      <c r="AX3901" s="143"/>
      <c r="AY3901" s="143"/>
      <c r="AZ3901" s="143"/>
      <c r="BA3901" s="143"/>
      <c r="BB3901" s="143"/>
      <c r="BC3901" s="143"/>
      <c r="BD3901" s="143"/>
      <c r="BE3901" s="143"/>
      <c r="BF3901" s="143"/>
      <c r="BG3901" s="143"/>
      <c r="BH3901" s="143"/>
      <c r="BI3901" s="143"/>
      <c r="BJ3901" s="143"/>
      <c r="BK3901" s="143"/>
      <c r="BL3901" s="143"/>
      <c r="BM3901" s="143"/>
      <c r="BN3901" s="143"/>
      <c r="BO3901" s="143"/>
      <c r="BP3901" s="143"/>
      <c r="BT3901" s="143"/>
      <c r="BU3901" s="143"/>
      <c r="BV3901" s="143"/>
    </row>
    <row r="3902" spans="1:74" s="142" customFormat="1" x14ac:dyDescent="0.25">
      <c r="A3902" s="206"/>
      <c r="B3902" s="160"/>
      <c r="C3902" s="161"/>
      <c r="D3902" s="206"/>
      <c r="E3902" s="206"/>
      <c r="F3902" s="206"/>
      <c r="G3902" s="206"/>
      <c r="H3902" s="161"/>
      <c r="I3902" s="206"/>
      <c r="J3902" s="206"/>
      <c r="L3902" s="206"/>
      <c r="M3902" s="153"/>
      <c r="N3902" s="126"/>
      <c r="O3902" s="153"/>
      <c r="P3902" s="153"/>
      <c r="Q3902" s="153"/>
      <c r="R3902" s="153"/>
      <c r="AG3902" s="162"/>
      <c r="AH3902" s="162"/>
      <c r="AI3902" s="162"/>
      <c r="AM3902" s="143"/>
      <c r="AN3902" s="143"/>
      <c r="AO3902" s="143"/>
      <c r="AP3902" s="143"/>
      <c r="AQ3902" s="143"/>
      <c r="AR3902" s="143"/>
      <c r="AS3902" s="143"/>
      <c r="AT3902" s="143"/>
      <c r="AU3902" s="143"/>
      <c r="AV3902" s="143"/>
      <c r="AW3902" s="143"/>
      <c r="AX3902" s="143"/>
      <c r="AY3902" s="143"/>
      <c r="AZ3902" s="143"/>
      <c r="BA3902" s="143"/>
      <c r="BB3902" s="143"/>
      <c r="BC3902" s="143"/>
      <c r="BD3902" s="143"/>
      <c r="BE3902" s="143"/>
      <c r="BF3902" s="143"/>
      <c r="BG3902" s="143"/>
      <c r="BH3902" s="143"/>
      <c r="BI3902" s="143"/>
      <c r="BJ3902" s="143"/>
      <c r="BK3902" s="143"/>
      <c r="BL3902" s="143"/>
      <c r="BM3902" s="143"/>
      <c r="BN3902" s="143"/>
      <c r="BO3902" s="143"/>
      <c r="BP3902" s="143"/>
      <c r="BT3902" s="143"/>
      <c r="BU3902" s="143"/>
      <c r="BV3902" s="143"/>
    </row>
    <row r="3903" spans="1:74" s="142" customFormat="1" x14ac:dyDescent="0.25">
      <c r="A3903" s="206"/>
      <c r="B3903" s="160"/>
      <c r="C3903" s="161"/>
      <c r="D3903" s="206"/>
      <c r="E3903" s="206"/>
      <c r="F3903" s="206"/>
      <c r="G3903" s="206"/>
      <c r="H3903" s="161"/>
      <c r="I3903" s="206"/>
      <c r="J3903" s="206"/>
      <c r="L3903" s="206"/>
      <c r="M3903" s="153"/>
      <c r="N3903" s="126"/>
      <c r="O3903" s="153"/>
      <c r="P3903" s="153"/>
      <c r="Q3903" s="153"/>
      <c r="R3903" s="153"/>
      <c r="AG3903" s="162"/>
      <c r="AH3903" s="162"/>
      <c r="AI3903" s="162"/>
      <c r="AM3903" s="143"/>
      <c r="AN3903" s="143"/>
      <c r="AO3903" s="143"/>
      <c r="AP3903" s="143"/>
      <c r="AQ3903" s="143"/>
      <c r="AR3903" s="143"/>
      <c r="AS3903" s="143"/>
      <c r="AT3903" s="143"/>
      <c r="AU3903" s="143"/>
      <c r="AV3903" s="143"/>
      <c r="AW3903" s="143"/>
      <c r="AX3903" s="143"/>
      <c r="AY3903" s="143"/>
      <c r="AZ3903" s="143"/>
      <c r="BA3903" s="143"/>
      <c r="BB3903" s="143"/>
      <c r="BC3903" s="143"/>
      <c r="BD3903" s="143"/>
      <c r="BE3903" s="143"/>
      <c r="BF3903" s="143"/>
      <c r="BG3903" s="143"/>
      <c r="BH3903" s="143"/>
      <c r="BI3903" s="143"/>
      <c r="BJ3903" s="143"/>
      <c r="BK3903" s="143"/>
      <c r="BL3903" s="143"/>
      <c r="BM3903" s="143"/>
      <c r="BN3903" s="143"/>
      <c r="BO3903" s="143"/>
      <c r="BP3903" s="143"/>
      <c r="BT3903" s="143"/>
      <c r="BU3903" s="143"/>
      <c r="BV3903" s="143"/>
    </row>
    <row r="3904" spans="1:74" s="142" customFormat="1" x14ac:dyDescent="0.25">
      <c r="A3904" s="206"/>
      <c r="B3904" s="160"/>
      <c r="C3904" s="161"/>
      <c r="D3904" s="206"/>
      <c r="E3904" s="206"/>
      <c r="F3904" s="206"/>
      <c r="G3904" s="206"/>
      <c r="H3904" s="161"/>
      <c r="I3904" s="206"/>
      <c r="J3904" s="206"/>
      <c r="L3904" s="206"/>
      <c r="M3904" s="153"/>
      <c r="N3904" s="126"/>
      <c r="O3904" s="153"/>
      <c r="P3904" s="153"/>
      <c r="Q3904" s="153"/>
      <c r="R3904" s="153"/>
      <c r="AG3904" s="162"/>
      <c r="AH3904" s="162"/>
      <c r="AI3904" s="162"/>
      <c r="AM3904" s="143"/>
      <c r="AN3904" s="143"/>
      <c r="AO3904" s="143"/>
      <c r="AP3904" s="143"/>
      <c r="AQ3904" s="143"/>
      <c r="AR3904" s="143"/>
      <c r="AS3904" s="143"/>
      <c r="AT3904" s="143"/>
      <c r="AU3904" s="143"/>
      <c r="AV3904" s="143"/>
      <c r="AW3904" s="143"/>
      <c r="AX3904" s="143"/>
      <c r="AY3904" s="143"/>
      <c r="AZ3904" s="143"/>
      <c r="BA3904" s="143"/>
      <c r="BB3904" s="143"/>
      <c r="BC3904" s="143"/>
      <c r="BD3904" s="143"/>
      <c r="BE3904" s="143"/>
      <c r="BF3904" s="143"/>
      <c r="BG3904" s="143"/>
      <c r="BH3904" s="143"/>
      <c r="BI3904" s="143"/>
      <c r="BJ3904" s="143"/>
      <c r="BK3904" s="143"/>
      <c r="BL3904" s="143"/>
      <c r="BM3904" s="143"/>
      <c r="BN3904" s="143"/>
      <c r="BO3904" s="143"/>
      <c r="BP3904" s="143"/>
      <c r="BT3904" s="143"/>
      <c r="BU3904" s="143"/>
      <c r="BV3904" s="143"/>
    </row>
    <row r="3905" spans="1:74" s="142" customFormat="1" x14ac:dyDescent="0.25">
      <c r="A3905" s="206"/>
      <c r="B3905" s="160"/>
      <c r="C3905" s="161"/>
      <c r="D3905" s="206"/>
      <c r="E3905" s="206"/>
      <c r="F3905" s="206"/>
      <c r="G3905" s="206"/>
      <c r="H3905" s="161"/>
      <c r="I3905" s="206"/>
      <c r="J3905" s="206"/>
      <c r="L3905" s="206"/>
      <c r="M3905" s="153"/>
      <c r="N3905" s="126"/>
      <c r="O3905" s="153"/>
      <c r="P3905" s="153"/>
      <c r="Q3905" s="153"/>
      <c r="R3905" s="153"/>
      <c r="AG3905" s="162"/>
      <c r="AH3905" s="162"/>
      <c r="AI3905" s="162"/>
      <c r="AM3905" s="143"/>
      <c r="AN3905" s="143"/>
      <c r="AO3905" s="143"/>
      <c r="AP3905" s="143"/>
      <c r="AQ3905" s="143"/>
      <c r="AR3905" s="143"/>
      <c r="AS3905" s="143"/>
      <c r="AT3905" s="143"/>
      <c r="AU3905" s="143"/>
      <c r="AV3905" s="143"/>
      <c r="AW3905" s="143"/>
      <c r="AX3905" s="143"/>
      <c r="AY3905" s="143"/>
      <c r="AZ3905" s="143"/>
      <c r="BA3905" s="143"/>
      <c r="BB3905" s="143"/>
      <c r="BC3905" s="143"/>
      <c r="BD3905" s="143"/>
      <c r="BE3905" s="143"/>
      <c r="BF3905" s="143"/>
      <c r="BG3905" s="143"/>
      <c r="BH3905" s="143"/>
      <c r="BI3905" s="143"/>
      <c r="BJ3905" s="143"/>
      <c r="BK3905" s="143"/>
      <c r="BL3905" s="143"/>
      <c r="BM3905" s="143"/>
      <c r="BN3905" s="143"/>
      <c r="BO3905" s="143"/>
      <c r="BP3905" s="143"/>
      <c r="BT3905" s="143"/>
      <c r="BU3905" s="143"/>
      <c r="BV3905" s="143"/>
    </row>
    <row r="3906" spans="1:74" s="142" customFormat="1" x14ac:dyDescent="0.25">
      <c r="A3906" s="206"/>
      <c r="B3906" s="160"/>
      <c r="C3906" s="161"/>
      <c r="D3906" s="206"/>
      <c r="E3906" s="206"/>
      <c r="F3906" s="206"/>
      <c r="G3906" s="206"/>
      <c r="H3906" s="161"/>
      <c r="I3906" s="206"/>
      <c r="J3906" s="206"/>
      <c r="L3906" s="206"/>
      <c r="M3906" s="153"/>
      <c r="N3906" s="126"/>
      <c r="O3906" s="153"/>
      <c r="P3906" s="153"/>
      <c r="Q3906" s="153"/>
      <c r="R3906" s="153"/>
      <c r="AG3906" s="162"/>
      <c r="AH3906" s="162"/>
      <c r="AI3906" s="162"/>
      <c r="AM3906" s="143"/>
      <c r="AN3906" s="143"/>
      <c r="AO3906" s="143"/>
      <c r="AP3906" s="143"/>
      <c r="AQ3906" s="143"/>
      <c r="AR3906" s="143"/>
      <c r="AS3906" s="143"/>
      <c r="AT3906" s="143"/>
      <c r="AU3906" s="143"/>
      <c r="AV3906" s="143"/>
      <c r="AW3906" s="143"/>
      <c r="AX3906" s="143"/>
      <c r="AY3906" s="143"/>
      <c r="AZ3906" s="143"/>
      <c r="BA3906" s="143"/>
      <c r="BB3906" s="143"/>
      <c r="BC3906" s="143"/>
      <c r="BD3906" s="143"/>
      <c r="BE3906" s="143"/>
      <c r="BF3906" s="143"/>
      <c r="BG3906" s="143"/>
      <c r="BH3906" s="143"/>
      <c r="BI3906" s="143"/>
      <c r="BJ3906" s="143"/>
      <c r="BK3906" s="143"/>
      <c r="BL3906" s="143"/>
      <c r="BM3906" s="143"/>
      <c r="BN3906" s="143"/>
      <c r="BO3906" s="143"/>
      <c r="BP3906" s="143"/>
      <c r="BT3906" s="143"/>
      <c r="BU3906" s="143"/>
      <c r="BV3906" s="143"/>
    </row>
    <row r="3907" spans="1:74" s="142" customFormat="1" x14ac:dyDescent="0.25">
      <c r="A3907" s="206"/>
      <c r="B3907" s="160"/>
      <c r="C3907" s="161"/>
      <c r="D3907" s="206"/>
      <c r="E3907" s="206"/>
      <c r="F3907" s="206"/>
      <c r="G3907" s="206"/>
      <c r="H3907" s="161"/>
      <c r="I3907" s="206"/>
      <c r="J3907" s="206"/>
      <c r="L3907" s="206"/>
      <c r="M3907" s="153"/>
      <c r="N3907" s="126"/>
      <c r="O3907" s="153"/>
      <c r="P3907" s="153"/>
      <c r="Q3907" s="153"/>
      <c r="R3907" s="153"/>
      <c r="AG3907" s="162"/>
      <c r="AH3907" s="162"/>
      <c r="AI3907" s="162"/>
      <c r="AM3907" s="143"/>
      <c r="AN3907" s="143"/>
      <c r="AO3907" s="143"/>
      <c r="AP3907" s="143"/>
      <c r="AQ3907" s="143"/>
      <c r="AR3907" s="143"/>
      <c r="AS3907" s="143"/>
      <c r="AT3907" s="143"/>
      <c r="AU3907" s="143"/>
      <c r="AV3907" s="143"/>
      <c r="AW3907" s="143"/>
      <c r="AX3907" s="143"/>
      <c r="AY3907" s="143"/>
      <c r="AZ3907" s="143"/>
      <c r="BA3907" s="143"/>
      <c r="BB3907" s="143"/>
      <c r="BC3907" s="143"/>
      <c r="BD3907" s="143"/>
      <c r="BE3907" s="143"/>
      <c r="BF3907" s="143"/>
      <c r="BG3907" s="143"/>
      <c r="BH3907" s="143"/>
      <c r="BI3907" s="143"/>
      <c r="BJ3907" s="143"/>
      <c r="BK3907" s="143"/>
      <c r="BL3907" s="143"/>
      <c r="BM3907" s="143"/>
      <c r="BN3907" s="143"/>
      <c r="BO3907" s="143"/>
      <c r="BP3907" s="143"/>
      <c r="BT3907" s="143"/>
      <c r="BU3907" s="143"/>
      <c r="BV3907" s="143"/>
    </row>
    <row r="3908" spans="1:74" s="142" customFormat="1" x14ac:dyDescent="0.25">
      <c r="A3908" s="206"/>
      <c r="B3908" s="160"/>
      <c r="C3908" s="161"/>
      <c r="D3908" s="206"/>
      <c r="E3908" s="206"/>
      <c r="F3908" s="206"/>
      <c r="G3908" s="206"/>
      <c r="H3908" s="161"/>
      <c r="I3908" s="206"/>
      <c r="J3908" s="206"/>
      <c r="L3908" s="206"/>
      <c r="M3908" s="153"/>
      <c r="N3908" s="126"/>
      <c r="O3908" s="153"/>
      <c r="P3908" s="153"/>
      <c r="Q3908" s="153"/>
      <c r="R3908" s="153"/>
      <c r="AG3908" s="162"/>
      <c r="AH3908" s="162"/>
      <c r="AI3908" s="162"/>
      <c r="AM3908" s="143"/>
      <c r="AN3908" s="143"/>
      <c r="AO3908" s="143"/>
      <c r="AP3908" s="143"/>
      <c r="AQ3908" s="143"/>
      <c r="AR3908" s="143"/>
      <c r="AS3908" s="143"/>
      <c r="AT3908" s="143"/>
      <c r="AU3908" s="143"/>
      <c r="AV3908" s="143"/>
      <c r="AW3908" s="143"/>
      <c r="AX3908" s="143"/>
      <c r="AY3908" s="143"/>
      <c r="AZ3908" s="143"/>
      <c r="BA3908" s="143"/>
      <c r="BB3908" s="143"/>
      <c r="BC3908" s="143"/>
      <c r="BD3908" s="143"/>
      <c r="BE3908" s="143"/>
      <c r="BF3908" s="143"/>
      <c r="BG3908" s="143"/>
      <c r="BH3908" s="143"/>
      <c r="BI3908" s="143"/>
      <c r="BJ3908" s="143"/>
      <c r="BK3908" s="143"/>
      <c r="BL3908" s="143"/>
      <c r="BM3908" s="143"/>
      <c r="BN3908" s="143"/>
      <c r="BO3908" s="143"/>
      <c r="BP3908" s="143"/>
      <c r="BT3908" s="143"/>
      <c r="BU3908" s="143"/>
      <c r="BV3908" s="143"/>
    </row>
    <row r="3909" spans="1:74" s="142" customFormat="1" x14ac:dyDescent="0.25">
      <c r="A3909" s="206"/>
      <c r="B3909" s="160"/>
      <c r="C3909" s="161"/>
      <c r="D3909" s="206"/>
      <c r="E3909" s="206"/>
      <c r="F3909" s="206"/>
      <c r="G3909" s="206"/>
      <c r="H3909" s="161"/>
      <c r="I3909" s="206"/>
      <c r="J3909" s="206"/>
      <c r="L3909" s="206"/>
      <c r="M3909" s="153"/>
      <c r="N3909" s="126"/>
      <c r="O3909" s="153"/>
      <c r="P3909" s="153"/>
      <c r="Q3909" s="153"/>
      <c r="R3909" s="153"/>
      <c r="AG3909" s="162"/>
      <c r="AH3909" s="162"/>
      <c r="AI3909" s="162"/>
      <c r="AM3909" s="143"/>
      <c r="AN3909" s="143"/>
      <c r="AO3909" s="143"/>
      <c r="AP3909" s="143"/>
      <c r="AQ3909" s="143"/>
      <c r="AR3909" s="143"/>
      <c r="AS3909" s="143"/>
      <c r="AT3909" s="143"/>
      <c r="AU3909" s="143"/>
      <c r="AV3909" s="143"/>
      <c r="AW3909" s="143"/>
      <c r="AX3909" s="143"/>
      <c r="AY3909" s="143"/>
      <c r="AZ3909" s="143"/>
      <c r="BA3909" s="143"/>
      <c r="BB3909" s="143"/>
      <c r="BC3909" s="143"/>
      <c r="BD3909" s="143"/>
      <c r="BE3909" s="143"/>
      <c r="BF3909" s="143"/>
      <c r="BG3909" s="143"/>
      <c r="BH3909" s="143"/>
      <c r="BI3909" s="143"/>
      <c r="BJ3909" s="143"/>
      <c r="BK3909" s="143"/>
      <c r="BL3909" s="143"/>
      <c r="BM3909" s="143"/>
      <c r="BN3909" s="143"/>
      <c r="BO3909" s="143"/>
      <c r="BP3909" s="143"/>
      <c r="BT3909" s="143"/>
      <c r="BU3909" s="143"/>
      <c r="BV3909" s="143"/>
    </row>
    <row r="3910" spans="1:74" s="142" customFormat="1" x14ac:dyDescent="0.25">
      <c r="A3910" s="206"/>
      <c r="B3910" s="160"/>
      <c r="C3910" s="161"/>
      <c r="D3910" s="206"/>
      <c r="E3910" s="206"/>
      <c r="F3910" s="206"/>
      <c r="G3910" s="206"/>
      <c r="H3910" s="161"/>
      <c r="I3910" s="206"/>
      <c r="J3910" s="206"/>
      <c r="L3910" s="206"/>
      <c r="M3910" s="153"/>
      <c r="N3910" s="126"/>
      <c r="O3910" s="153"/>
      <c r="P3910" s="153"/>
      <c r="Q3910" s="153"/>
      <c r="R3910" s="153"/>
      <c r="AG3910" s="162"/>
      <c r="AH3910" s="162"/>
      <c r="AI3910" s="162"/>
      <c r="AM3910" s="143"/>
      <c r="AN3910" s="143"/>
      <c r="AO3910" s="143"/>
      <c r="AP3910" s="143"/>
      <c r="AQ3910" s="143"/>
      <c r="AR3910" s="143"/>
      <c r="AS3910" s="143"/>
      <c r="AT3910" s="143"/>
      <c r="AU3910" s="143"/>
      <c r="AV3910" s="143"/>
      <c r="AW3910" s="143"/>
      <c r="AX3910" s="143"/>
      <c r="AY3910" s="143"/>
      <c r="AZ3910" s="143"/>
      <c r="BA3910" s="143"/>
      <c r="BB3910" s="143"/>
      <c r="BC3910" s="143"/>
      <c r="BD3910" s="143"/>
      <c r="BE3910" s="143"/>
      <c r="BF3910" s="143"/>
      <c r="BG3910" s="143"/>
      <c r="BH3910" s="143"/>
      <c r="BI3910" s="143"/>
      <c r="BJ3910" s="143"/>
      <c r="BK3910" s="143"/>
      <c r="BL3910" s="143"/>
      <c r="BM3910" s="143"/>
      <c r="BN3910" s="143"/>
      <c r="BO3910" s="143"/>
      <c r="BP3910" s="143"/>
      <c r="BT3910" s="143"/>
      <c r="BU3910" s="143"/>
      <c r="BV3910" s="143"/>
    </row>
    <row r="3911" spans="1:74" s="142" customFormat="1" x14ac:dyDescent="0.25">
      <c r="A3911" s="206"/>
      <c r="B3911" s="160"/>
      <c r="C3911" s="161"/>
      <c r="D3911" s="206"/>
      <c r="E3911" s="206"/>
      <c r="F3911" s="206"/>
      <c r="G3911" s="206"/>
      <c r="H3911" s="161"/>
      <c r="I3911" s="206"/>
      <c r="J3911" s="206"/>
      <c r="L3911" s="206"/>
      <c r="M3911" s="153"/>
      <c r="N3911" s="126"/>
      <c r="O3911" s="153"/>
      <c r="P3911" s="153"/>
      <c r="Q3911" s="153"/>
      <c r="R3911" s="153"/>
      <c r="AG3911" s="162"/>
      <c r="AH3911" s="162"/>
      <c r="AI3911" s="162"/>
      <c r="AM3911" s="143"/>
      <c r="AN3911" s="143"/>
      <c r="AO3911" s="143"/>
      <c r="AP3911" s="143"/>
      <c r="AQ3911" s="143"/>
      <c r="AR3911" s="143"/>
      <c r="AS3911" s="143"/>
      <c r="AT3911" s="143"/>
      <c r="AU3911" s="143"/>
      <c r="AV3911" s="143"/>
      <c r="AW3911" s="143"/>
      <c r="AX3911" s="143"/>
      <c r="AY3911" s="143"/>
      <c r="AZ3911" s="143"/>
      <c r="BA3911" s="143"/>
      <c r="BB3911" s="143"/>
      <c r="BC3911" s="143"/>
      <c r="BD3911" s="143"/>
      <c r="BE3911" s="143"/>
      <c r="BF3911" s="143"/>
      <c r="BG3911" s="143"/>
      <c r="BH3911" s="143"/>
      <c r="BI3911" s="143"/>
      <c r="BJ3911" s="143"/>
      <c r="BK3911" s="143"/>
      <c r="BL3911" s="143"/>
      <c r="BM3911" s="143"/>
      <c r="BN3911" s="143"/>
      <c r="BO3911" s="143"/>
      <c r="BP3911" s="143"/>
      <c r="BT3911" s="143"/>
      <c r="BU3911" s="143"/>
      <c r="BV3911" s="143"/>
    </row>
    <row r="3912" spans="1:74" s="142" customFormat="1" x14ac:dyDescent="0.25">
      <c r="A3912" s="206"/>
      <c r="B3912" s="160"/>
      <c r="C3912" s="161"/>
      <c r="D3912" s="206"/>
      <c r="E3912" s="206"/>
      <c r="F3912" s="206"/>
      <c r="G3912" s="206"/>
      <c r="H3912" s="161"/>
      <c r="I3912" s="206"/>
      <c r="J3912" s="206"/>
      <c r="L3912" s="206"/>
      <c r="M3912" s="153"/>
      <c r="N3912" s="126"/>
      <c r="O3912" s="153"/>
      <c r="P3912" s="153"/>
      <c r="Q3912" s="153"/>
      <c r="R3912" s="153"/>
      <c r="AG3912" s="162"/>
      <c r="AH3912" s="162"/>
      <c r="AI3912" s="162"/>
      <c r="AM3912" s="143"/>
      <c r="AN3912" s="143"/>
      <c r="AO3912" s="143"/>
      <c r="AP3912" s="143"/>
      <c r="AQ3912" s="143"/>
      <c r="AR3912" s="143"/>
      <c r="AS3912" s="143"/>
      <c r="AT3912" s="143"/>
      <c r="AU3912" s="143"/>
      <c r="AV3912" s="143"/>
      <c r="AW3912" s="143"/>
      <c r="AX3912" s="143"/>
      <c r="AY3912" s="143"/>
      <c r="AZ3912" s="143"/>
      <c r="BA3912" s="143"/>
      <c r="BB3912" s="143"/>
      <c r="BC3912" s="143"/>
      <c r="BD3912" s="143"/>
      <c r="BE3912" s="143"/>
      <c r="BF3912" s="143"/>
      <c r="BG3912" s="143"/>
      <c r="BH3912" s="143"/>
      <c r="BI3912" s="143"/>
      <c r="BJ3912" s="143"/>
      <c r="BK3912" s="143"/>
      <c r="BL3912" s="143"/>
      <c r="BM3912" s="143"/>
      <c r="BN3912" s="143"/>
      <c r="BO3912" s="143"/>
      <c r="BP3912" s="143"/>
      <c r="BT3912" s="143"/>
      <c r="BU3912" s="143"/>
      <c r="BV3912" s="143"/>
    </row>
    <row r="3913" spans="1:74" s="142" customFormat="1" x14ac:dyDescent="0.25">
      <c r="A3913" s="206"/>
      <c r="B3913" s="160"/>
      <c r="C3913" s="161"/>
      <c r="D3913" s="206"/>
      <c r="E3913" s="206"/>
      <c r="F3913" s="206"/>
      <c r="G3913" s="206"/>
      <c r="H3913" s="161"/>
      <c r="I3913" s="206"/>
      <c r="J3913" s="206"/>
      <c r="L3913" s="206"/>
      <c r="M3913" s="153"/>
      <c r="N3913" s="126"/>
      <c r="O3913" s="153"/>
      <c r="P3913" s="153"/>
      <c r="Q3913" s="153"/>
      <c r="R3913" s="153"/>
      <c r="AG3913" s="162"/>
      <c r="AH3913" s="162"/>
      <c r="AI3913" s="162"/>
      <c r="AM3913" s="143"/>
      <c r="AN3913" s="143"/>
      <c r="AO3913" s="143"/>
      <c r="AP3913" s="143"/>
      <c r="AQ3913" s="143"/>
      <c r="AR3913" s="143"/>
      <c r="AS3913" s="143"/>
      <c r="AT3913" s="143"/>
      <c r="AU3913" s="143"/>
      <c r="AV3913" s="143"/>
      <c r="AW3913" s="143"/>
      <c r="AX3913" s="143"/>
      <c r="AY3913" s="143"/>
      <c r="AZ3913" s="143"/>
      <c r="BA3913" s="143"/>
      <c r="BB3913" s="143"/>
      <c r="BC3913" s="143"/>
      <c r="BD3913" s="143"/>
      <c r="BE3913" s="143"/>
      <c r="BF3913" s="143"/>
      <c r="BG3913" s="143"/>
      <c r="BH3913" s="143"/>
      <c r="BI3913" s="143"/>
      <c r="BJ3913" s="143"/>
      <c r="BK3913" s="143"/>
      <c r="BL3913" s="143"/>
      <c r="BM3913" s="143"/>
      <c r="BN3913" s="143"/>
      <c r="BO3913" s="143"/>
      <c r="BP3913" s="143"/>
      <c r="BT3913" s="143"/>
      <c r="BU3913" s="143"/>
      <c r="BV3913" s="143"/>
    </row>
    <row r="3914" spans="1:74" s="142" customFormat="1" x14ac:dyDescent="0.25">
      <c r="A3914" s="206"/>
      <c r="B3914" s="160"/>
      <c r="C3914" s="161"/>
      <c r="D3914" s="206"/>
      <c r="E3914" s="206"/>
      <c r="F3914" s="206"/>
      <c r="G3914" s="206"/>
      <c r="H3914" s="161"/>
      <c r="I3914" s="206"/>
      <c r="J3914" s="206"/>
      <c r="L3914" s="206"/>
      <c r="M3914" s="153"/>
      <c r="N3914" s="126"/>
      <c r="O3914" s="153"/>
      <c r="P3914" s="153"/>
      <c r="Q3914" s="153"/>
      <c r="R3914" s="153"/>
      <c r="AG3914" s="162"/>
      <c r="AH3914" s="162"/>
      <c r="AI3914" s="162"/>
      <c r="AM3914" s="143"/>
      <c r="AN3914" s="143"/>
      <c r="AO3914" s="143"/>
      <c r="AP3914" s="143"/>
      <c r="AQ3914" s="143"/>
      <c r="AR3914" s="143"/>
      <c r="AS3914" s="143"/>
      <c r="AT3914" s="143"/>
      <c r="AU3914" s="143"/>
      <c r="AV3914" s="143"/>
      <c r="AW3914" s="143"/>
      <c r="AX3914" s="143"/>
      <c r="AY3914" s="143"/>
      <c r="AZ3914" s="143"/>
      <c r="BA3914" s="143"/>
      <c r="BB3914" s="143"/>
      <c r="BC3914" s="143"/>
      <c r="BD3914" s="143"/>
      <c r="BE3914" s="143"/>
      <c r="BF3914" s="143"/>
      <c r="BG3914" s="143"/>
      <c r="BH3914" s="143"/>
      <c r="BI3914" s="143"/>
      <c r="BJ3914" s="143"/>
      <c r="BK3914" s="143"/>
      <c r="BL3914" s="143"/>
      <c r="BM3914" s="143"/>
      <c r="BN3914" s="143"/>
      <c r="BO3914" s="143"/>
      <c r="BP3914" s="143"/>
      <c r="BT3914" s="143"/>
      <c r="BU3914" s="143"/>
      <c r="BV3914" s="143"/>
    </row>
    <row r="3915" spans="1:74" s="142" customFormat="1" x14ac:dyDescent="0.25">
      <c r="A3915" s="206"/>
      <c r="B3915" s="160"/>
      <c r="C3915" s="161"/>
      <c r="D3915" s="206"/>
      <c r="E3915" s="206"/>
      <c r="F3915" s="206"/>
      <c r="G3915" s="206"/>
      <c r="H3915" s="161"/>
      <c r="I3915" s="206"/>
      <c r="J3915" s="206"/>
      <c r="L3915" s="206"/>
      <c r="M3915" s="153"/>
      <c r="N3915" s="126"/>
      <c r="O3915" s="153"/>
      <c r="P3915" s="153"/>
      <c r="Q3915" s="153"/>
      <c r="R3915" s="153"/>
      <c r="AG3915" s="162"/>
      <c r="AH3915" s="162"/>
      <c r="AI3915" s="162"/>
      <c r="AM3915" s="143"/>
      <c r="AN3915" s="143"/>
      <c r="AO3915" s="143"/>
      <c r="AP3915" s="143"/>
      <c r="AQ3915" s="143"/>
      <c r="AR3915" s="143"/>
      <c r="AS3915" s="143"/>
      <c r="AT3915" s="143"/>
      <c r="AU3915" s="143"/>
      <c r="AV3915" s="143"/>
      <c r="AW3915" s="143"/>
      <c r="AX3915" s="143"/>
      <c r="AY3915" s="143"/>
      <c r="AZ3915" s="143"/>
      <c r="BA3915" s="143"/>
      <c r="BB3915" s="143"/>
      <c r="BC3915" s="143"/>
      <c r="BD3915" s="143"/>
      <c r="BE3915" s="143"/>
      <c r="BF3915" s="143"/>
      <c r="BG3915" s="143"/>
      <c r="BH3915" s="143"/>
      <c r="BI3915" s="143"/>
      <c r="BJ3915" s="143"/>
      <c r="BK3915" s="143"/>
      <c r="BL3915" s="143"/>
      <c r="BM3915" s="143"/>
      <c r="BN3915" s="143"/>
      <c r="BO3915" s="143"/>
      <c r="BP3915" s="143"/>
      <c r="BT3915" s="143"/>
      <c r="BU3915" s="143"/>
      <c r="BV3915" s="143"/>
    </row>
    <row r="3916" spans="1:74" s="142" customFormat="1" x14ac:dyDescent="0.25">
      <c r="A3916" s="206"/>
      <c r="B3916" s="160"/>
      <c r="C3916" s="161"/>
      <c r="D3916" s="206"/>
      <c r="E3916" s="206"/>
      <c r="F3916" s="206"/>
      <c r="G3916" s="206"/>
      <c r="H3916" s="161"/>
      <c r="I3916" s="206"/>
      <c r="J3916" s="206"/>
      <c r="L3916" s="206"/>
      <c r="M3916" s="153"/>
      <c r="N3916" s="126"/>
      <c r="O3916" s="153"/>
      <c r="P3916" s="153"/>
      <c r="Q3916" s="153"/>
      <c r="R3916" s="153"/>
      <c r="AG3916" s="162"/>
      <c r="AH3916" s="162"/>
      <c r="AI3916" s="162"/>
      <c r="AM3916" s="143"/>
      <c r="AN3916" s="143"/>
      <c r="AO3916" s="143"/>
      <c r="AP3916" s="143"/>
      <c r="AQ3916" s="143"/>
      <c r="AR3916" s="143"/>
      <c r="AS3916" s="143"/>
      <c r="AT3916" s="143"/>
      <c r="AU3916" s="143"/>
      <c r="AV3916" s="143"/>
      <c r="AW3916" s="143"/>
      <c r="AX3916" s="143"/>
      <c r="AY3916" s="143"/>
      <c r="AZ3916" s="143"/>
      <c r="BA3916" s="143"/>
      <c r="BB3916" s="143"/>
      <c r="BC3916" s="143"/>
      <c r="BD3916" s="143"/>
      <c r="BE3916" s="143"/>
      <c r="BF3916" s="143"/>
      <c r="BG3916" s="143"/>
      <c r="BH3916" s="143"/>
      <c r="BI3916" s="143"/>
      <c r="BJ3916" s="143"/>
      <c r="BK3916" s="143"/>
      <c r="BL3916" s="143"/>
      <c r="BM3916" s="143"/>
      <c r="BN3916" s="143"/>
      <c r="BO3916" s="143"/>
      <c r="BP3916" s="143"/>
      <c r="BT3916" s="143"/>
      <c r="BU3916" s="143"/>
      <c r="BV3916" s="143"/>
    </row>
    <row r="3917" spans="1:74" s="142" customFormat="1" x14ac:dyDescent="0.25">
      <c r="A3917" s="206"/>
      <c r="B3917" s="160"/>
      <c r="C3917" s="161"/>
      <c r="D3917" s="206"/>
      <c r="E3917" s="206"/>
      <c r="F3917" s="206"/>
      <c r="G3917" s="206"/>
      <c r="H3917" s="161"/>
      <c r="I3917" s="206"/>
      <c r="J3917" s="206"/>
      <c r="L3917" s="206"/>
      <c r="M3917" s="153"/>
      <c r="N3917" s="126"/>
      <c r="O3917" s="153"/>
      <c r="P3917" s="153"/>
      <c r="Q3917" s="153"/>
      <c r="R3917" s="153"/>
      <c r="AG3917" s="162"/>
      <c r="AH3917" s="162"/>
      <c r="AI3917" s="162"/>
      <c r="AM3917" s="143"/>
      <c r="AN3917" s="143"/>
      <c r="AO3917" s="143"/>
      <c r="AP3917" s="143"/>
      <c r="AQ3917" s="143"/>
      <c r="AR3917" s="143"/>
      <c r="AS3917" s="143"/>
      <c r="AT3917" s="143"/>
      <c r="AU3917" s="143"/>
      <c r="AV3917" s="143"/>
      <c r="AW3917" s="143"/>
      <c r="AX3917" s="143"/>
      <c r="AY3917" s="143"/>
      <c r="AZ3917" s="143"/>
      <c r="BA3917" s="143"/>
      <c r="BB3917" s="143"/>
      <c r="BC3917" s="143"/>
      <c r="BD3917" s="143"/>
      <c r="BE3917" s="143"/>
      <c r="BF3917" s="143"/>
      <c r="BG3917" s="143"/>
      <c r="BH3917" s="143"/>
      <c r="BI3917" s="143"/>
      <c r="BJ3917" s="143"/>
      <c r="BK3917" s="143"/>
      <c r="BL3917" s="143"/>
      <c r="BM3917" s="143"/>
      <c r="BN3917" s="143"/>
      <c r="BO3917" s="143"/>
      <c r="BP3917" s="143"/>
      <c r="BT3917" s="143"/>
      <c r="BU3917" s="143"/>
      <c r="BV3917" s="143"/>
    </row>
    <row r="3918" spans="1:74" s="142" customFormat="1" x14ac:dyDescent="0.25">
      <c r="A3918" s="206"/>
      <c r="B3918" s="160"/>
      <c r="C3918" s="161"/>
      <c r="D3918" s="206"/>
      <c r="E3918" s="206"/>
      <c r="F3918" s="206"/>
      <c r="G3918" s="206"/>
      <c r="H3918" s="161"/>
      <c r="I3918" s="206"/>
      <c r="J3918" s="206"/>
      <c r="L3918" s="206"/>
      <c r="M3918" s="153"/>
      <c r="N3918" s="126"/>
      <c r="O3918" s="153"/>
      <c r="P3918" s="153"/>
      <c r="Q3918" s="153"/>
      <c r="R3918" s="153"/>
      <c r="AG3918" s="162"/>
      <c r="AH3918" s="162"/>
      <c r="AI3918" s="162"/>
      <c r="AM3918" s="143"/>
      <c r="AN3918" s="143"/>
      <c r="AO3918" s="143"/>
      <c r="AP3918" s="143"/>
      <c r="AQ3918" s="143"/>
      <c r="AR3918" s="143"/>
      <c r="AS3918" s="143"/>
      <c r="AT3918" s="143"/>
      <c r="AU3918" s="143"/>
      <c r="AV3918" s="143"/>
      <c r="AW3918" s="143"/>
      <c r="AX3918" s="143"/>
      <c r="AY3918" s="143"/>
      <c r="AZ3918" s="143"/>
      <c r="BA3918" s="143"/>
      <c r="BB3918" s="143"/>
      <c r="BC3918" s="143"/>
      <c r="BD3918" s="143"/>
      <c r="BE3918" s="143"/>
      <c r="BF3918" s="143"/>
      <c r="BG3918" s="143"/>
      <c r="BH3918" s="143"/>
      <c r="BI3918" s="143"/>
      <c r="BJ3918" s="143"/>
      <c r="BK3918" s="143"/>
      <c r="BL3918" s="143"/>
      <c r="BM3918" s="143"/>
      <c r="BN3918" s="143"/>
      <c r="BO3918" s="143"/>
      <c r="BP3918" s="143"/>
      <c r="BT3918" s="143"/>
      <c r="BU3918" s="143"/>
      <c r="BV3918" s="143"/>
    </row>
    <row r="3919" spans="1:74" s="142" customFormat="1" x14ac:dyDescent="0.25">
      <c r="A3919" s="206"/>
      <c r="B3919" s="160"/>
      <c r="C3919" s="161"/>
      <c r="D3919" s="206"/>
      <c r="E3919" s="206"/>
      <c r="F3919" s="206"/>
      <c r="G3919" s="206"/>
      <c r="H3919" s="161"/>
      <c r="I3919" s="206"/>
      <c r="J3919" s="206"/>
      <c r="L3919" s="206"/>
      <c r="M3919" s="153"/>
      <c r="N3919" s="126"/>
      <c r="O3919" s="153"/>
      <c r="P3919" s="153"/>
      <c r="Q3919" s="153"/>
      <c r="R3919" s="153"/>
      <c r="AG3919" s="162"/>
      <c r="AH3919" s="162"/>
      <c r="AI3919" s="162"/>
      <c r="AM3919" s="143"/>
      <c r="AN3919" s="143"/>
      <c r="AO3919" s="143"/>
      <c r="AP3919" s="143"/>
      <c r="AQ3919" s="143"/>
      <c r="AR3919" s="143"/>
      <c r="AS3919" s="143"/>
      <c r="AT3919" s="143"/>
      <c r="AU3919" s="143"/>
      <c r="AV3919" s="143"/>
      <c r="AW3919" s="143"/>
      <c r="AX3919" s="143"/>
      <c r="AY3919" s="143"/>
      <c r="AZ3919" s="143"/>
      <c r="BA3919" s="143"/>
      <c r="BB3919" s="143"/>
      <c r="BC3919" s="143"/>
      <c r="BD3919" s="143"/>
      <c r="BE3919" s="143"/>
      <c r="BF3919" s="143"/>
      <c r="BG3919" s="143"/>
      <c r="BH3919" s="143"/>
      <c r="BI3919" s="143"/>
      <c r="BJ3919" s="143"/>
      <c r="BK3919" s="143"/>
      <c r="BL3919" s="143"/>
      <c r="BM3919" s="143"/>
      <c r="BN3919" s="143"/>
      <c r="BO3919" s="143"/>
      <c r="BP3919" s="143"/>
      <c r="BT3919" s="143"/>
      <c r="BU3919" s="143"/>
      <c r="BV3919" s="143"/>
    </row>
    <row r="3920" spans="1:74" s="142" customFormat="1" x14ac:dyDescent="0.25">
      <c r="A3920" s="206"/>
      <c r="B3920" s="160"/>
      <c r="C3920" s="161"/>
      <c r="D3920" s="206"/>
      <c r="E3920" s="206"/>
      <c r="F3920" s="206"/>
      <c r="G3920" s="206"/>
      <c r="H3920" s="161"/>
      <c r="I3920" s="206"/>
      <c r="J3920" s="206"/>
      <c r="L3920" s="206"/>
      <c r="M3920" s="153"/>
      <c r="N3920" s="126"/>
      <c r="O3920" s="153"/>
      <c r="P3920" s="153"/>
      <c r="Q3920" s="153"/>
      <c r="R3920" s="153"/>
      <c r="AG3920" s="162"/>
      <c r="AH3920" s="162"/>
      <c r="AI3920" s="162"/>
      <c r="AM3920" s="143"/>
      <c r="AN3920" s="143"/>
      <c r="AO3920" s="143"/>
      <c r="AP3920" s="143"/>
      <c r="AQ3920" s="143"/>
      <c r="AR3920" s="143"/>
      <c r="AS3920" s="143"/>
      <c r="AT3920" s="143"/>
      <c r="AU3920" s="143"/>
      <c r="AV3920" s="143"/>
      <c r="AW3920" s="143"/>
      <c r="AX3920" s="143"/>
      <c r="AY3920" s="143"/>
      <c r="AZ3920" s="143"/>
      <c r="BA3920" s="143"/>
      <c r="BB3920" s="143"/>
      <c r="BC3920" s="143"/>
      <c r="BD3920" s="143"/>
      <c r="BE3920" s="143"/>
      <c r="BF3920" s="143"/>
      <c r="BG3920" s="143"/>
      <c r="BH3920" s="143"/>
      <c r="BI3920" s="143"/>
      <c r="BJ3920" s="143"/>
      <c r="BK3920" s="143"/>
      <c r="BL3920" s="143"/>
      <c r="BM3920" s="143"/>
      <c r="BN3920" s="143"/>
      <c r="BO3920" s="143"/>
      <c r="BP3920" s="143"/>
      <c r="BT3920" s="143"/>
      <c r="BU3920" s="143"/>
      <c r="BV3920" s="143"/>
    </row>
    <row r="3921" spans="1:74" s="142" customFormat="1" x14ac:dyDescent="0.25">
      <c r="A3921" s="206"/>
      <c r="B3921" s="160"/>
      <c r="C3921" s="161"/>
      <c r="D3921" s="206"/>
      <c r="E3921" s="206"/>
      <c r="F3921" s="206"/>
      <c r="G3921" s="206"/>
      <c r="H3921" s="161"/>
      <c r="I3921" s="206"/>
      <c r="J3921" s="206"/>
      <c r="L3921" s="206"/>
      <c r="M3921" s="153"/>
      <c r="N3921" s="126"/>
      <c r="O3921" s="153"/>
      <c r="P3921" s="153"/>
      <c r="Q3921" s="153"/>
      <c r="R3921" s="153"/>
      <c r="AG3921" s="162"/>
      <c r="AH3921" s="162"/>
      <c r="AI3921" s="162"/>
      <c r="AM3921" s="143"/>
      <c r="AN3921" s="143"/>
      <c r="AO3921" s="143"/>
      <c r="AP3921" s="143"/>
      <c r="AQ3921" s="143"/>
      <c r="AR3921" s="143"/>
      <c r="AS3921" s="143"/>
      <c r="AT3921" s="143"/>
      <c r="AU3921" s="143"/>
      <c r="AV3921" s="143"/>
      <c r="AW3921" s="143"/>
      <c r="AX3921" s="143"/>
      <c r="AY3921" s="143"/>
      <c r="AZ3921" s="143"/>
      <c r="BA3921" s="143"/>
      <c r="BB3921" s="143"/>
      <c r="BC3921" s="143"/>
      <c r="BD3921" s="143"/>
      <c r="BE3921" s="143"/>
      <c r="BF3921" s="143"/>
      <c r="BG3921" s="143"/>
      <c r="BH3921" s="143"/>
      <c r="BI3921" s="143"/>
      <c r="BJ3921" s="143"/>
      <c r="BK3921" s="143"/>
      <c r="BL3921" s="143"/>
      <c r="BM3921" s="143"/>
      <c r="BN3921" s="143"/>
      <c r="BO3921" s="143"/>
      <c r="BP3921" s="143"/>
      <c r="BT3921" s="143"/>
      <c r="BU3921" s="143"/>
      <c r="BV3921" s="143"/>
    </row>
    <row r="3922" spans="1:74" s="142" customFormat="1" x14ac:dyDescent="0.25">
      <c r="A3922" s="206"/>
      <c r="B3922" s="160"/>
      <c r="C3922" s="161"/>
      <c r="D3922" s="206"/>
      <c r="E3922" s="206"/>
      <c r="F3922" s="206"/>
      <c r="G3922" s="206"/>
      <c r="H3922" s="161"/>
      <c r="I3922" s="206"/>
      <c r="J3922" s="206"/>
      <c r="L3922" s="206"/>
      <c r="M3922" s="153"/>
      <c r="N3922" s="126"/>
      <c r="O3922" s="153"/>
      <c r="P3922" s="153"/>
      <c r="Q3922" s="153"/>
      <c r="R3922" s="153"/>
      <c r="AG3922" s="162"/>
      <c r="AH3922" s="162"/>
      <c r="AI3922" s="162"/>
      <c r="AM3922" s="143"/>
      <c r="AN3922" s="143"/>
      <c r="AO3922" s="143"/>
      <c r="AP3922" s="143"/>
      <c r="AQ3922" s="143"/>
      <c r="AR3922" s="143"/>
      <c r="AS3922" s="143"/>
      <c r="AT3922" s="143"/>
      <c r="AU3922" s="143"/>
      <c r="AV3922" s="143"/>
      <c r="AW3922" s="143"/>
      <c r="AX3922" s="143"/>
      <c r="AY3922" s="143"/>
      <c r="AZ3922" s="143"/>
      <c r="BA3922" s="143"/>
      <c r="BB3922" s="143"/>
      <c r="BC3922" s="143"/>
      <c r="BD3922" s="143"/>
      <c r="BE3922" s="143"/>
      <c r="BF3922" s="143"/>
      <c r="BG3922" s="143"/>
      <c r="BH3922" s="143"/>
      <c r="BI3922" s="143"/>
      <c r="BJ3922" s="143"/>
      <c r="BK3922" s="143"/>
      <c r="BL3922" s="143"/>
      <c r="BM3922" s="143"/>
      <c r="BN3922" s="143"/>
      <c r="BO3922" s="143"/>
      <c r="BP3922" s="143"/>
      <c r="BT3922" s="143"/>
      <c r="BU3922" s="143"/>
      <c r="BV3922" s="143"/>
    </row>
    <row r="3923" spans="1:74" s="142" customFormat="1" x14ac:dyDescent="0.25">
      <c r="A3923" s="206"/>
      <c r="B3923" s="160"/>
      <c r="C3923" s="161"/>
      <c r="D3923" s="206"/>
      <c r="E3923" s="206"/>
      <c r="F3923" s="206"/>
      <c r="G3923" s="206"/>
      <c r="H3923" s="161"/>
      <c r="I3923" s="206"/>
      <c r="J3923" s="206"/>
      <c r="L3923" s="206"/>
      <c r="M3923" s="153"/>
      <c r="N3923" s="126"/>
      <c r="O3923" s="153"/>
      <c r="P3923" s="153"/>
      <c r="Q3923" s="153"/>
      <c r="R3923" s="153"/>
      <c r="AG3923" s="162"/>
      <c r="AH3923" s="162"/>
      <c r="AI3923" s="162"/>
      <c r="AM3923" s="143"/>
      <c r="AN3923" s="143"/>
      <c r="AO3923" s="143"/>
      <c r="AP3923" s="143"/>
      <c r="AQ3923" s="143"/>
      <c r="AR3923" s="143"/>
      <c r="AS3923" s="143"/>
      <c r="AT3923" s="143"/>
      <c r="AU3923" s="143"/>
      <c r="AV3923" s="143"/>
      <c r="AW3923" s="143"/>
      <c r="AX3923" s="143"/>
      <c r="AY3923" s="143"/>
      <c r="AZ3923" s="143"/>
      <c r="BA3923" s="143"/>
      <c r="BB3923" s="143"/>
      <c r="BC3923" s="143"/>
      <c r="BD3923" s="143"/>
      <c r="BE3923" s="143"/>
      <c r="BF3923" s="143"/>
      <c r="BG3923" s="143"/>
      <c r="BH3923" s="143"/>
      <c r="BI3923" s="143"/>
      <c r="BJ3923" s="143"/>
      <c r="BK3923" s="143"/>
      <c r="BL3923" s="143"/>
      <c r="BM3923" s="143"/>
      <c r="BN3923" s="143"/>
      <c r="BO3923" s="143"/>
      <c r="BP3923" s="143"/>
      <c r="BT3923" s="143"/>
      <c r="BU3923" s="143"/>
      <c r="BV3923" s="143"/>
    </row>
    <row r="3924" spans="1:74" s="142" customFormat="1" x14ac:dyDescent="0.25">
      <c r="A3924" s="206"/>
      <c r="B3924" s="160"/>
      <c r="C3924" s="161"/>
      <c r="D3924" s="206"/>
      <c r="E3924" s="206"/>
      <c r="F3924" s="206"/>
      <c r="G3924" s="206"/>
      <c r="H3924" s="161"/>
      <c r="I3924" s="206"/>
      <c r="J3924" s="206"/>
      <c r="L3924" s="206"/>
      <c r="M3924" s="153"/>
      <c r="N3924" s="126"/>
      <c r="O3924" s="153"/>
      <c r="P3924" s="153"/>
      <c r="Q3924" s="153"/>
      <c r="R3924" s="153"/>
      <c r="AG3924" s="162"/>
      <c r="AH3924" s="162"/>
      <c r="AI3924" s="162"/>
      <c r="AM3924" s="143"/>
      <c r="AN3924" s="143"/>
      <c r="AO3924" s="143"/>
      <c r="AP3924" s="143"/>
      <c r="AQ3924" s="143"/>
      <c r="AR3924" s="143"/>
      <c r="AS3924" s="143"/>
      <c r="AT3924" s="143"/>
      <c r="AU3924" s="143"/>
      <c r="AV3924" s="143"/>
      <c r="AW3924" s="143"/>
      <c r="AX3924" s="143"/>
      <c r="AY3924" s="143"/>
      <c r="AZ3924" s="143"/>
      <c r="BA3924" s="143"/>
      <c r="BB3924" s="143"/>
      <c r="BC3924" s="143"/>
      <c r="BD3924" s="143"/>
      <c r="BE3924" s="143"/>
      <c r="BF3924" s="143"/>
      <c r="BG3924" s="143"/>
      <c r="BH3924" s="143"/>
      <c r="BI3924" s="143"/>
      <c r="BJ3924" s="143"/>
      <c r="BK3924" s="143"/>
      <c r="BL3924" s="143"/>
      <c r="BM3924" s="143"/>
      <c r="BN3924" s="143"/>
      <c r="BO3924" s="143"/>
      <c r="BP3924" s="143"/>
      <c r="BT3924" s="143"/>
      <c r="BU3924" s="143"/>
      <c r="BV3924" s="143"/>
    </row>
    <row r="3925" spans="1:74" s="142" customFormat="1" x14ac:dyDescent="0.25">
      <c r="A3925" s="206"/>
      <c r="B3925" s="160"/>
      <c r="C3925" s="161"/>
      <c r="D3925" s="206"/>
      <c r="E3925" s="206"/>
      <c r="F3925" s="206"/>
      <c r="G3925" s="206"/>
      <c r="H3925" s="161"/>
      <c r="I3925" s="206"/>
      <c r="J3925" s="206"/>
      <c r="L3925" s="206"/>
      <c r="M3925" s="153"/>
      <c r="N3925" s="126"/>
      <c r="O3925" s="153"/>
      <c r="P3925" s="153"/>
      <c r="Q3925" s="153"/>
      <c r="R3925" s="153"/>
      <c r="AG3925" s="162"/>
      <c r="AH3925" s="162"/>
      <c r="AI3925" s="162"/>
      <c r="AM3925" s="143"/>
      <c r="AN3925" s="143"/>
      <c r="AO3925" s="143"/>
      <c r="AP3925" s="143"/>
      <c r="AQ3925" s="143"/>
      <c r="AR3925" s="143"/>
      <c r="AS3925" s="143"/>
      <c r="AT3925" s="143"/>
      <c r="AU3925" s="143"/>
      <c r="AV3925" s="143"/>
      <c r="AW3925" s="143"/>
      <c r="AX3925" s="143"/>
      <c r="AY3925" s="143"/>
      <c r="AZ3925" s="143"/>
      <c r="BA3925" s="143"/>
      <c r="BB3925" s="143"/>
      <c r="BC3925" s="143"/>
      <c r="BD3925" s="143"/>
      <c r="BE3925" s="143"/>
      <c r="BF3925" s="143"/>
      <c r="BG3925" s="143"/>
      <c r="BH3925" s="143"/>
      <c r="BI3925" s="143"/>
      <c r="BJ3925" s="143"/>
      <c r="BK3925" s="143"/>
      <c r="BL3925" s="143"/>
      <c r="BM3925" s="143"/>
      <c r="BN3925" s="143"/>
      <c r="BO3925" s="143"/>
      <c r="BP3925" s="143"/>
      <c r="BT3925" s="143"/>
      <c r="BU3925" s="143"/>
      <c r="BV3925" s="143"/>
    </row>
    <row r="3926" spans="1:74" s="142" customFormat="1" x14ac:dyDescent="0.25">
      <c r="A3926" s="206"/>
      <c r="B3926" s="160"/>
      <c r="C3926" s="161"/>
      <c r="D3926" s="206"/>
      <c r="E3926" s="206"/>
      <c r="F3926" s="206"/>
      <c r="G3926" s="206"/>
      <c r="H3926" s="161"/>
      <c r="I3926" s="206"/>
      <c r="J3926" s="206"/>
      <c r="L3926" s="206"/>
      <c r="M3926" s="153"/>
      <c r="N3926" s="126"/>
      <c r="O3926" s="153"/>
      <c r="P3926" s="153"/>
      <c r="Q3926" s="153"/>
      <c r="R3926" s="153"/>
      <c r="AG3926" s="162"/>
      <c r="AH3926" s="162"/>
      <c r="AI3926" s="162"/>
      <c r="AM3926" s="143"/>
      <c r="AN3926" s="143"/>
      <c r="AO3926" s="143"/>
      <c r="AP3926" s="143"/>
      <c r="AQ3926" s="143"/>
      <c r="AR3926" s="143"/>
      <c r="AS3926" s="143"/>
      <c r="AT3926" s="143"/>
      <c r="AU3926" s="143"/>
      <c r="AV3926" s="143"/>
      <c r="AW3926" s="143"/>
      <c r="AX3926" s="143"/>
      <c r="AY3926" s="143"/>
      <c r="AZ3926" s="143"/>
      <c r="BA3926" s="143"/>
      <c r="BB3926" s="143"/>
      <c r="BC3926" s="143"/>
      <c r="BD3926" s="143"/>
      <c r="BE3926" s="143"/>
      <c r="BF3926" s="143"/>
      <c r="BG3926" s="143"/>
      <c r="BH3926" s="143"/>
      <c r="BI3926" s="143"/>
      <c r="BJ3926" s="143"/>
      <c r="BK3926" s="143"/>
      <c r="BL3926" s="143"/>
      <c r="BM3926" s="143"/>
      <c r="BN3926" s="143"/>
      <c r="BO3926" s="143"/>
      <c r="BP3926" s="143"/>
      <c r="BT3926" s="143"/>
      <c r="BU3926" s="143"/>
      <c r="BV3926" s="143"/>
    </row>
    <row r="3927" spans="1:74" s="142" customFormat="1" x14ac:dyDescent="0.25">
      <c r="A3927" s="206"/>
      <c r="B3927" s="160"/>
      <c r="C3927" s="161"/>
      <c r="D3927" s="206"/>
      <c r="E3927" s="206"/>
      <c r="F3927" s="206"/>
      <c r="G3927" s="206"/>
      <c r="H3927" s="161"/>
      <c r="I3927" s="206"/>
      <c r="J3927" s="206"/>
      <c r="L3927" s="206"/>
      <c r="M3927" s="153"/>
      <c r="N3927" s="126"/>
      <c r="O3927" s="153"/>
      <c r="P3927" s="153"/>
      <c r="Q3927" s="153"/>
      <c r="R3927" s="153"/>
      <c r="AG3927" s="162"/>
      <c r="AH3927" s="162"/>
      <c r="AI3927" s="162"/>
      <c r="AM3927" s="143"/>
      <c r="AN3927" s="143"/>
      <c r="AO3927" s="143"/>
      <c r="AP3927" s="143"/>
      <c r="AQ3927" s="143"/>
      <c r="AR3927" s="143"/>
      <c r="AS3927" s="143"/>
      <c r="AT3927" s="143"/>
      <c r="AU3927" s="143"/>
      <c r="AV3927" s="143"/>
      <c r="AW3927" s="143"/>
      <c r="AX3927" s="143"/>
      <c r="AY3927" s="143"/>
      <c r="AZ3927" s="143"/>
      <c r="BA3927" s="143"/>
      <c r="BB3927" s="143"/>
      <c r="BC3927" s="143"/>
      <c r="BD3927" s="143"/>
      <c r="BE3927" s="143"/>
      <c r="BF3927" s="143"/>
      <c r="BG3927" s="143"/>
      <c r="BH3927" s="143"/>
      <c r="BI3927" s="143"/>
      <c r="BJ3927" s="143"/>
      <c r="BK3927" s="143"/>
      <c r="BL3927" s="143"/>
      <c r="BM3927" s="143"/>
      <c r="BN3927" s="143"/>
      <c r="BO3927" s="143"/>
      <c r="BP3927" s="143"/>
      <c r="BT3927" s="143"/>
      <c r="BU3927" s="143"/>
      <c r="BV3927" s="143"/>
    </row>
    <row r="3928" spans="1:74" s="142" customFormat="1" x14ac:dyDescent="0.25">
      <c r="A3928" s="206"/>
      <c r="B3928" s="160"/>
      <c r="C3928" s="161"/>
      <c r="D3928" s="206"/>
      <c r="E3928" s="206"/>
      <c r="F3928" s="206"/>
      <c r="G3928" s="206"/>
      <c r="H3928" s="161"/>
      <c r="I3928" s="206"/>
      <c r="J3928" s="206"/>
      <c r="L3928" s="206"/>
      <c r="M3928" s="153"/>
      <c r="N3928" s="126"/>
      <c r="O3928" s="153"/>
      <c r="P3928" s="153"/>
      <c r="Q3928" s="153"/>
      <c r="R3928" s="153"/>
      <c r="AG3928" s="162"/>
      <c r="AH3928" s="162"/>
      <c r="AI3928" s="162"/>
      <c r="AM3928" s="143"/>
      <c r="AN3928" s="143"/>
      <c r="AO3928" s="143"/>
      <c r="AP3928" s="143"/>
      <c r="AQ3928" s="143"/>
      <c r="AR3928" s="143"/>
      <c r="AS3928" s="143"/>
      <c r="AT3928" s="143"/>
      <c r="AU3928" s="143"/>
      <c r="AV3928" s="143"/>
      <c r="AW3928" s="143"/>
      <c r="AX3928" s="143"/>
      <c r="AY3928" s="143"/>
      <c r="AZ3928" s="143"/>
      <c r="BA3928" s="143"/>
      <c r="BB3928" s="143"/>
      <c r="BC3928" s="143"/>
      <c r="BD3928" s="143"/>
      <c r="BE3928" s="143"/>
      <c r="BF3928" s="143"/>
      <c r="BG3928" s="143"/>
      <c r="BH3928" s="143"/>
      <c r="BI3928" s="143"/>
      <c r="BJ3928" s="143"/>
      <c r="BK3928" s="143"/>
      <c r="BL3928" s="143"/>
      <c r="BM3928" s="143"/>
      <c r="BN3928" s="143"/>
      <c r="BO3928" s="143"/>
      <c r="BP3928" s="143"/>
      <c r="BT3928" s="143"/>
      <c r="BU3928" s="143"/>
      <c r="BV3928" s="143"/>
    </row>
    <row r="3929" spans="1:74" s="142" customFormat="1" x14ac:dyDescent="0.25">
      <c r="A3929" s="206"/>
      <c r="B3929" s="160"/>
      <c r="C3929" s="161"/>
      <c r="D3929" s="206"/>
      <c r="E3929" s="206"/>
      <c r="F3929" s="206"/>
      <c r="G3929" s="206"/>
      <c r="H3929" s="161"/>
      <c r="I3929" s="206"/>
      <c r="J3929" s="206"/>
      <c r="L3929" s="206"/>
      <c r="M3929" s="153"/>
      <c r="N3929" s="126"/>
      <c r="O3929" s="153"/>
      <c r="P3929" s="153"/>
      <c r="Q3929" s="153"/>
      <c r="R3929" s="153"/>
      <c r="AG3929" s="162"/>
      <c r="AH3929" s="162"/>
      <c r="AI3929" s="162"/>
      <c r="AM3929" s="143"/>
      <c r="AN3929" s="143"/>
      <c r="AO3929" s="143"/>
      <c r="AP3929" s="143"/>
      <c r="AQ3929" s="143"/>
      <c r="AR3929" s="143"/>
      <c r="AS3929" s="143"/>
      <c r="AT3929" s="143"/>
      <c r="AU3929" s="143"/>
      <c r="AV3929" s="143"/>
      <c r="AW3929" s="143"/>
      <c r="AX3929" s="143"/>
      <c r="AY3929" s="143"/>
      <c r="AZ3929" s="143"/>
      <c r="BA3929" s="143"/>
      <c r="BB3929" s="143"/>
      <c r="BC3929" s="143"/>
      <c r="BD3929" s="143"/>
      <c r="BE3929" s="143"/>
      <c r="BF3929" s="143"/>
      <c r="BG3929" s="143"/>
      <c r="BH3929" s="143"/>
      <c r="BI3929" s="143"/>
      <c r="BJ3929" s="143"/>
      <c r="BK3929" s="143"/>
      <c r="BL3929" s="143"/>
      <c r="BM3929" s="143"/>
      <c r="BN3929" s="143"/>
      <c r="BO3929" s="143"/>
      <c r="BP3929" s="143"/>
      <c r="BT3929" s="143"/>
      <c r="BU3929" s="143"/>
      <c r="BV3929" s="143"/>
    </row>
    <row r="3930" spans="1:74" s="142" customFormat="1" x14ac:dyDescent="0.25">
      <c r="A3930" s="206"/>
      <c r="B3930" s="160"/>
      <c r="C3930" s="161"/>
      <c r="D3930" s="206"/>
      <c r="E3930" s="206"/>
      <c r="F3930" s="206"/>
      <c r="G3930" s="206"/>
      <c r="H3930" s="161"/>
      <c r="I3930" s="206"/>
      <c r="J3930" s="206"/>
      <c r="L3930" s="206"/>
      <c r="M3930" s="153"/>
      <c r="N3930" s="126"/>
      <c r="O3930" s="153"/>
      <c r="P3930" s="153"/>
      <c r="Q3930" s="153"/>
      <c r="R3930" s="153"/>
      <c r="AG3930" s="162"/>
      <c r="AH3930" s="162"/>
      <c r="AI3930" s="162"/>
      <c r="AM3930" s="143"/>
      <c r="AN3930" s="143"/>
      <c r="AO3930" s="143"/>
      <c r="AP3930" s="143"/>
      <c r="AQ3930" s="143"/>
      <c r="AR3930" s="143"/>
      <c r="AS3930" s="143"/>
      <c r="AT3930" s="143"/>
      <c r="AU3930" s="143"/>
      <c r="AV3930" s="143"/>
      <c r="AW3930" s="143"/>
      <c r="AX3930" s="143"/>
      <c r="AY3930" s="143"/>
      <c r="AZ3930" s="143"/>
      <c r="BA3930" s="143"/>
      <c r="BB3930" s="143"/>
      <c r="BC3930" s="143"/>
      <c r="BD3930" s="143"/>
      <c r="BE3930" s="143"/>
      <c r="BF3930" s="143"/>
      <c r="BG3930" s="143"/>
      <c r="BH3930" s="143"/>
      <c r="BI3930" s="143"/>
      <c r="BJ3930" s="143"/>
      <c r="BK3930" s="143"/>
      <c r="BL3930" s="143"/>
      <c r="BM3930" s="143"/>
      <c r="BN3930" s="143"/>
      <c r="BO3930" s="143"/>
      <c r="BP3930" s="143"/>
      <c r="BT3930" s="143"/>
      <c r="BU3930" s="143"/>
      <c r="BV3930" s="143"/>
    </row>
    <row r="3931" spans="1:74" s="142" customFormat="1" x14ac:dyDescent="0.25">
      <c r="A3931" s="206"/>
      <c r="B3931" s="160"/>
      <c r="C3931" s="161"/>
      <c r="D3931" s="206"/>
      <c r="E3931" s="206"/>
      <c r="F3931" s="206"/>
      <c r="G3931" s="206"/>
      <c r="H3931" s="161"/>
      <c r="I3931" s="206"/>
      <c r="J3931" s="206"/>
      <c r="L3931" s="206"/>
      <c r="M3931" s="153"/>
      <c r="N3931" s="126"/>
      <c r="O3931" s="153"/>
      <c r="P3931" s="153"/>
      <c r="Q3931" s="153"/>
      <c r="R3931" s="153"/>
      <c r="AG3931" s="162"/>
      <c r="AH3931" s="162"/>
      <c r="AI3931" s="162"/>
      <c r="AM3931" s="143"/>
      <c r="AN3931" s="143"/>
      <c r="AO3931" s="143"/>
      <c r="AP3931" s="143"/>
      <c r="AQ3931" s="143"/>
      <c r="AR3931" s="143"/>
      <c r="AS3931" s="143"/>
      <c r="AT3931" s="143"/>
      <c r="AU3931" s="143"/>
      <c r="AV3931" s="143"/>
      <c r="AW3931" s="143"/>
      <c r="AX3931" s="143"/>
      <c r="AY3931" s="143"/>
      <c r="AZ3931" s="143"/>
      <c r="BA3931" s="143"/>
      <c r="BB3931" s="143"/>
      <c r="BC3931" s="143"/>
      <c r="BD3931" s="143"/>
      <c r="BE3931" s="143"/>
      <c r="BF3931" s="143"/>
      <c r="BG3931" s="143"/>
      <c r="BH3931" s="143"/>
      <c r="BI3931" s="143"/>
      <c r="BJ3931" s="143"/>
      <c r="BK3931" s="143"/>
      <c r="BL3931" s="143"/>
      <c r="BM3931" s="143"/>
      <c r="BN3931" s="143"/>
      <c r="BO3931" s="143"/>
      <c r="BP3931" s="143"/>
      <c r="BT3931" s="143"/>
      <c r="BU3931" s="143"/>
      <c r="BV3931" s="143"/>
    </row>
    <row r="3932" spans="1:74" s="142" customFormat="1" x14ac:dyDescent="0.25">
      <c r="A3932" s="206"/>
      <c r="B3932" s="160"/>
      <c r="C3932" s="161"/>
      <c r="D3932" s="206"/>
      <c r="E3932" s="206"/>
      <c r="F3932" s="206"/>
      <c r="G3932" s="206"/>
      <c r="H3932" s="161"/>
      <c r="I3932" s="206"/>
      <c r="J3932" s="206"/>
      <c r="L3932" s="206"/>
      <c r="M3932" s="153"/>
      <c r="N3932" s="126"/>
      <c r="O3932" s="153"/>
      <c r="P3932" s="153"/>
      <c r="Q3932" s="153"/>
      <c r="R3932" s="153"/>
      <c r="AG3932" s="162"/>
      <c r="AH3932" s="162"/>
      <c r="AI3932" s="162"/>
      <c r="AM3932" s="143"/>
      <c r="AN3932" s="143"/>
      <c r="AO3932" s="143"/>
      <c r="AP3932" s="143"/>
      <c r="AQ3932" s="143"/>
      <c r="AR3932" s="143"/>
      <c r="AS3932" s="143"/>
      <c r="AT3932" s="143"/>
      <c r="AU3932" s="143"/>
      <c r="AV3932" s="143"/>
      <c r="AW3932" s="143"/>
      <c r="AX3932" s="143"/>
      <c r="AY3932" s="143"/>
      <c r="AZ3932" s="143"/>
      <c r="BA3932" s="143"/>
      <c r="BB3932" s="143"/>
      <c r="BC3932" s="143"/>
      <c r="BD3932" s="143"/>
      <c r="BE3932" s="143"/>
      <c r="BF3932" s="143"/>
      <c r="BG3932" s="143"/>
      <c r="BH3932" s="143"/>
      <c r="BI3932" s="143"/>
      <c r="BJ3932" s="143"/>
      <c r="BK3932" s="143"/>
      <c r="BL3932" s="143"/>
      <c r="BM3932" s="143"/>
      <c r="BN3932" s="143"/>
      <c r="BO3932" s="143"/>
      <c r="BP3932" s="143"/>
      <c r="BT3932" s="143"/>
      <c r="BU3932" s="143"/>
      <c r="BV3932" s="143"/>
    </row>
    <row r="3933" spans="1:74" s="142" customFormat="1" x14ac:dyDescent="0.25">
      <c r="A3933" s="206"/>
      <c r="B3933" s="160"/>
      <c r="C3933" s="161"/>
      <c r="D3933" s="206"/>
      <c r="E3933" s="206"/>
      <c r="F3933" s="206"/>
      <c r="G3933" s="206"/>
      <c r="H3933" s="161"/>
      <c r="I3933" s="206"/>
      <c r="J3933" s="206"/>
      <c r="L3933" s="206"/>
      <c r="M3933" s="153"/>
      <c r="N3933" s="126"/>
      <c r="O3933" s="153"/>
      <c r="P3933" s="153"/>
      <c r="Q3933" s="153"/>
      <c r="R3933" s="153"/>
      <c r="AG3933" s="162"/>
      <c r="AH3933" s="162"/>
      <c r="AI3933" s="162"/>
      <c r="AM3933" s="143"/>
      <c r="AN3933" s="143"/>
      <c r="AO3933" s="143"/>
      <c r="AP3933" s="143"/>
      <c r="AQ3933" s="143"/>
      <c r="AR3933" s="143"/>
      <c r="AS3933" s="143"/>
      <c r="AT3933" s="143"/>
      <c r="AU3933" s="143"/>
      <c r="AV3933" s="143"/>
      <c r="AW3933" s="143"/>
      <c r="AX3933" s="143"/>
      <c r="AY3933" s="143"/>
      <c r="AZ3933" s="143"/>
      <c r="BA3933" s="143"/>
      <c r="BB3933" s="143"/>
      <c r="BC3933" s="143"/>
      <c r="BD3933" s="143"/>
      <c r="BE3933" s="143"/>
      <c r="BF3933" s="143"/>
      <c r="BG3933" s="143"/>
      <c r="BH3933" s="143"/>
      <c r="BI3933" s="143"/>
      <c r="BJ3933" s="143"/>
      <c r="BK3933" s="143"/>
      <c r="BL3933" s="143"/>
      <c r="BM3933" s="143"/>
      <c r="BN3933" s="143"/>
      <c r="BO3933" s="143"/>
      <c r="BP3933" s="143"/>
      <c r="BT3933" s="143"/>
      <c r="BU3933" s="143"/>
      <c r="BV3933" s="143"/>
    </row>
    <row r="3934" spans="1:74" s="142" customFormat="1" x14ac:dyDescent="0.25">
      <c r="A3934" s="206"/>
      <c r="B3934" s="160"/>
      <c r="C3934" s="161"/>
      <c r="D3934" s="206"/>
      <c r="E3934" s="206"/>
      <c r="F3934" s="206"/>
      <c r="G3934" s="206"/>
      <c r="H3934" s="161"/>
      <c r="I3934" s="206"/>
      <c r="J3934" s="206"/>
      <c r="L3934" s="206"/>
      <c r="M3934" s="153"/>
      <c r="N3934" s="126"/>
      <c r="O3934" s="153"/>
      <c r="P3934" s="153"/>
      <c r="Q3934" s="153"/>
      <c r="R3934" s="153"/>
      <c r="AG3934" s="162"/>
      <c r="AH3934" s="162"/>
      <c r="AI3934" s="162"/>
      <c r="AM3934" s="143"/>
      <c r="AN3934" s="143"/>
      <c r="AO3934" s="143"/>
      <c r="AP3934" s="143"/>
      <c r="AQ3934" s="143"/>
      <c r="AR3934" s="143"/>
      <c r="AS3934" s="143"/>
      <c r="AT3934" s="143"/>
      <c r="AU3934" s="143"/>
      <c r="AV3934" s="143"/>
      <c r="AW3934" s="143"/>
      <c r="AX3934" s="143"/>
      <c r="AY3934" s="143"/>
      <c r="AZ3934" s="143"/>
      <c r="BA3934" s="143"/>
      <c r="BB3934" s="143"/>
      <c r="BC3934" s="143"/>
      <c r="BD3934" s="143"/>
      <c r="BE3934" s="143"/>
      <c r="BF3934" s="143"/>
      <c r="BG3934" s="143"/>
      <c r="BH3934" s="143"/>
      <c r="BI3934" s="143"/>
      <c r="BJ3934" s="143"/>
      <c r="BK3934" s="143"/>
      <c r="BL3934" s="143"/>
      <c r="BM3934" s="143"/>
      <c r="BN3934" s="143"/>
      <c r="BO3934" s="143"/>
      <c r="BP3934" s="143"/>
      <c r="BT3934" s="143"/>
      <c r="BU3934" s="143"/>
      <c r="BV3934" s="143"/>
    </row>
    <row r="3935" spans="1:74" s="142" customFormat="1" x14ac:dyDescent="0.25">
      <c r="A3935" s="206"/>
      <c r="B3935" s="160"/>
      <c r="C3935" s="161"/>
      <c r="D3935" s="206"/>
      <c r="E3935" s="206"/>
      <c r="F3935" s="206"/>
      <c r="G3935" s="206"/>
      <c r="H3935" s="161"/>
      <c r="I3935" s="206"/>
      <c r="J3935" s="206"/>
      <c r="L3935" s="206"/>
      <c r="M3935" s="153"/>
      <c r="N3935" s="126"/>
      <c r="O3935" s="153"/>
      <c r="P3935" s="153"/>
      <c r="Q3935" s="153"/>
      <c r="R3935" s="153"/>
      <c r="AG3935" s="162"/>
      <c r="AH3935" s="162"/>
      <c r="AI3935" s="162"/>
      <c r="AM3935" s="143"/>
      <c r="AN3935" s="143"/>
      <c r="AO3935" s="143"/>
      <c r="AP3935" s="143"/>
      <c r="AQ3935" s="143"/>
      <c r="AR3935" s="143"/>
      <c r="AS3935" s="143"/>
      <c r="AT3935" s="143"/>
      <c r="AU3935" s="143"/>
      <c r="AV3935" s="143"/>
      <c r="AW3935" s="143"/>
      <c r="AX3935" s="143"/>
      <c r="AY3935" s="143"/>
      <c r="AZ3935" s="143"/>
      <c r="BA3935" s="143"/>
      <c r="BB3935" s="143"/>
      <c r="BC3935" s="143"/>
      <c r="BD3935" s="143"/>
      <c r="BE3935" s="143"/>
      <c r="BF3935" s="143"/>
      <c r="BG3935" s="143"/>
      <c r="BH3935" s="143"/>
      <c r="BI3935" s="143"/>
      <c r="BJ3935" s="143"/>
      <c r="BK3935" s="143"/>
      <c r="BL3935" s="143"/>
      <c r="BM3935" s="143"/>
      <c r="BN3935" s="143"/>
      <c r="BO3935" s="143"/>
      <c r="BP3935" s="143"/>
      <c r="BT3935" s="143"/>
      <c r="BU3935" s="143"/>
      <c r="BV3935" s="143"/>
    </row>
    <row r="3936" spans="1:74" s="142" customFormat="1" x14ac:dyDescent="0.25">
      <c r="A3936" s="206"/>
      <c r="B3936" s="160"/>
      <c r="C3936" s="161"/>
      <c r="D3936" s="206"/>
      <c r="E3936" s="206"/>
      <c r="F3936" s="206"/>
      <c r="G3936" s="206"/>
      <c r="H3936" s="161"/>
      <c r="I3936" s="206"/>
      <c r="J3936" s="206"/>
      <c r="L3936" s="206"/>
      <c r="M3936" s="153"/>
      <c r="N3936" s="126"/>
      <c r="O3936" s="153"/>
      <c r="P3936" s="153"/>
      <c r="Q3936" s="153"/>
      <c r="R3936" s="153"/>
      <c r="AG3936" s="162"/>
      <c r="AH3936" s="162"/>
      <c r="AI3936" s="162"/>
      <c r="AM3936" s="143"/>
      <c r="AN3936" s="143"/>
      <c r="AO3936" s="143"/>
      <c r="AP3936" s="143"/>
      <c r="AQ3936" s="143"/>
      <c r="AR3936" s="143"/>
      <c r="AS3936" s="143"/>
      <c r="AT3936" s="143"/>
      <c r="AU3936" s="143"/>
      <c r="AV3936" s="143"/>
      <c r="AW3936" s="143"/>
      <c r="AX3936" s="143"/>
      <c r="AY3936" s="143"/>
      <c r="AZ3936" s="143"/>
      <c r="BA3936" s="143"/>
      <c r="BB3936" s="143"/>
      <c r="BC3936" s="143"/>
      <c r="BD3936" s="143"/>
      <c r="BE3936" s="143"/>
      <c r="BF3936" s="143"/>
      <c r="BG3936" s="143"/>
      <c r="BH3936" s="143"/>
      <c r="BI3936" s="143"/>
      <c r="BJ3936" s="143"/>
      <c r="BK3936" s="143"/>
      <c r="BL3936" s="143"/>
      <c r="BM3936" s="143"/>
      <c r="BN3936" s="143"/>
      <c r="BO3936" s="143"/>
      <c r="BP3936" s="143"/>
      <c r="BT3936" s="143"/>
      <c r="BU3936" s="143"/>
      <c r="BV3936" s="143"/>
    </row>
    <row r="3937" spans="1:74" s="142" customFormat="1" x14ac:dyDescent="0.25">
      <c r="A3937" s="206"/>
      <c r="B3937" s="160"/>
      <c r="C3937" s="161"/>
      <c r="D3937" s="206"/>
      <c r="E3937" s="206"/>
      <c r="F3937" s="206"/>
      <c r="G3937" s="206"/>
      <c r="H3937" s="161"/>
      <c r="I3937" s="206"/>
      <c r="J3937" s="206"/>
      <c r="L3937" s="206"/>
      <c r="M3937" s="153"/>
      <c r="N3937" s="126"/>
      <c r="O3937" s="153"/>
      <c r="P3937" s="153"/>
      <c r="Q3937" s="153"/>
      <c r="R3937" s="153"/>
      <c r="AG3937" s="162"/>
      <c r="AH3937" s="162"/>
      <c r="AI3937" s="162"/>
      <c r="AM3937" s="143"/>
      <c r="AN3937" s="143"/>
      <c r="AO3937" s="143"/>
      <c r="AP3937" s="143"/>
      <c r="AQ3937" s="143"/>
      <c r="AR3937" s="143"/>
      <c r="AS3937" s="143"/>
      <c r="AT3937" s="143"/>
      <c r="AU3937" s="143"/>
      <c r="AV3937" s="143"/>
      <c r="AW3937" s="143"/>
      <c r="AX3937" s="143"/>
      <c r="AY3937" s="143"/>
      <c r="AZ3937" s="143"/>
      <c r="BA3937" s="143"/>
      <c r="BB3937" s="143"/>
      <c r="BC3937" s="143"/>
      <c r="BD3937" s="143"/>
      <c r="BE3937" s="143"/>
      <c r="BF3937" s="143"/>
      <c r="BG3937" s="143"/>
      <c r="BH3937" s="143"/>
      <c r="BI3937" s="143"/>
      <c r="BJ3937" s="143"/>
      <c r="BK3937" s="143"/>
      <c r="BL3937" s="143"/>
      <c r="BM3937" s="143"/>
      <c r="BN3937" s="143"/>
      <c r="BO3937" s="143"/>
      <c r="BP3937" s="143"/>
      <c r="BT3937" s="143"/>
      <c r="BU3937" s="143"/>
      <c r="BV3937" s="143"/>
    </row>
    <row r="3938" spans="1:74" s="142" customFormat="1" x14ac:dyDescent="0.25">
      <c r="A3938" s="206"/>
      <c r="B3938" s="160"/>
      <c r="C3938" s="161"/>
      <c r="D3938" s="206"/>
      <c r="E3938" s="206"/>
      <c r="F3938" s="206"/>
      <c r="G3938" s="206"/>
      <c r="H3938" s="161"/>
      <c r="I3938" s="206"/>
      <c r="J3938" s="206"/>
      <c r="L3938" s="206"/>
      <c r="M3938" s="153"/>
      <c r="N3938" s="126"/>
      <c r="O3938" s="153"/>
      <c r="P3938" s="153"/>
      <c r="Q3938" s="153"/>
      <c r="R3938" s="153"/>
      <c r="AG3938" s="162"/>
      <c r="AH3938" s="162"/>
      <c r="AI3938" s="162"/>
      <c r="AM3938" s="143"/>
      <c r="AN3938" s="143"/>
      <c r="AO3938" s="143"/>
      <c r="AP3938" s="143"/>
      <c r="AQ3938" s="143"/>
      <c r="AR3938" s="143"/>
      <c r="AS3938" s="143"/>
      <c r="AT3938" s="143"/>
      <c r="AU3938" s="143"/>
      <c r="AV3938" s="143"/>
      <c r="AW3938" s="143"/>
      <c r="AX3938" s="143"/>
      <c r="AY3938" s="143"/>
      <c r="AZ3938" s="143"/>
      <c r="BA3938" s="143"/>
      <c r="BB3938" s="143"/>
      <c r="BC3938" s="143"/>
      <c r="BD3938" s="143"/>
      <c r="BE3938" s="143"/>
      <c r="BF3938" s="143"/>
      <c r="BG3938" s="143"/>
      <c r="BH3938" s="143"/>
      <c r="BI3938" s="143"/>
      <c r="BJ3938" s="143"/>
      <c r="BK3938" s="143"/>
      <c r="BL3938" s="143"/>
      <c r="BM3938" s="143"/>
      <c r="BN3938" s="143"/>
      <c r="BO3938" s="143"/>
      <c r="BP3938" s="143"/>
      <c r="BT3938" s="143"/>
      <c r="BU3938" s="143"/>
      <c r="BV3938" s="143"/>
    </row>
    <row r="3939" spans="1:74" s="142" customFormat="1" x14ac:dyDescent="0.25">
      <c r="A3939" s="206"/>
      <c r="B3939" s="160"/>
      <c r="C3939" s="161"/>
      <c r="D3939" s="206"/>
      <c r="E3939" s="206"/>
      <c r="F3939" s="206"/>
      <c r="G3939" s="206"/>
      <c r="H3939" s="161"/>
      <c r="I3939" s="206"/>
      <c r="J3939" s="206"/>
      <c r="L3939" s="206"/>
      <c r="M3939" s="153"/>
      <c r="N3939" s="126"/>
      <c r="O3939" s="153"/>
      <c r="P3939" s="153"/>
      <c r="Q3939" s="153"/>
      <c r="R3939" s="153"/>
      <c r="AG3939" s="162"/>
      <c r="AH3939" s="162"/>
      <c r="AI3939" s="162"/>
      <c r="AM3939" s="143"/>
      <c r="AN3939" s="143"/>
      <c r="AO3939" s="143"/>
      <c r="AP3939" s="143"/>
      <c r="AQ3939" s="143"/>
      <c r="AR3939" s="143"/>
      <c r="AS3939" s="143"/>
      <c r="AT3939" s="143"/>
      <c r="AU3939" s="143"/>
      <c r="AV3939" s="143"/>
      <c r="AW3939" s="143"/>
      <c r="AX3939" s="143"/>
      <c r="AY3939" s="143"/>
      <c r="AZ3939" s="143"/>
      <c r="BA3939" s="143"/>
      <c r="BB3939" s="143"/>
      <c r="BC3939" s="143"/>
      <c r="BD3939" s="143"/>
      <c r="BE3939" s="143"/>
      <c r="BF3939" s="143"/>
      <c r="BG3939" s="143"/>
      <c r="BH3939" s="143"/>
      <c r="BI3939" s="143"/>
      <c r="BJ3939" s="143"/>
      <c r="BK3939" s="143"/>
      <c r="BL3939" s="143"/>
      <c r="BM3939" s="143"/>
      <c r="BN3939" s="143"/>
      <c r="BO3939" s="143"/>
      <c r="BP3939" s="143"/>
      <c r="BT3939" s="143"/>
      <c r="BU3939" s="143"/>
      <c r="BV3939" s="143"/>
    </row>
    <row r="3940" spans="1:74" s="142" customFormat="1" x14ac:dyDescent="0.25">
      <c r="A3940" s="206"/>
      <c r="B3940" s="160"/>
      <c r="C3940" s="161"/>
      <c r="D3940" s="206"/>
      <c r="E3940" s="206"/>
      <c r="F3940" s="206"/>
      <c r="G3940" s="206"/>
      <c r="H3940" s="161"/>
      <c r="I3940" s="206"/>
      <c r="J3940" s="206"/>
      <c r="L3940" s="206"/>
      <c r="M3940" s="153"/>
      <c r="N3940" s="126"/>
      <c r="O3940" s="153"/>
      <c r="P3940" s="153"/>
      <c r="Q3940" s="153"/>
      <c r="R3940" s="153"/>
      <c r="AG3940" s="162"/>
      <c r="AH3940" s="162"/>
      <c r="AI3940" s="162"/>
      <c r="AM3940" s="143"/>
      <c r="AN3940" s="143"/>
      <c r="AO3940" s="143"/>
      <c r="AP3940" s="143"/>
      <c r="AQ3940" s="143"/>
      <c r="AR3940" s="143"/>
      <c r="AS3940" s="143"/>
      <c r="AT3940" s="143"/>
      <c r="AU3940" s="143"/>
      <c r="AV3940" s="143"/>
      <c r="AW3940" s="143"/>
      <c r="AX3940" s="143"/>
      <c r="AY3940" s="143"/>
      <c r="AZ3940" s="143"/>
      <c r="BA3940" s="143"/>
      <c r="BB3940" s="143"/>
      <c r="BC3940" s="143"/>
      <c r="BD3940" s="143"/>
      <c r="BE3940" s="143"/>
      <c r="BF3940" s="143"/>
      <c r="BG3940" s="143"/>
      <c r="BH3940" s="143"/>
      <c r="BI3940" s="143"/>
      <c r="BJ3940" s="143"/>
      <c r="BK3940" s="143"/>
      <c r="BL3940" s="143"/>
      <c r="BM3940" s="143"/>
      <c r="BN3940" s="143"/>
      <c r="BO3940" s="143"/>
      <c r="BP3940" s="143"/>
      <c r="BT3940" s="143"/>
      <c r="BU3940" s="143"/>
      <c r="BV3940" s="143"/>
    </row>
    <row r="3941" spans="1:74" s="142" customFormat="1" x14ac:dyDescent="0.25">
      <c r="A3941" s="206"/>
      <c r="B3941" s="160"/>
      <c r="C3941" s="161"/>
      <c r="D3941" s="206"/>
      <c r="E3941" s="206"/>
      <c r="F3941" s="206"/>
      <c r="G3941" s="206"/>
      <c r="H3941" s="161"/>
      <c r="I3941" s="206"/>
      <c r="J3941" s="206"/>
      <c r="L3941" s="206"/>
      <c r="M3941" s="153"/>
      <c r="N3941" s="126"/>
      <c r="O3941" s="153"/>
      <c r="P3941" s="153"/>
      <c r="Q3941" s="153"/>
      <c r="R3941" s="153"/>
      <c r="AG3941" s="162"/>
      <c r="AH3941" s="162"/>
      <c r="AI3941" s="162"/>
      <c r="AM3941" s="143"/>
      <c r="AN3941" s="143"/>
      <c r="AO3941" s="143"/>
      <c r="AP3941" s="143"/>
      <c r="AQ3941" s="143"/>
      <c r="AR3941" s="143"/>
      <c r="AS3941" s="143"/>
      <c r="AT3941" s="143"/>
      <c r="AU3941" s="143"/>
      <c r="AV3941" s="143"/>
      <c r="AW3941" s="143"/>
      <c r="AX3941" s="143"/>
      <c r="AY3941" s="143"/>
      <c r="AZ3941" s="143"/>
      <c r="BA3941" s="143"/>
      <c r="BB3941" s="143"/>
      <c r="BC3941" s="143"/>
      <c r="BD3941" s="143"/>
      <c r="BE3941" s="143"/>
      <c r="BF3941" s="143"/>
      <c r="BG3941" s="143"/>
      <c r="BH3941" s="143"/>
      <c r="BI3941" s="143"/>
      <c r="BJ3941" s="143"/>
      <c r="BK3941" s="143"/>
      <c r="BL3941" s="143"/>
      <c r="BM3941" s="143"/>
      <c r="BN3941" s="143"/>
      <c r="BO3941" s="143"/>
      <c r="BP3941" s="143"/>
      <c r="BT3941" s="143"/>
      <c r="BU3941" s="143"/>
      <c r="BV3941" s="143"/>
    </row>
    <row r="3942" spans="1:74" s="142" customFormat="1" x14ac:dyDescent="0.25">
      <c r="A3942" s="206"/>
      <c r="B3942" s="160"/>
      <c r="C3942" s="161"/>
      <c r="D3942" s="206"/>
      <c r="E3942" s="206"/>
      <c r="F3942" s="206"/>
      <c r="G3942" s="206"/>
      <c r="H3942" s="161"/>
      <c r="I3942" s="206"/>
      <c r="J3942" s="206"/>
      <c r="L3942" s="206"/>
      <c r="M3942" s="153"/>
      <c r="N3942" s="126"/>
      <c r="O3942" s="153"/>
      <c r="P3942" s="153"/>
      <c r="Q3942" s="153"/>
      <c r="R3942" s="153"/>
      <c r="AG3942" s="162"/>
      <c r="AH3942" s="162"/>
      <c r="AI3942" s="162"/>
      <c r="AM3942" s="143"/>
      <c r="AN3942" s="143"/>
      <c r="AO3942" s="143"/>
      <c r="AP3942" s="143"/>
      <c r="AQ3942" s="143"/>
      <c r="AR3942" s="143"/>
      <c r="AS3942" s="143"/>
      <c r="AT3942" s="143"/>
      <c r="AU3942" s="143"/>
      <c r="AV3942" s="143"/>
      <c r="AW3942" s="143"/>
      <c r="AX3942" s="143"/>
      <c r="AY3942" s="143"/>
      <c r="AZ3942" s="143"/>
      <c r="BA3942" s="143"/>
      <c r="BB3942" s="143"/>
      <c r="BC3942" s="143"/>
      <c r="BD3942" s="143"/>
      <c r="BE3942" s="143"/>
      <c r="BF3942" s="143"/>
      <c r="BG3942" s="143"/>
      <c r="BH3942" s="143"/>
      <c r="BI3942" s="143"/>
      <c r="BJ3942" s="143"/>
      <c r="BK3942" s="143"/>
      <c r="BL3942" s="143"/>
      <c r="BM3942" s="143"/>
      <c r="BN3942" s="143"/>
      <c r="BO3942" s="143"/>
      <c r="BP3942" s="143"/>
      <c r="BT3942" s="143"/>
      <c r="BU3942" s="143"/>
      <c r="BV3942" s="143"/>
    </row>
    <row r="3943" spans="1:74" s="142" customFormat="1" x14ac:dyDescent="0.25">
      <c r="A3943" s="206"/>
      <c r="B3943" s="160"/>
      <c r="C3943" s="161"/>
      <c r="D3943" s="206"/>
      <c r="E3943" s="206"/>
      <c r="F3943" s="206"/>
      <c r="G3943" s="206"/>
      <c r="H3943" s="161"/>
      <c r="I3943" s="206"/>
      <c r="J3943" s="206"/>
      <c r="L3943" s="206"/>
      <c r="M3943" s="153"/>
      <c r="N3943" s="126"/>
      <c r="O3943" s="153"/>
      <c r="P3943" s="153"/>
      <c r="Q3943" s="153"/>
      <c r="R3943" s="153"/>
      <c r="AG3943" s="162"/>
      <c r="AH3943" s="162"/>
      <c r="AI3943" s="162"/>
      <c r="AM3943" s="143"/>
      <c r="AN3943" s="143"/>
      <c r="AO3943" s="143"/>
      <c r="AP3943" s="143"/>
      <c r="AQ3943" s="143"/>
      <c r="AR3943" s="143"/>
      <c r="AS3943" s="143"/>
      <c r="AT3943" s="143"/>
      <c r="AU3943" s="143"/>
      <c r="AV3943" s="143"/>
      <c r="AW3943" s="143"/>
      <c r="AX3943" s="143"/>
      <c r="AY3943" s="143"/>
      <c r="AZ3943" s="143"/>
      <c r="BA3943" s="143"/>
      <c r="BB3943" s="143"/>
      <c r="BC3943" s="143"/>
      <c r="BD3943" s="143"/>
      <c r="BE3943" s="143"/>
      <c r="BF3943" s="143"/>
      <c r="BG3943" s="143"/>
      <c r="BH3943" s="143"/>
      <c r="BI3943" s="143"/>
      <c r="BJ3943" s="143"/>
      <c r="BK3943" s="143"/>
      <c r="BL3943" s="143"/>
      <c r="BM3943" s="143"/>
      <c r="BN3943" s="143"/>
      <c r="BO3943" s="143"/>
      <c r="BP3943" s="143"/>
      <c r="BT3943" s="143"/>
      <c r="BU3943" s="143"/>
      <c r="BV3943" s="143"/>
    </row>
    <row r="3944" spans="1:74" s="142" customFormat="1" x14ac:dyDescent="0.25">
      <c r="A3944" s="206"/>
      <c r="B3944" s="160"/>
      <c r="C3944" s="161"/>
      <c r="D3944" s="206"/>
      <c r="E3944" s="206"/>
      <c r="F3944" s="206"/>
      <c r="G3944" s="206"/>
      <c r="H3944" s="161"/>
      <c r="I3944" s="206"/>
      <c r="J3944" s="206"/>
      <c r="L3944" s="206"/>
      <c r="M3944" s="153"/>
      <c r="N3944" s="126"/>
      <c r="O3944" s="153"/>
      <c r="P3944" s="153"/>
      <c r="Q3944" s="153"/>
      <c r="R3944" s="153"/>
      <c r="AG3944" s="162"/>
      <c r="AH3944" s="162"/>
      <c r="AI3944" s="162"/>
      <c r="AM3944" s="143"/>
      <c r="AN3944" s="143"/>
      <c r="AO3944" s="143"/>
      <c r="AP3944" s="143"/>
      <c r="AQ3944" s="143"/>
      <c r="AR3944" s="143"/>
      <c r="AS3944" s="143"/>
      <c r="AT3944" s="143"/>
      <c r="AU3944" s="143"/>
      <c r="AV3944" s="143"/>
      <c r="AW3944" s="143"/>
      <c r="AX3944" s="143"/>
      <c r="AY3944" s="143"/>
      <c r="AZ3944" s="143"/>
      <c r="BA3944" s="143"/>
      <c r="BB3944" s="143"/>
      <c r="BC3944" s="143"/>
      <c r="BD3944" s="143"/>
      <c r="BE3944" s="143"/>
      <c r="BF3944" s="143"/>
      <c r="BG3944" s="143"/>
      <c r="BH3944" s="143"/>
      <c r="BI3944" s="143"/>
      <c r="BJ3944" s="143"/>
      <c r="BK3944" s="143"/>
      <c r="BL3944" s="143"/>
      <c r="BM3944" s="143"/>
      <c r="BN3944" s="143"/>
      <c r="BO3944" s="143"/>
      <c r="BP3944" s="143"/>
      <c r="BT3944" s="143"/>
      <c r="BU3944" s="143"/>
      <c r="BV3944" s="143"/>
    </row>
    <row r="3945" spans="1:74" s="142" customFormat="1" x14ac:dyDescent="0.25">
      <c r="A3945" s="206"/>
      <c r="B3945" s="160"/>
      <c r="C3945" s="161"/>
      <c r="D3945" s="206"/>
      <c r="E3945" s="206"/>
      <c r="F3945" s="206"/>
      <c r="G3945" s="206"/>
      <c r="H3945" s="161"/>
      <c r="I3945" s="206"/>
      <c r="J3945" s="206"/>
      <c r="L3945" s="206"/>
      <c r="M3945" s="153"/>
      <c r="N3945" s="126"/>
      <c r="O3945" s="153"/>
      <c r="P3945" s="153"/>
      <c r="Q3945" s="153"/>
      <c r="R3945" s="153"/>
      <c r="AG3945" s="162"/>
      <c r="AH3945" s="162"/>
      <c r="AI3945" s="162"/>
      <c r="AM3945" s="143"/>
      <c r="AN3945" s="143"/>
      <c r="AO3945" s="143"/>
      <c r="AP3945" s="143"/>
      <c r="AQ3945" s="143"/>
      <c r="AR3945" s="143"/>
      <c r="AS3945" s="143"/>
      <c r="AT3945" s="143"/>
      <c r="AU3945" s="143"/>
      <c r="AV3945" s="143"/>
      <c r="AW3945" s="143"/>
      <c r="AX3945" s="143"/>
      <c r="AY3945" s="143"/>
      <c r="AZ3945" s="143"/>
      <c r="BA3945" s="143"/>
      <c r="BB3945" s="143"/>
      <c r="BC3945" s="143"/>
      <c r="BD3945" s="143"/>
      <c r="BE3945" s="143"/>
      <c r="BF3945" s="143"/>
      <c r="BG3945" s="143"/>
      <c r="BH3945" s="143"/>
      <c r="BI3945" s="143"/>
      <c r="BJ3945" s="143"/>
      <c r="BK3945" s="143"/>
      <c r="BL3945" s="143"/>
      <c r="BM3945" s="143"/>
      <c r="BN3945" s="143"/>
      <c r="BO3945" s="143"/>
      <c r="BP3945" s="143"/>
      <c r="BT3945" s="143"/>
      <c r="BU3945" s="143"/>
      <c r="BV3945" s="143"/>
    </row>
    <row r="3946" spans="1:74" s="142" customFormat="1" x14ac:dyDescent="0.25">
      <c r="A3946" s="206"/>
      <c r="B3946" s="160"/>
      <c r="C3946" s="161"/>
      <c r="D3946" s="206"/>
      <c r="E3946" s="206"/>
      <c r="F3946" s="206"/>
      <c r="G3946" s="206"/>
      <c r="H3946" s="161"/>
      <c r="I3946" s="206"/>
      <c r="J3946" s="206"/>
      <c r="L3946" s="206"/>
      <c r="M3946" s="153"/>
      <c r="N3946" s="126"/>
      <c r="O3946" s="153"/>
      <c r="P3946" s="153"/>
      <c r="Q3946" s="153"/>
      <c r="R3946" s="153"/>
      <c r="AG3946" s="162"/>
      <c r="AH3946" s="162"/>
      <c r="AI3946" s="162"/>
      <c r="AM3946" s="143"/>
      <c r="AN3946" s="143"/>
      <c r="AO3946" s="143"/>
      <c r="AP3946" s="143"/>
      <c r="AQ3946" s="143"/>
      <c r="AR3946" s="143"/>
      <c r="AS3946" s="143"/>
      <c r="AT3946" s="143"/>
      <c r="AU3946" s="143"/>
      <c r="AV3946" s="143"/>
      <c r="AW3946" s="143"/>
      <c r="AX3946" s="143"/>
      <c r="AY3946" s="143"/>
      <c r="AZ3946" s="143"/>
      <c r="BA3946" s="143"/>
      <c r="BB3946" s="143"/>
      <c r="BC3946" s="143"/>
      <c r="BD3946" s="143"/>
      <c r="BE3946" s="143"/>
      <c r="BF3946" s="143"/>
      <c r="BG3946" s="143"/>
      <c r="BH3946" s="143"/>
      <c r="BI3946" s="143"/>
      <c r="BJ3946" s="143"/>
      <c r="BK3946" s="143"/>
      <c r="BL3946" s="143"/>
      <c r="BM3946" s="143"/>
      <c r="BN3946" s="143"/>
      <c r="BO3946" s="143"/>
      <c r="BP3946" s="143"/>
      <c r="BT3946" s="143"/>
      <c r="BU3946" s="143"/>
      <c r="BV3946" s="143"/>
    </row>
    <row r="3947" spans="1:74" s="142" customFormat="1" x14ac:dyDescent="0.25">
      <c r="A3947" s="206"/>
      <c r="B3947" s="160"/>
      <c r="C3947" s="161"/>
      <c r="D3947" s="206"/>
      <c r="E3947" s="206"/>
      <c r="F3947" s="206"/>
      <c r="G3947" s="206"/>
      <c r="H3947" s="161"/>
      <c r="I3947" s="206"/>
      <c r="J3947" s="206"/>
      <c r="L3947" s="206"/>
      <c r="M3947" s="153"/>
      <c r="N3947" s="126"/>
      <c r="O3947" s="153"/>
      <c r="P3947" s="153"/>
      <c r="Q3947" s="153"/>
      <c r="R3947" s="153"/>
      <c r="AG3947" s="162"/>
      <c r="AH3947" s="162"/>
      <c r="AI3947" s="162"/>
      <c r="AM3947" s="143"/>
      <c r="AN3947" s="143"/>
      <c r="AO3947" s="143"/>
      <c r="AP3947" s="143"/>
      <c r="AQ3947" s="143"/>
      <c r="AR3947" s="143"/>
      <c r="AS3947" s="143"/>
      <c r="AT3947" s="143"/>
      <c r="AU3947" s="143"/>
      <c r="AV3947" s="143"/>
      <c r="AW3947" s="143"/>
      <c r="AX3947" s="143"/>
      <c r="AY3947" s="143"/>
      <c r="AZ3947" s="143"/>
      <c r="BA3947" s="143"/>
      <c r="BB3947" s="143"/>
      <c r="BC3947" s="143"/>
      <c r="BD3947" s="143"/>
      <c r="BE3947" s="143"/>
      <c r="BF3947" s="143"/>
      <c r="BG3947" s="143"/>
      <c r="BH3947" s="143"/>
      <c r="BI3947" s="143"/>
      <c r="BJ3947" s="143"/>
      <c r="BK3947" s="143"/>
      <c r="BL3947" s="143"/>
      <c r="BM3947" s="143"/>
      <c r="BN3947" s="143"/>
      <c r="BO3947" s="143"/>
      <c r="BP3947" s="143"/>
      <c r="BT3947" s="143"/>
      <c r="BU3947" s="143"/>
      <c r="BV3947" s="143"/>
    </row>
    <row r="3948" spans="1:74" s="142" customFormat="1" x14ac:dyDescent="0.25">
      <c r="A3948" s="206"/>
      <c r="B3948" s="160"/>
      <c r="C3948" s="161"/>
      <c r="D3948" s="206"/>
      <c r="E3948" s="206"/>
      <c r="F3948" s="206"/>
      <c r="G3948" s="206"/>
      <c r="H3948" s="161"/>
      <c r="I3948" s="206"/>
      <c r="J3948" s="206"/>
      <c r="L3948" s="206"/>
      <c r="M3948" s="153"/>
      <c r="N3948" s="126"/>
      <c r="O3948" s="153"/>
      <c r="P3948" s="153"/>
      <c r="Q3948" s="153"/>
      <c r="R3948" s="153"/>
      <c r="AG3948" s="162"/>
      <c r="AH3948" s="162"/>
      <c r="AI3948" s="162"/>
      <c r="AM3948" s="143"/>
      <c r="AN3948" s="143"/>
      <c r="AO3948" s="143"/>
      <c r="AP3948" s="143"/>
      <c r="AQ3948" s="143"/>
      <c r="AR3948" s="143"/>
      <c r="AS3948" s="143"/>
      <c r="AT3948" s="143"/>
      <c r="AU3948" s="143"/>
      <c r="AV3948" s="143"/>
      <c r="AW3948" s="143"/>
      <c r="AX3948" s="143"/>
      <c r="AY3948" s="143"/>
      <c r="AZ3948" s="143"/>
      <c r="BA3948" s="143"/>
      <c r="BB3948" s="143"/>
      <c r="BC3948" s="143"/>
      <c r="BD3948" s="143"/>
      <c r="BE3948" s="143"/>
      <c r="BF3948" s="143"/>
      <c r="BG3948" s="143"/>
      <c r="BH3948" s="143"/>
      <c r="BI3948" s="143"/>
      <c r="BJ3948" s="143"/>
      <c r="BK3948" s="143"/>
      <c r="BL3948" s="143"/>
      <c r="BM3948" s="143"/>
      <c r="BN3948" s="143"/>
      <c r="BO3948" s="143"/>
      <c r="BP3948" s="143"/>
      <c r="BT3948" s="143"/>
      <c r="BU3948" s="143"/>
      <c r="BV3948" s="143"/>
    </row>
    <row r="3949" spans="1:74" s="142" customFormat="1" x14ac:dyDescent="0.25">
      <c r="A3949" s="206"/>
      <c r="B3949" s="160"/>
      <c r="C3949" s="161"/>
      <c r="D3949" s="206"/>
      <c r="E3949" s="206"/>
      <c r="F3949" s="206"/>
      <c r="G3949" s="206"/>
      <c r="H3949" s="161"/>
      <c r="I3949" s="206"/>
      <c r="J3949" s="206"/>
      <c r="L3949" s="206"/>
      <c r="M3949" s="153"/>
      <c r="N3949" s="126"/>
      <c r="O3949" s="153"/>
      <c r="P3949" s="153"/>
      <c r="Q3949" s="153"/>
      <c r="R3949" s="153"/>
      <c r="AG3949" s="162"/>
      <c r="AH3949" s="162"/>
      <c r="AI3949" s="162"/>
      <c r="AM3949" s="143"/>
      <c r="AN3949" s="143"/>
      <c r="AO3949" s="143"/>
      <c r="AP3949" s="143"/>
      <c r="AQ3949" s="143"/>
      <c r="AR3949" s="143"/>
      <c r="AS3949" s="143"/>
      <c r="AT3949" s="143"/>
      <c r="AU3949" s="143"/>
      <c r="AV3949" s="143"/>
      <c r="AW3949" s="143"/>
      <c r="AX3949" s="143"/>
      <c r="AY3949" s="143"/>
      <c r="AZ3949" s="143"/>
      <c r="BA3949" s="143"/>
      <c r="BB3949" s="143"/>
      <c r="BC3949" s="143"/>
      <c r="BD3949" s="143"/>
      <c r="BE3949" s="143"/>
      <c r="BF3949" s="143"/>
      <c r="BG3949" s="143"/>
      <c r="BH3949" s="143"/>
      <c r="BI3949" s="143"/>
      <c r="BJ3949" s="143"/>
      <c r="BK3949" s="143"/>
      <c r="BL3949" s="143"/>
      <c r="BM3949" s="143"/>
      <c r="BN3949" s="143"/>
      <c r="BO3949" s="143"/>
      <c r="BP3949" s="143"/>
      <c r="BT3949" s="143"/>
      <c r="BU3949" s="143"/>
      <c r="BV3949" s="143"/>
    </row>
    <row r="3950" spans="1:74" s="142" customFormat="1" x14ac:dyDescent="0.25">
      <c r="A3950" s="206"/>
      <c r="B3950" s="160"/>
      <c r="C3950" s="161"/>
      <c r="D3950" s="206"/>
      <c r="E3950" s="206"/>
      <c r="F3950" s="206"/>
      <c r="G3950" s="206"/>
      <c r="H3950" s="161"/>
      <c r="I3950" s="206"/>
      <c r="J3950" s="206"/>
      <c r="L3950" s="206"/>
      <c r="M3950" s="153"/>
      <c r="N3950" s="126"/>
      <c r="O3950" s="153"/>
      <c r="P3950" s="153"/>
      <c r="Q3950" s="153"/>
      <c r="R3950" s="153"/>
      <c r="AG3950" s="162"/>
      <c r="AH3950" s="162"/>
      <c r="AI3950" s="162"/>
      <c r="AM3950" s="143"/>
      <c r="AN3950" s="143"/>
      <c r="AO3950" s="143"/>
      <c r="AP3950" s="143"/>
      <c r="AQ3950" s="143"/>
      <c r="AR3950" s="143"/>
      <c r="AS3950" s="143"/>
      <c r="AT3950" s="143"/>
      <c r="AU3950" s="143"/>
      <c r="AV3950" s="143"/>
      <c r="AW3950" s="143"/>
      <c r="AX3950" s="143"/>
      <c r="AY3950" s="143"/>
      <c r="AZ3950" s="143"/>
      <c r="BA3950" s="143"/>
      <c r="BB3950" s="143"/>
      <c r="BC3950" s="143"/>
      <c r="BD3950" s="143"/>
      <c r="BE3950" s="143"/>
      <c r="BF3950" s="143"/>
      <c r="BG3950" s="143"/>
      <c r="BH3950" s="143"/>
      <c r="BI3950" s="143"/>
      <c r="BJ3950" s="143"/>
      <c r="BK3950" s="143"/>
      <c r="BL3950" s="143"/>
      <c r="BM3950" s="143"/>
      <c r="BN3950" s="143"/>
      <c r="BO3950" s="143"/>
      <c r="BP3950" s="143"/>
      <c r="BT3950" s="143"/>
      <c r="BU3950" s="143"/>
      <c r="BV3950" s="143"/>
    </row>
    <row r="3951" spans="1:74" s="142" customFormat="1" x14ac:dyDescent="0.25">
      <c r="A3951" s="206"/>
      <c r="B3951" s="160"/>
      <c r="C3951" s="161"/>
      <c r="D3951" s="206"/>
      <c r="E3951" s="206"/>
      <c r="F3951" s="206"/>
      <c r="G3951" s="206"/>
      <c r="H3951" s="161"/>
      <c r="I3951" s="206"/>
      <c r="J3951" s="206"/>
      <c r="L3951" s="206"/>
      <c r="M3951" s="153"/>
      <c r="N3951" s="126"/>
      <c r="O3951" s="153"/>
      <c r="P3951" s="153"/>
      <c r="Q3951" s="153"/>
      <c r="R3951" s="153"/>
      <c r="AG3951" s="162"/>
      <c r="AH3951" s="162"/>
      <c r="AI3951" s="162"/>
      <c r="AM3951" s="143"/>
      <c r="AN3951" s="143"/>
      <c r="AO3951" s="143"/>
      <c r="AP3951" s="143"/>
      <c r="AQ3951" s="143"/>
      <c r="AR3951" s="143"/>
      <c r="AS3951" s="143"/>
      <c r="AT3951" s="143"/>
      <c r="AU3951" s="143"/>
      <c r="AV3951" s="143"/>
      <c r="AW3951" s="143"/>
      <c r="AX3951" s="143"/>
      <c r="AY3951" s="143"/>
      <c r="AZ3951" s="143"/>
      <c r="BA3951" s="143"/>
      <c r="BB3951" s="143"/>
      <c r="BC3951" s="143"/>
      <c r="BD3951" s="143"/>
      <c r="BE3951" s="143"/>
      <c r="BF3951" s="143"/>
      <c r="BG3951" s="143"/>
      <c r="BH3951" s="143"/>
      <c r="BI3951" s="143"/>
      <c r="BJ3951" s="143"/>
      <c r="BK3951" s="143"/>
      <c r="BL3951" s="143"/>
      <c r="BM3951" s="143"/>
      <c r="BN3951" s="143"/>
      <c r="BO3951" s="143"/>
      <c r="BP3951" s="143"/>
      <c r="BT3951" s="143"/>
      <c r="BU3951" s="143"/>
      <c r="BV3951" s="143"/>
    </row>
    <row r="3952" spans="1:74" s="142" customFormat="1" x14ac:dyDescent="0.25">
      <c r="A3952" s="206"/>
      <c r="B3952" s="160"/>
      <c r="C3952" s="161"/>
      <c r="D3952" s="206"/>
      <c r="E3952" s="206"/>
      <c r="F3952" s="206"/>
      <c r="G3952" s="206"/>
      <c r="H3952" s="161"/>
      <c r="I3952" s="206"/>
      <c r="J3952" s="206"/>
      <c r="L3952" s="206"/>
      <c r="M3952" s="153"/>
      <c r="N3952" s="126"/>
      <c r="O3952" s="153"/>
      <c r="P3952" s="153"/>
      <c r="Q3952" s="153"/>
      <c r="R3952" s="153"/>
      <c r="AG3952" s="162"/>
      <c r="AH3952" s="162"/>
      <c r="AI3952" s="162"/>
      <c r="AM3952" s="143"/>
      <c r="AN3952" s="143"/>
      <c r="AO3952" s="143"/>
      <c r="AP3952" s="143"/>
      <c r="AQ3952" s="143"/>
      <c r="AR3952" s="143"/>
      <c r="AS3952" s="143"/>
      <c r="AT3952" s="143"/>
      <c r="AU3952" s="143"/>
      <c r="AV3952" s="143"/>
      <c r="AW3952" s="143"/>
      <c r="AX3952" s="143"/>
      <c r="AY3952" s="143"/>
      <c r="AZ3952" s="143"/>
      <c r="BA3952" s="143"/>
      <c r="BB3952" s="143"/>
      <c r="BC3952" s="143"/>
      <c r="BD3952" s="143"/>
      <c r="BE3952" s="143"/>
      <c r="BF3952" s="143"/>
      <c r="BG3952" s="143"/>
      <c r="BH3952" s="143"/>
      <c r="BI3952" s="143"/>
      <c r="BJ3952" s="143"/>
      <c r="BK3952" s="143"/>
      <c r="BL3952" s="143"/>
      <c r="BM3952" s="143"/>
      <c r="BN3952" s="143"/>
      <c r="BO3952" s="143"/>
      <c r="BP3952" s="143"/>
      <c r="BT3952" s="143"/>
      <c r="BU3952" s="143"/>
      <c r="BV3952" s="143"/>
    </row>
    <row r="3953" spans="1:74" s="142" customFormat="1" x14ac:dyDescent="0.25">
      <c r="A3953" s="206"/>
      <c r="B3953" s="160"/>
      <c r="C3953" s="161"/>
      <c r="D3953" s="206"/>
      <c r="E3953" s="206"/>
      <c r="F3953" s="206"/>
      <c r="G3953" s="206"/>
      <c r="H3953" s="161"/>
      <c r="I3953" s="206"/>
      <c r="J3953" s="206"/>
      <c r="L3953" s="206"/>
      <c r="M3953" s="153"/>
      <c r="N3953" s="126"/>
      <c r="O3953" s="153"/>
      <c r="P3953" s="153"/>
      <c r="Q3953" s="153"/>
      <c r="R3953" s="153"/>
      <c r="AG3953" s="162"/>
      <c r="AH3953" s="162"/>
      <c r="AI3953" s="162"/>
      <c r="AM3953" s="143"/>
      <c r="AN3953" s="143"/>
      <c r="AO3953" s="143"/>
      <c r="AP3953" s="143"/>
      <c r="AQ3953" s="143"/>
      <c r="AR3953" s="143"/>
      <c r="AS3953" s="143"/>
      <c r="AT3953" s="143"/>
      <c r="AU3953" s="143"/>
      <c r="AV3953" s="143"/>
      <c r="AW3953" s="143"/>
      <c r="AX3953" s="143"/>
      <c r="AY3953" s="143"/>
      <c r="AZ3953" s="143"/>
      <c r="BA3953" s="143"/>
      <c r="BB3953" s="143"/>
      <c r="BC3953" s="143"/>
      <c r="BD3953" s="143"/>
      <c r="BE3953" s="143"/>
      <c r="BF3953" s="143"/>
      <c r="BG3953" s="143"/>
      <c r="BH3953" s="143"/>
      <c r="BI3953" s="143"/>
      <c r="BJ3953" s="143"/>
      <c r="BK3953" s="143"/>
      <c r="BL3953" s="143"/>
      <c r="BM3953" s="143"/>
      <c r="BN3953" s="143"/>
      <c r="BO3953" s="143"/>
      <c r="BP3953" s="143"/>
      <c r="BT3953" s="143"/>
      <c r="BU3953" s="143"/>
      <c r="BV3953" s="143"/>
    </row>
    <row r="3954" spans="1:74" s="142" customFormat="1" x14ac:dyDescent="0.25">
      <c r="A3954" s="206"/>
      <c r="B3954" s="160"/>
      <c r="C3954" s="161"/>
      <c r="D3954" s="206"/>
      <c r="E3954" s="206"/>
      <c r="F3954" s="206"/>
      <c r="G3954" s="206"/>
      <c r="H3954" s="161"/>
      <c r="I3954" s="206"/>
      <c r="J3954" s="206"/>
      <c r="L3954" s="206"/>
      <c r="M3954" s="153"/>
      <c r="N3954" s="126"/>
      <c r="O3954" s="153"/>
      <c r="P3954" s="153"/>
      <c r="Q3954" s="153"/>
      <c r="R3954" s="153"/>
      <c r="AG3954" s="162"/>
      <c r="AH3954" s="162"/>
      <c r="AI3954" s="162"/>
      <c r="AM3954" s="143"/>
      <c r="AN3954" s="143"/>
      <c r="AO3954" s="143"/>
      <c r="AP3954" s="143"/>
      <c r="AQ3954" s="143"/>
      <c r="AR3954" s="143"/>
      <c r="AS3954" s="143"/>
      <c r="AT3954" s="143"/>
      <c r="AU3954" s="143"/>
      <c r="AV3954" s="143"/>
      <c r="AW3954" s="143"/>
      <c r="AX3954" s="143"/>
      <c r="AY3954" s="143"/>
      <c r="AZ3954" s="143"/>
      <c r="BA3954" s="143"/>
      <c r="BB3954" s="143"/>
      <c r="BC3954" s="143"/>
      <c r="BD3954" s="143"/>
      <c r="BE3954" s="143"/>
      <c r="BF3954" s="143"/>
      <c r="BG3954" s="143"/>
      <c r="BH3954" s="143"/>
      <c r="BI3954" s="143"/>
      <c r="BJ3954" s="143"/>
      <c r="BK3954" s="143"/>
      <c r="BL3954" s="143"/>
      <c r="BM3954" s="143"/>
      <c r="BN3954" s="143"/>
      <c r="BO3954" s="143"/>
      <c r="BP3954" s="143"/>
      <c r="BT3954" s="143"/>
      <c r="BU3954" s="143"/>
      <c r="BV3954" s="143"/>
    </row>
    <row r="3955" spans="1:74" s="142" customFormat="1" x14ac:dyDescent="0.25">
      <c r="A3955" s="206"/>
      <c r="B3955" s="160"/>
      <c r="C3955" s="161"/>
      <c r="D3955" s="206"/>
      <c r="E3955" s="206"/>
      <c r="F3955" s="206"/>
      <c r="G3955" s="206"/>
      <c r="H3955" s="161"/>
      <c r="I3955" s="206"/>
      <c r="J3955" s="206"/>
      <c r="L3955" s="206"/>
      <c r="M3955" s="153"/>
      <c r="N3955" s="126"/>
      <c r="O3955" s="153"/>
      <c r="P3955" s="153"/>
      <c r="Q3955" s="153"/>
      <c r="R3955" s="153"/>
      <c r="AG3955" s="162"/>
      <c r="AH3955" s="162"/>
      <c r="AI3955" s="162"/>
      <c r="AM3955" s="143"/>
      <c r="AN3955" s="143"/>
      <c r="AO3955" s="143"/>
      <c r="AP3955" s="143"/>
      <c r="AQ3955" s="143"/>
      <c r="AR3955" s="143"/>
      <c r="AS3955" s="143"/>
      <c r="AT3955" s="143"/>
      <c r="AU3955" s="143"/>
      <c r="AV3955" s="143"/>
      <c r="AW3955" s="143"/>
      <c r="AX3955" s="143"/>
      <c r="AY3955" s="143"/>
      <c r="AZ3955" s="143"/>
      <c r="BA3955" s="143"/>
      <c r="BB3955" s="143"/>
      <c r="BC3955" s="143"/>
      <c r="BD3955" s="143"/>
      <c r="BE3955" s="143"/>
      <c r="BF3955" s="143"/>
      <c r="BG3955" s="143"/>
      <c r="BH3955" s="143"/>
      <c r="BI3955" s="143"/>
      <c r="BJ3955" s="143"/>
      <c r="BK3955" s="143"/>
      <c r="BL3955" s="143"/>
      <c r="BM3955" s="143"/>
      <c r="BN3955" s="143"/>
      <c r="BO3955" s="143"/>
      <c r="BP3955" s="143"/>
      <c r="BT3955" s="143"/>
      <c r="BU3955" s="143"/>
      <c r="BV3955" s="143"/>
    </row>
    <row r="3956" spans="1:74" s="142" customFormat="1" x14ac:dyDescent="0.25">
      <c r="A3956" s="206"/>
      <c r="B3956" s="160"/>
      <c r="C3956" s="161"/>
      <c r="D3956" s="206"/>
      <c r="E3956" s="206"/>
      <c r="F3956" s="206"/>
      <c r="G3956" s="206"/>
      <c r="H3956" s="161"/>
      <c r="I3956" s="206"/>
      <c r="J3956" s="206"/>
      <c r="L3956" s="206"/>
      <c r="M3956" s="153"/>
      <c r="N3956" s="126"/>
      <c r="O3956" s="153"/>
      <c r="P3956" s="153"/>
      <c r="Q3956" s="153"/>
      <c r="R3956" s="153"/>
      <c r="AG3956" s="162"/>
      <c r="AH3956" s="162"/>
      <c r="AI3956" s="162"/>
      <c r="AM3956" s="143"/>
      <c r="AN3956" s="143"/>
      <c r="AO3956" s="143"/>
      <c r="AP3956" s="143"/>
      <c r="AQ3956" s="143"/>
      <c r="AR3956" s="143"/>
      <c r="AS3956" s="143"/>
      <c r="AT3956" s="143"/>
      <c r="AU3956" s="143"/>
      <c r="AV3956" s="143"/>
      <c r="AW3956" s="143"/>
      <c r="AX3956" s="143"/>
      <c r="AY3956" s="143"/>
      <c r="AZ3956" s="143"/>
      <c r="BA3956" s="143"/>
      <c r="BB3956" s="143"/>
      <c r="BC3956" s="143"/>
      <c r="BD3956" s="143"/>
      <c r="BE3956" s="143"/>
      <c r="BF3956" s="143"/>
      <c r="BG3956" s="143"/>
      <c r="BH3956" s="143"/>
      <c r="BI3956" s="143"/>
      <c r="BJ3956" s="143"/>
      <c r="BK3956" s="143"/>
      <c r="BL3956" s="143"/>
      <c r="BM3956" s="143"/>
      <c r="BN3956" s="143"/>
      <c r="BO3956" s="143"/>
      <c r="BP3956" s="143"/>
      <c r="BT3956" s="143"/>
      <c r="BU3956" s="143"/>
      <c r="BV3956" s="143"/>
    </row>
    <row r="3957" spans="1:74" s="142" customFormat="1" x14ac:dyDescent="0.25">
      <c r="A3957" s="206"/>
      <c r="B3957" s="160"/>
      <c r="C3957" s="161"/>
      <c r="D3957" s="206"/>
      <c r="E3957" s="206"/>
      <c r="F3957" s="206"/>
      <c r="G3957" s="206"/>
      <c r="H3957" s="161"/>
      <c r="I3957" s="206"/>
      <c r="J3957" s="206"/>
      <c r="L3957" s="206"/>
      <c r="M3957" s="153"/>
      <c r="N3957" s="126"/>
      <c r="O3957" s="153"/>
      <c r="P3957" s="153"/>
      <c r="Q3957" s="153"/>
      <c r="R3957" s="153"/>
      <c r="AG3957" s="162"/>
      <c r="AH3957" s="162"/>
      <c r="AI3957" s="162"/>
      <c r="AM3957" s="143"/>
      <c r="AN3957" s="143"/>
      <c r="AO3957" s="143"/>
      <c r="AP3957" s="143"/>
      <c r="AQ3957" s="143"/>
      <c r="AR3957" s="143"/>
      <c r="AS3957" s="143"/>
      <c r="AT3957" s="143"/>
      <c r="AU3957" s="143"/>
      <c r="AV3957" s="143"/>
      <c r="AW3957" s="143"/>
      <c r="AX3957" s="143"/>
      <c r="AY3957" s="143"/>
      <c r="AZ3957" s="143"/>
      <c r="BA3957" s="143"/>
      <c r="BB3957" s="143"/>
      <c r="BC3957" s="143"/>
      <c r="BD3957" s="143"/>
      <c r="BE3957" s="143"/>
      <c r="BF3957" s="143"/>
      <c r="BG3957" s="143"/>
      <c r="BH3957" s="143"/>
      <c r="BI3957" s="143"/>
      <c r="BJ3957" s="143"/>
      <c r="BK3957" s="143"/>
      <c r="BL3957" s="143"/>
      <c r="BM3957" s="143"/>
      <c r="BN3957" s="143"/>
      <c r="BO3957" s="143"/>
      <c r="BP3957" s="143"/>
      <c r="BT3957" s="143"/>
      <c r="BU3957" s="143"/>
      <c r="BV3957" s="143"/>
    </row>
    <row r="3958" spans="1:74" s="142" customFormat="1" x14ac:dyDescent="0.25">
      <c r="A3958" s="206"/>
      <c r="B3958" s="160"/>
      <c r="C3958" s="161"/>
      <c r="D3958" s="206"/>
      <c r="E3958" s="206"/>
      <c r="F3958" s="206"/>
      <c r="G3958" s="206"/>
      <c r="H3958" s="161"/>
      <c r="I3958" s="206"/>
      <c r="J3958" s="206"/>
      <c r="L3958" s="206"/>
      <c r="M3958" s="153"/>
      <c r="N3958" s="126"/>
      <c r="O3958" s="153"/>
      <c r="P3958" s="153"/>
      <c r="Q3958" s="153"/>
      <c r="R3958" s="153"/>
      <c r="AG3958" s="162"/>
      <c r="AH3958" s="162"/>
      <c r="AI3958" s="162"/>
      <c r="AM3958" s="143"/>
      <c r="AN3958" s="143"/>
      <c r="AO3958" s="143"/>
      <c r="AP3958" s="143"/>
      <c r="AQ3958" s="143"/>
      <c r="AR3958" s="143"/>
      <c r="AS3958" s="143"/>
      <c r="AT3958" s="143"/>
      <c r="AU3958" s="143"/>
      <c r="AV3958" s="143"/>
      <c r="AW3958" s="143"/>
      <c r="AX3958" s="143"/>
      <c r="AY3958" s="143"/>
      <c r="AZ3958" s="143"/>
      <c r="BA3958" s="143"/>
      <c r="BB3958" s="143"/>
      <c r="BC3958" s="143"/>
      <c r="BD3958" s="143"/>
      <c r="BE3958" s="143"/>
      <c r="BF3958" s="143"/>
      <c r="BG3958" s="143"/>
      <c r="BH3958" s="143"/>
      <c r="BI3958" s="143"/>
      <c r="BJ3958" s="143"/>
      <c r="BK3958" s="143"/>
      <c r="BL3958" s="143"/>
      <c r="BM3958" s="143"/>
      <c r="BN3958" s="143"/>
      <c r="BO3958" s="143"/>
      <c r="BP3958" s="143"/>
      <c r="BT3958" s="143"/>
      <c r="BU3958" s="143"/>
      <c r="BV3958" s="143"/>
    </row>
    <row r="3959" spans="1:74" s="142" customFormat="1" x14ac:dyDescent="0.25">
      <c r="A3959" s="206"/>
      <c r="B3959" s="160"/>
      <c r="C3959" s="161"/>
      <c r="D3959" s="206"/>
      <c r="E3959" s="206"/>
      <c r="F3959" s="206"/>
      <c r="G3959" s="206"/>
      <c r="H3959" s="161"/>
      <c r="I3959" s="206"/>
      <c r="J3959" s="206"/>
      <c r="L3959" s="206"/>
      <c r="M3959" s="153"/>
      <c r="N3959" s="126"/>
      <c r="O3959" s="153"/>
      <c r="P3959" s="153"/>
      <c r="Q3959" s="153"/>
      <c r="R3959" s="153"/>
      <c r="AG3959" s="162"/>
      <c r="AH3959" s="162"/>
      <c r="AI3959" s="162"/>
      <c r="AM3959" s="143"/>
      <c r="AN3959" s="143"/>
      <c r="AO3959" s="143"/>
      <c r="AP3959" s="143"/>
      <c r="AQ3959" s="143"/>
      <c r="AR3959" s="143"/>
      <c r="AS3959" s="143"/>
      <c r="AT3959" s="143"/>
      <c r="AU3959" s="143"/>
      <c r="AV3959" s="143"/>
      <c r="AW3959" s="143"/>
      <c r="AX3959" s="143"/>
      <c r="AY3959" s="143"/>
      <c r="AZ3959" s="143"/>
      <c r="BA3959" s="143"/>
      <c r="BB3959" s="143"/>
      <c r="BC3959" s="143"/>
      <c r="BD3959" s="143"/>
      <c r="BE3959" s="143"/>
      <c r="BF3959" s="143"/>
      <c r="BG3959" s="143"/>
      <c r="BH3959" s="143"/>
      <c r="BI3959" s="143"/>
      <c r="BJ3959" s="143"/>
      <c r="BK3959" s="143"/>
      <c r="BL3959" s="143"/>
      <c r="BM3959" s="143"/>
      <c r="BN3959" s="143"/>
      <c r="BO3959" s="143"/>
      <c r="BP3959" s="143"/>
      <c r="BT3959" s="143"/>
      <c r="BU3959" s="143"/>
      <c r="BV3959" s="143"/>
    </row>
    <row r="3960" spans="1:74" s="142" customFormat="1" x14ac:dyDescent="0.25">
      <c r="A3960" s="206"/>
      <c r="B3960" s="160"/>
      <c r="C3960" s="161"/>
      <c r="D3960" s="206"/>
      <c r="E3960" s="206"/>
      <c r="F3960" s="206"/>
      <c r="G3960" s="206"/>
      <c r="H3960" s="161"/>
      <c r="I3960" s="206"/>
      <c r="J3960" s="206"/>
      <c r="L3960" s="206"/>
      <c r="M3960" s="153"/>
      <c r="N3960" s="126"/>
      <c r="O3960" s="153"/>
      <c r="P3960" s="153"/>
      <c r="Q3960" s="153"/>
      <c r="R3960" s="153"/>
      <c r="AG3960" s="162"/>
      <c r="AH3960" s="162"/>
      <c r="AI3960" s="162"/>
      <c r="AM3960" s="143"/>
      <c r="AN3960" s="143"/>
      <c r="AO3960" s="143"/>
      <c r="AP3960" s="143"/>
      <c r="AQ3960" s="143"/>
      <c r="AR3960" s="143"/>
      <c r="AS3960" s="143"/>
      <c r="AT3960" s="143"/>
      <c r="AU3960" s="143"/>
      <c r="AV3960" s="143"/>
      <c r="AW3960" s="143"/>
      <c r="AX3960" s="143"/>
      <c r="AY3960" s="143"/>
      <c r="AZ3960" s="143"/>
      <c r="BA3960" s="143"/>
      <c r="BB3960" s="143"/>
      <c r="BC3960" s="143"/>
      <c r="BD3960" s="143"/>
      <c r="BE3960" s="143"/>
      <c r="BF3960" s="143"/>
      <c r="BG3960" s="143"/>
      <c r="BH3960" s="143"/>
      <c r="BI3960" s="143"/>
      <c r="BJ3960" s="143"/>
      <c r="BK3960" s="143"/>
      <c r="BL3960" s="143"/>
      <c r="BM3960" s="143"/>
      <c r="BN3960" s="143"/>
      <c r="BO3960" s="143"/>
      <c r="BP3960" s="143"/>
      <c r="BT3960" s="143"/>
      <c r="BU3960" s="143"/>
      <c r="BV3960" s="143"/>
    </row>
    <row r="3961" spans="1:74" s="142" customFormat="1" x14ac:dyDescent="0.25">
      <c r="A3961" s="206"/>
      <c r="B3961" s="160"/>
      <c r="C3961" s="161"/>
      <c r="D3961" s="206"/>
      <c r="E3961" s="206"/>
      <c r="F3961" s="206"/>
      <c r="G3961" s="206"/>
      <c r="H3961" s="161"/>
      <c r="I3961" s="206"/>
      <c r="J3961" s="206"/>
      <c r="L3961" s="206"/>
      <c r="M3961" s="153"/>
      <c r="N3961" s="126"/>
      <c r="O3961" s="153"/>
      <c r="P3961" s="153"/>
      <c r="Q3961" s="153"/>
      <c r="R3961" s="153"/>
      <c r="AG3961" s="162"/>
      <c r="AH3961" s="162"/>
      <c r="AI3961" s="162"/>
      <c r="AM3961" s="143"/>
      <c r="AN3961" s="143"/>
      <c r="AO3961" s="143"/>
      <c r="AP3961" s="143"/>
      <c r="AQ3961" s="143"/>
      <c r="AR3961" s="143"/>
      <c r="AS3961" s="143"/>
      <c r="AT3961" s="143"/>
      <c r="AU3961" s="143"/>
      <c r="AV3961" s="143"/>
      <c r="AW3961" s="143"/>
      <c r="AX3961" s="143"/>
      <c r="AY3961" s="143"/>
      <c r="AZ3961" s="143"/>
      <c r="BA3961" s="143"/>
      <c r="BB3961" s="143"/>
      <c r="BC3961" s="143"/>
      <c r="BD3961" s="143"/>
      <c r="BE3961" s="143"/>
      <c r="BF3961" s="143"/>
      <c r="BG3961" s="143"/>
      <c r="BH3961" s="143"/>
      <c r="BI3961" s="143"/>
      <c r="BJ3961" s="143"/>
      <c r="BK3961" s="143"/>
      <c r="BL3961" s="143"/>
      <c r="BM3961" s="143"/>
      <c r="BN3961" s="143"/>
      <c r="BO3961" s="143"/>
      <c r="BP3961" s="143"/>
      <c r="BT3961" s="143"/>
      <c r="BU3961" s="143"/>
      <c r="BV3961" s="143"/>
    </row>
    <row r="3962" spans="1:74" s="142" customFormat="1" x14ac:dyDescent="0.25">
      <c r="A3962" s="206"/>
      <c r="B3962" s="160"/>
      <c r="C3962" s="161"/>
      <c r="D3962" s="206"/>
      <c r="E3962" s="206"/>
      <c r="F3962" s="206"/>
      <c r="G3962" s="206"/>
      <c r="H3962" s="161"/>
      <c r="I3962" s="206"/>
      <c r="J3962" s="206"/>
      <c r="L3962" s="206"/>
      <c r="M3962" s="153"/>
      <c r="N3962" s="126"/>
      <c r="O3962" s="153"/>
      <c r="P3962" s="153"/>
      <c r="Q3962" s="153"/>
      <c r="R3962" s="153"/>
      <c r="AG3962" s="162"/>
      <c r="AH3962" s="162"/>
      <c r="AI3962" s="162"/>
      <c r="AM3962" s="143"/>
      <c r="AN3962" s="143"/>
      <c r="AO3962" s="143"/>
      <c r="AP3962" s="143"/>
      <c r="AQ3962" s="143"/>
      <c r="AR3962" s="143"/>
      <c r="AS3962" s="143"/>
      <c r="AT3962" s="143"/>
      <c r="AU3962" s="143"/>
      <c r="AV3962" s="143"/>
      <c r="AW3962" s="143"/>
      <c r="AX3962" s="143"/>
      <c r="AY3962" s="143"/>
      <c r="AZ3962" s="143"/>
      <c r="BA3962" s="143"/>
      <c r="BB3962" s="143"/>
      <c r="BC3962" s="143"/>
      <c r="BD3962" s="143"/>
      <c r="BE3962" s="143"/>
      <c r="BF3962" s="143"/>
      <c r="BG3962" s="143"/>
      <c r="BH3962" s="143"/>
      <c r="BI3962" s="143"/>
      <c r="BJ3962" s="143"/>
      <c r="BK3962" s="143"/>
      <c r="BL3962" s="143"/>
      <c r="BM3962" s="143"/>
      <c r="BN3962" s="143"/>
      <c r="BO3962" s="143"/>
      <c r="BP3962" s="143"/>
      <c r="BT3962" s="143"/>
      <c r="BU3962" s="143"/>
      <c r="BV3962" s="143"/>
    </row>
    <row r="3963" spans="1:74" s="142" customFormat="1" x14ac:dyDescent="0.25">
      <c r="A3963" s="206"/>
      <c r="B3963" s="160"/>
      <c r="C3963" s="161"/>
      <c r="D3963" s="206"/>
      <c r="E3963" s="206"/>
      <c r="F3963" s="206"/>
      <c r="G3963" s="206"/>
      <c r="H3963" s="161"/>
      <c r="I3963" s="206"/>
      <c r="J3963" s="206"/>
      <c r="L3963" s="206"/>
      <c r="M3963" s="153"/>
      <c r="N3963" s="126"/>
      <c r="O3963" s="153"/>
      <c r="P3963" s="153"/>
      <c r="Q3963" s="153"/>
      <c r="R3963" s="153"/>
      <c r="AG3963" s="162"/>
      <c r="AH3963" s="162"/>
      <c r="AI3963" s="162"/>
      <c r="AM3963" s="143"/>
      <c r="AN3963" s="143"/>
      <c r="AO3963" s="143"/>
      <c r="AP3963" s="143"/>
      <c r="AQ3963" s="143"/>
      <c r="AR3963" s="143"/>
      <c r="AS3963" s="143"/>
      <c r="AT3963" s="143"/>
      <c r="AU3963" s="143"/>
      <c r="AV3963" s="143"/>
      <c r="AW3963" s="143"/>
      <c r="AX3963" s="143"/>
      <c r="AY3963" s="143"/>
      <c r="AZ3963" s="143"/>
      <c r="BA3963" s="143"/>
      <c r="BB3963" s="143"/>
      <c r="BC3963" s="143"/>
      <c r="BD3963" s="143"/>
      <c r="BE3963" s="143"/>
      <c r="BF3963" s="143"/>
      <c r="BG3963" s="143"/>
      <c r="BH3963" s="143"/>
      <c r="BI3963" s="143"/>
      <c r="BJ3963" s="143"/>
      <c r="BK3963" s="143"/>
      <c r="BL3963" s="143"/>
      <c r="BM3963" s="143"/>
      <c r="BN3963" s="143"/>
      <c r="BO3963" s="143"/>
      <c r="BP3963" s="143"/>
      <c r="BT3963" s="143"/>
      <c r="BU3963" s="143"/>
      <c r="BV3963" s="143"/>
    </row>
    <row r="3964" spans="1:74" s="142" customFormat="1" x14ac:dyDescent="0.25">
      <c r="A3964" s="206"/>
      <c r="B3964" s="160"/>
      <c r="C3964" s="161"/>
      <c r="D3964" s="206"/>
      <c r="E3964" s="206"/>
      <c r="F3964" s="206"/>
      <c r="G3964" s="206"/>
      <c r="H3964" s="161"/>
      <c r="I3964" s="206"/>
      <c r="J3964" s="206"/>
      <c r="L3964" s="206"/>
      <c r="M3964" s="153"/>
      <c r="N3964" s="126"/>
      <c r="O3964" s="153"/>
      <c r="P3964" s="153"/>
      <c r="Q3964" s="153"/>
      <c r="R3964" s="153"/>
      <c r="AG3964" s="162"/>
      <c r="AH3964" s="162"/>
      <c r="AI3964" s="162"/>
      <c r="AM3964" s="143"/>
      <c r="AN3964" s="143"/>
      <c r="AO3964" s="143"/>
      <c r="AP3964" s="143"/>
      <c r="AQ3964" s="143"/>
      <c r="AR3964" s="143"/>
      <c r="AS3964" s="143"/>
      <c r="AT3964" s="143"/>
      <c r="AU3964" s="143"/>
      <c r="AV3964" s="143"/>
      <c r="AW3964" s="143"/>
      <c r="AX3964" s="143"/>
      <c r="AY3964" s="143"/>
      <c r="AZ3964" s="143"/>
      <c r="BA3964" s="143"/>
      <c r="BB3964" s="143"/>
      <c r="BC3964" s="143"/>
      <c r="BD3964" s="143"/>
      <c r="BE3964" s="143"/>
      <c r="BF3964" s="143"/>
      <c r="BG3964" s="143"/>
      <c r="BH3964" s="143"/>
      <c r="BI3964" s="143"/>
      <c r="BJ3964" s="143"/>
      <c r="BK3964" s="143"/>
      <c r="BL3964" s="143"/>
      <c r="BM3964" s="143"/>
      <c r="BN3964" s="143"/>
      <c r="BO3964" s="143"/>
      <c r="BP3964" s="143"/>
      <c r="BT3964" s="143"/>
      <c r="BU3964" s="143"/>
      <c r="BV3964" s="143"/>
    </row>
    <row r="3965" spans="1:74" s="142" customFormat="1" x14ac:dyDescent="0.25">
      <c r="A3965" s="206"/>
      <c r="B3965" s="160"/>
      <c r="C3965" s="161"/>
      <c r="D3965" s="206"/>
      <c r="E3965" s="206"/>
      <c r="F3965" s="206"/>
      <c r="G3965" s="206"/>
      <c r="H3965" s="161"/>
      <c r="I3965" s="206"/>
      <c r="J3965" s="206"/>
      <c r="L3965" s="206"/>
      <c r="M3965" s="153"/>
      <c r="N3965" s="126"/>
      <c r="O3965" s="153"/>
      <c r="P3965" s="153"/>
      <c r="Q3965" s="153"/>
      <c r="R3965" s="153"/>
      <c r="AG3965" s="162"/>
      <c r="AH3965" s="162"/>
      <c r="AI3965" s="162"/>
      <c r="AM3965" s="143"/>
      <c r="AN3965" s="143"/>
      <c r="AO3965" s="143"/>
      <c r="AP3965" s="143"/>
      <c r="AQ3965" s="143"/>
      <c r="AR3965" s="143"/>
      <c r="AS3965" s="143"/>
      <c r="AT3965" s="143"/>
      <c r="AU3965" s="143"/>
      <c r="AV3965" s="143"/>
      <c r="AW3965" s="143"/>
      <c r="AX3965" s="143"/>
      <c r="AY3965" s="143"/>
      <c r="AZ3965" s="143"/>
      <c r="BA3965" s="143"/>
      <c r="BB3965" s="143"/>
      <c r="BC3965" s="143"/>
      <c r="BD3965" s="143"/>
      <c r="BE3965" s="143"/>
      <c r="BF3965" s="143"/>
      <c r="BG3965" s="143"/>
      <c r="BH3965" s="143"/>
      <c r="BI3965" s="143"/>
      <c r="BJ3965" s="143"/>
      <c r="BK3965" s="143"/>
      <c r="BL3965" s="143"/>
      <c r="BM3965" s="143"/>
      <c r="BN3965" s="143"/>
      <c r="BO3965" s="143"/>
      <c r="BP3965" s="143"/>
      <c r="BT3965" s="143"/>
      <c r="BU3965" s="143"/>
      <c r="BV3965" s="143"/>
    </row>
    <row r="3966" spans="1:74" s="142" customFormat="1" x14ac:dyDescent="0.25">
      <c r="A3966" s="206"/>
      <c r="B3966" s="160"/>
      <c r="C3966" s="161"/>
      <c r="D3966" s="206"/>
      <c r="E3966" s="206"/>
      <c r="F3966" s="206"/>
      <c r="G3966" s="206"/>
      <c r="H3966" s="161"/>
      <c r="I3966" s="206"/>
      <c r="J3966" s="206"/>
      <c r="L3966" s="206"/>
      <c r="M3966" s="153"/>
      <c r="N3966" s="126"/>
      <c r="O3966" s="153"/>
      <c r="P3966" s="153"/>
      <c r="Q3966" s="153"/>
      <c r="R3966" s="153"/>
      <c r="AG3966" s="162"/>
      <c r="AH3966" s="162"/>
      <c r="AI3966" s="162"/>
      <c r="AM3966" s="143"/>
      <c r="AN3966" s="143"/>
      <c r="AO3966" s="143"/>
      <c r="AP3966" s="143"/>
      <c r="AQ3966" s="143"/>
      <c r="AR3966" s="143"/>
      <c r="AS3966" s="143"/>
      <c r="AT3966" s="143"/>
      <c r="AU3966" s="143"/>
      <c r="AV3966" s="143"/>
      <c r="AW3966" s="143"/>
      <c r="AX3966" s="143"/>
      <c r="AY3966" s="143"/>
      <c r="AZ3966" s="143"/>
      <c r="BA3966" s="143"/>
      <c r="BB3966" s="143"/>
      <c r="BC3966" s="143"/>
      <c r="BD3966" s="143"/>
      <c r="BE3966" s="143"/>
      <c r="BF3966" s="143"/>
      <c r="BG3966" s="143"/>
      <c r="BH3966" s="143"/>
      <c r="BI3966" s="143"/>
      <c r="BJ3966" s="143"/>
      <c r="BK3966" s="143"/>
      <c r="BL3966" s="143"/>
      <c r="BM3966" s="143"/>
      <c r="BN3966" s="143"/>
      <c r="BO3966" s="143"/>
      <c r="BP3966" s="143"/>
      <c r="BT3966" s="143"/>
      <c r="BU3966" s="143"/>
      <c r="BV3966" s="143"/>
    </row>
    <row r="3967" spans="1:74" s="142" customFormat="1" x14ac:dyDescent="0.25">
      <c r="A3967" s="206"/>
      <c r="B3967" s="160"/>
      <c r="C3967" s="161"/>
      <c r="D3967" s="206"/>
      <c r="E3967" s="206"/>
      <c r="F3967" s="206"/>
      <c r="G3967" s="206"/>
      <c r="H3967" s="161"/>
      <c r="I3967" s="206"/>
      <c r="J3967" s="206"/>
      <c r="L3967" s="206"/>
      <c r="M3967" s="153"/>
      <c r="N3967" s="126"/>
      <c r="O3967" s="153"/>
      <c r="P3967" s="153"/>
      <c r="Q3967" s="153"/>
      <c r="R3967" s="153"/>
      <c r="AG3967" s="162"/>
      <c r="AH3967" s="162"/>
      <c r="AI3967" s="162"/>
      <c r="AM3967" s="143"/>
      <c r="AN3967" s="143"/>
      <c r="AO3967" s="143"/>
      <c r="AP3967" s="143"/>
      <c r="AQ3967" s="143"/>
      <c r="AR3967" s="143"/>
      <c r="AS3967" s="143"/>
      <c r="AT3967" s="143"/>
      <c r="AU3967" s="143"/>
      <c r="AV3967" s="143"/>
      <c r="AW3967" s="143"/>
      <c r="AX3967" s="143"/>
      <c r="AY3967" s="143"/>
      <c r="AZ3967" s="143"/>
      <c r="BA3967" s="143"/>
      <c r="BB3967" s="143"/>
      <c r="BC3967" s="143"/>
      <c r="BD3967" s="143"/>
      <c r="BE3967" s="143"/>
      <c r="BF3967" s="143"/>
      <c r="BG3967" s="143"/>
      <c r="BH3967" s="143"/>
      <c r="BI3967" s="143"/>
      <c r="BJ3967" s="143"/>
      <c r="BK3967" s="143"/>
      <c r="BL3967" s="143"/>
      <c r="BM3967" s="143"/>
      <c r="BN3967" s="143"/>
      <c r="BO3967" s="143"/>
      <c r="BP3967" s="143"/>
      <c r="BT3967" s="143"/>
      <c r="BU3967" s="143"/>
      <c r="BV3967" s="143"/>
    </row>
    <row r="3968" spans="1:74" s="142" customFormat="1" x14ac:dyDescent="0.25">
      <c r="A3968" s="206"/>
      <c r="B3968" s="160"/>
      <c r="C3968" s="161"/>
      <c r="D3968" s="206"/>
      <c r="E3968" s="206"/>
      <c r="F3968" s="206"/>
      <c r="G3968" s="206"/>
      <c r="H3968" s="161"/>
      <c r="I3968" s="206"/>
      <c r="J3968" s="206"/>
      <c r="L3968" s="206"/>
      <c r="M3968" s="153"/>
      <c r="N3968" s="126"/>
      <c r="O3968" s="153"/>
      <c r="P3968" s="153"/>
      <c r="Q3968" s="153"/>
      <c r="R3968" s="153"/>
      <c r="AG3968" s="162"/>
      <c r="AH3968" s="162"/>
      <c r="AI3968" s="162"/>
      <c r="AM3968" s="143"/>
      <c r="AN3968" s="143"/>
      <c r="AO3968" s="143"/>
      <c r="AP3968" s="143"/>
      <c r="AQ3968" s="143"/>
      <c r="AR3968" s="143"/>
      <c r="AS3968" s="143"/>
      <c r="AT3968" s="143"/>
      <c r="AU3968" s="143"/>
      <c r="AV3968" s="143"/>
      <c r="AW3968" s="143"/>
      <c r="AX3968" s="143"/>
      <c r="AY3968" s="143"/>
      <c r="AZ3968" s="143"/>
      <c r="BA3968" s="143"/>
      <c r="BB3968" s="143"/>
      <c r="BC3968" s="143"/>
      <c r="BD3968" s="143"/>
      <c r="BE3968" s="143"/>
      <c r="BF3968" s="143"/>
      <c r="BG3968" s="143"/>
      <c r="BH3968" s="143"/>
      <c r="BI3968" s="143"/>
      <c r="BJ3968" s="143"/>
      <c r="BK3968" s="143"/>
      <c r="BL3968" s="143"/>
      <c r="BM3968" s="143"/>
      <c r="BN3968" s="143"/>
      <c r="BO3968" s="143"/>
      <c r="BP3968" s="143"/>
      <c r="BT3968" s="143"/>
      <c r="BU3968" s="143"/>
      <c r="BV3968" s="143"/>
    </row>
    <row r="3969" spans="1:74" s="142" customFormat="1" x14ac:dyDescent="0.25">
      <c r="A3969" s="206"/>
      <c r="B3969" s="160"/>
      <c r="C3969" s="161"/>
      <c r="D3969" s="206"/>
      <c r="E3969" s="206"/>
      <c r="F3969" s="206"/>
      <c r="G3969" s="206"/>
      <c r="H3969" s="161"/>
      <c r="I3969" s="206"/>
      <c r="J3969" s="206"/>
      <c r="L3969" s="206"/>
      <c r="M3969" s="153"/>
      <c r="N3969" s="126"/>
      <c r="O3969" s="153"/>
      <c r="P3969" s="153"/>
      <c r="Q3969" s="153"/>
      <c r="R3969" s="153"/>
      <c r="AG3969" s="162"/>
      <c r="AH3969" s="162"/>
      <c r="AI3969" s="162"/>
      <c r="AM3969" s="143"/>
      <c r="AN3969" s="143"/>
      <c r="AO3969" s="143"/>
      <c r="AP3969" s="143"/>
      <c r="AQ3969" s="143"/>
      <c r="AR3969" s="143"/>
      <c r="AS3969" s="143"/>
      <c r="AT3969" s="143"/>
      <c r="AU3969" s="143"/>
      <c r="AV3969" s="143"/>
      <c r="AW3969" s="143"/>
      <c r="AX3969" s="143"/>
      <c r="AY3969" s="143"/>
      <c r="AZ3969" s="143"/>
      <c r="BA3969" s="143"/>
      <c r="BB3969" s="143"/>
      <c r="BC3969" s="143"/>
      <c r="BD3969" s="143"/>
      <c r="BE3969" s="143"/>
      <c r="BF3969" s="143"/>
      <c r="BG3969" s="143"/>
      <c r="BH3969" s="143"/>
      <c r="BI3969" s="143"/>
      <c r="BJ3969" s="143"/>
      <c r="BK3969" s="143"/>
      <c r="BL3969" s="143"/>
      <c r="BM3969" s="143"/>
      <c r="BN3969" s="143"/>
      <c r="BO3969" s="143"/>
      <c r="BP3969" s="143"/>
      <c r="BT3969" s="143"/>
      <c r="BU3969" s="143"/>
      <c r="BV3969" s="143"/>
    </row>
    <row r="3970" spans="1:74" s="142" customFormat="1" x14ac:dyDescent="0.25">
      <c r="A3970" s="206"/>
      <c r="B3970" s="160"/>
      <c r="C3970" s="161"/>
      <c r="D3970" s="206"/>
      <c r="E3970" s="206"/>
      <c r="F3970" s="206"/>
      <c r="G3970" s="206"/>
      <c r="H3970" s="161"/>
      <c r="I3970" s="206"/>
      <c r="J3970" s="206"/>
      <c r="L3970" s="206"/>
      <c r="M3970" s="153"/>
      <c r="N3970" s="126"/>
      <c r="O3970" s="153"/>
      <c r="P3970" s="153"/>
      <c r="Q3970" s="153"/>
      <c r="R3970" s="153"/>
      <c r="AG3970" s="162"/>
      <c r="AH3970" s="162"/>
      <c r="AI3970" s="162"/>
      <c r="AM3970" s="143"/>
      <c r="AN3970" s="143"/>
      <c r="AO3970" s="143"/>
      <c r="AP3970" s="143"/>
      <c r="AQ3970" s="143"/>
      <c r="AR3970" s="143"/>
      <c r="AS3970" s="143"/>
      <c r="AT3970" s="143"/>
      <c r="AU3970" s="143"/>
      <c r="AV3970" s="143"/>
      <c r="AW3970" s="143"/>
      <c r="AX3970" s="143"/>
      <c r="AY3970" s="143"/>
      <c r="AZ3970" s="143"/>
      <c r="BA3970" s="143"/>
      <c r="BB3970" s="143"/>
      <c r="BC3970" s="143"/>
      <c r="BD3970" s="143"/>
      <c r="BE3970" s="143"/>
      <c r="BF3970" s="143"/>
      <c r="BG3970" s="143"/>
      <c r="BH3970" s="143"/>
      <c r="BI3970" s="143"/>
      <c r="BJ3970" s="143"/>
      <c r="BK3970" s="143"/>
      <c r="BL3970" s="143"/>
      <c r="BM3970" s="143"/>
      <c r="BN3970" s="143"/>
      <c r="BO3970" s="143"/>
      <c r="BP3970" s="143"/>
      <c r="BT3970" s="143"/>
      <c r="BU3970" s="143"/>
      <c r="BV3970" s="143"/>
    </row>
    <row r="3971" spans="1:74" s="142" customFormat="1" x14ac:dyDescent="0.25">
      <c r="A3971" s="206"/>
      <c r="B3971" s="160"/>
      <c r="C3971" s="161"/>
      <c r="D3971" s="206"/>
      <c r="E3971" s="206"/>
      <c r="F3971" s="206"/>
      <c r="G3971" s="206"/>
      <c r="H3971" s="161"/>
      <c r="I3971" s="206"/>
      <c r="J3971" s="206"/>
      <c r="L3971" s="206"/>
      <c r="M3971" s="153"/>
      <c r="N3971" s="126"/>
      <c r="O3971" s="153"/>
      <c r="P3971" s="153"/>
      <c r="Q3971" s="153"/>
      <c r="R3971" s="153"/>
      <c r="AG3971" s="162"/>
      <c r="AH3971" s="162"/>
      <c r="AI3971" s="162"/>
      <c r="AM3971" s="143"/>
      <c r="AN3971" s="143"/>
      <c r="AO3971" s="143"/>
      <c r="AP3971" s="143"/>
      <c r="AQ3971" s="143"/>
      <c r="AR3971" s="143"/>
      <c r="AS3971" s="143"/>
      <c r="AT3971" s="143"/>
      <c r="AU3971" s="143"/>
      <c r="AV3971" s="143"/>
      <c r="AW3971" s="143"/>
      <c r="AX3971" s="143"/>
      <c r="AY3971" s="143"/>
      <c r="AZ3971" s="143"/>
      <c r="BA3971" s="143"/>
      <c r="BB3971" s="143"/>
      <c r="BC3971" s="143"/>
      <c r="BD3971" s="143"/>
      <c r="BE3971" s="143"/>
      <c r="BF3971" s="143"/>
      <c r="BG3971" s="143"/>
      <c r="BH3971" s="143"/>
      <c r="BI3971" s="143"/>
      <c r="BJ3971" s="143"/>
      <c r="BK3971" s="143"/>
      <c r="BL3971" s="143"/>
      <c r="BM3971" s="143"/>
      <c r="BN3971" s="143"/>
      <c r="BO3971" s="143"/>
      <c r="BP3971" s="143"/>
      <c r="BT3971" s="143"/>
      <c r="BU3971" s="143"/>
      <c r="BV3971" s="143"/>
    </row>
    <row r="3972" spans="1:74" s="142" customFormat="1" x14ac:dyDescent="0.25">
      <c r="A3972" s="206"/>
      <c r="B3972" s="160"/>
      <c r="C3972" s="161"/>
      <c r="D3972" s="206"/>
      <c r="E3972" s="206"/>
      <c r="F3972" s="206"/>
      <c r="G3972" s="206"/>
      <c r="H3972" s="161"/>
      <c r="I3972" s="206"/>
      <c r="J3972" s="206"/>
      <c r="L3972" s="206"/>
      <c r="M3972" s="153"/>
      <c r="N3972" s="126"/>
      <c r="O3972" s="153"/>
      <c r="P3972" s="153"/>
      <c r="Q3972" s="153"/>
      <c r="R3972" s="153"/>
      <c r="AG3972" s="162"/>
      <c r="AH3972" s="162"/>
      <c r="AI3972" s="162"/>
      <c r="AM3972" s="143"/>
      <c r="AN3972" s="143"/>
      <c r="AO3972" s="143"/>
      <c r="AP3972" s="143"/>
      <c r="AQ3972" s="143"/>
      <c r="AR3972" s="143"/>
      <c r="AS3972" s="143"/>
      <c r="AT3972" s="143"/>
      <c r="AU3972" s="143"/>
      <c r="AV3972" s="143"/>
      <c r="AW3972" s="143"/>
      <c r="AX3972" s="143"/>
      <c r="AY3972" s="143"/>
      <c r="AZ3972" s="143"/>
      <c r="BA3972" s="143"/>
      <c r="BB3972" s="143"/>
      <c r="BC3972" s="143"/>
      <c r="BD3972" s="143"/>
      <c r="BE3972" s="143"/>
      <c r="BF3972" s="143"/>
      <c r="BG3972" s="143"/>
      <c r="BH3972" s="143"/>
      <c r="BI3972" s="143"/>
      <c r="BJ3972" s="143"/>
      <c r="BK3972" s="143"/>
      <c r="BL3972" s="143"/>
      <c r="BM3972" s="143"/>
      <c r="BN3972" s="143"/>
      <c r="BO3972" s="143"/>
      <c r="BP3972" s="143"/>
      <c r="BT3972" s="143"/>
      <c r="BU3972" s="143"/>
      <c r="BV3972" s="143"/>
    </row>
    <row r="3973" spans="1:74" s="142" customFormat="1" x14ac:dyDescent="0.25">
      <c r="A3973" s="206"/>
      <c r="B3973" s="160"/>
      <c r="C3973" s="161"/>
      <c r="D3973" s="206"/>
      <c r="E3973" s="206"/>
      <c r="F3973" s="206"/>
      <c r="G3973" s="206"/>
      <c r="H3973" s="161"/>
      <c r="I3973" s="206"/>
      <c r="J3973" s="206"/>
      <c r="L3973" s="206"/>
      <c r="M3973" s="153"/>
      <c r="N3973" s="126"/>
      <c r="O3973" s="153"/>
      <c r="P3973" s="153"/>
      <c r="Q3973" s="153"/>
      <c r="R3973" s="153"/>
      <c r="AG3973" s="162"/>
      <c r="AH3973" s="162"/>
      <c r="AI3973" s="162"/>
      <c r="AM3973" s="143"/>
      <c r="AN3973" s="143"/>
      <c r="AO3973" s="143"/>
      <c r="AP3973" s="143"/>
      <c r="AQ3973" s="143"/>
      <c r="AR3973" s="143"/>
      <c r="AS3973" s="143"/>
      <c r="AT3973" s="143"/>
      <c r="AU3973" s="143"/>
      <c r="AV3973" s="143"/>
      <c r="AW3973" s="143"/>
      <c r="AX3973" s="143"/>
      <c r="AY3973" s="143"/>
      <c r="AZ3973" s="143"/>
      <c r="BA3973" s="143"/>
      <c r="BB3973" s="143"/>
      <c r="BC3973" s="143"/>
      <c r="BD3973" s="143"/>
      <c r="BE3973" s="143"/>
      <c r="BF3973" s="143"/>
      <c r="BG3973" s="143"/>
      <c r="BH3973" s="143"/>
      <c r="BI3973" s="143"/>
      <c r="BJ3973" s="143"/>
      <c r="BK3973" s="143"/>
      <c r="BL3973" s="143"/>
      <c r="BM3973" s="143"/>
      <c r="BN3973" s="143"/>
      <c r="BO3973" s="143"/>
      <c r="BP3973" s="143"/>
      <c r="BT3973" s="143"/>
      <c r="BU3973" s="143"/>
      <c r="BV3973" s="143"/>
    </row>
    <row r="3974" spans="1:74" s="142" customFormat="1" x14ac:dyDescent="0.25">
      <c r="A3974" s="206"/>
      <c r="B3974" s="160"/>
      <c r="C3974" s="161"/>
      <c r="D3974" s="206"/>
      <c r="E3974" s="206"/>
      <c r="F3974" s="206"/>
      <c r="G3974" s="206"/>
      <c r="H3974" s="161"/>
      <c r="I3974" s="206"/>
      <c r="J3974" s="206"/>
      <c r="L3974" s="206"/>
      <c r="M3974" s="153"/>
      <c r="N3974" s="126"/>
      <c r="O3974" s="153"/>
      <c r="P3974" s="153"/>
      <c r="Q3974" s="153"/>
      <c r="R3974" s="153"/>
      <c r="AG3974" s="162"/>
      <c r="AH3974" s="162"/>
      <c r="AI3974" s="162"/>
      <c r="AM3974" s="143"/>
      <c r="AN3974" s="143"/>
      <c r="AO3974" s="143"/>
      <c r="AP3974" s="143"/>
      <c r="AQ3974" s="143"/>
      <c r="AR3974" s="143"/>
      <c r="AS3974" s="143"/>
      <c r="AT3974" s="143"/>
      <c r="AU3974" s="143"/>
      <c r="AV3974" s="143"/>
      <c r="AW3974" s="143"/>
      <c r="AX3974" s="143"/>
      <c r="AY3974" s="143"/>
      <c r="AZ3974" s="143"/>
      <c r="BA3974" s="143"/>
      <c r="BB3974" s="143"/>
      <c r="BC3974" s="143"/>
      <c r="BD3974" s="143"/>
      <c r="BE3974" s="143"/>
      <c r="BF3974" s="143"/>
      <c r="BG3974" s="143"/>
      <c r="BH3974" s="143"/>
      <c r="BI3974" s="143"/>
      <c r="BJ3974" s="143"/>
      <c r="BK3974" s="143"/>
      <c r="BL3974" s="143"/>
      <c r="BM3974" s="143"/>
      <c r="BN3974" s="143"/>
      <c r="BO3974" s="143"/>
      <c r="BP3974" s="143"/>
      <c r="BT3974" s="143"/>
      <c r="BU3974" s="143"/>
      <c r="BV3974" s="143"/>
    </row>
    <row r="3975" spans="1:74" s="142" customFormat="1" x14ac:dyDescent="0.25">
      <c r="A3975" s="206"/>
      <c r="B3975" s="160"/>
      <c r="C3975" s="161"/>
      <c r="D3975" s="206"/>
      <c r="E3975" s="206"/>
      <c r="F3975" s="206"/>
      <c r="G3975" s="206"/>
      <c r="H3975" s="161"/>
      <c r="I3975" s="206"/>
      <c r="J3975" s="206"/>
      <c r="L3975" s="206"/>
      <c r="M3975" s="153"/>
      <c r="N3975" s="126"/>
      <c r="O3975" s="153"/>
      <c r="P3975" s="153"/>
      <c r="Q3975" s="153"/>
      <c r="R3975" s="153"/>
      <c r="AG3975" s="162"/>
      <c r="AH3975" s="162"/>
      <c r="AI3975" s="162"/>
      <c r="AM3975" s="143"/>
      <c r="AN3975" s="143"/>
      <c r="AO3975" s="143"/>
      <c r="AP3975" s="143"/>
      <c r="AQ3975" s="143"/>
      <c r="AR3975" s="143"/>
      <c r="AS3975" s="143"/>
      <c r="AT3975" s="143"/>
      <c r="AU3975" s="143"/>
      <c r="AV3975" s="143"/>
      <c r="AW3975" s="143"/>
      <c r="AX3975" s="143"/>
      <c r="AY3975" s="143"/>
      <c r="AZ3975" s="143"/>
      <c r="BA3975" s="143"/>
      <c r="BB3975" s="143"/>
      <c r="BC3975" s="143"/>
      <c r="BD3975" s="143"/>
      <c r="BE3975" s="143"/>
      <c r="BF3975" s="143"/>
      <c r="BG3975" s="143"/>
      <c r="BH3975" s="143"/>
      <c r="BI3975" s="143"/>
      <c r="BJ3975" s="143"/>
      <c r="BK3975" s="143"/>
      <c r="BL3975" s="143"/>
      <c r="BM3975" s="143"/>
      <c r="BN3975" s="143"/>
      <c r="BO3975" s="143"/>
      <c r="BP3975" s="143"/>
      <c r="BT3975" s="143"/>
      <c r="BU3975" s="143"/>
      <c r="BV3975" s="143"/>
    </row>
    <row r="3976" spans="1:74" s="142" customFormat="1" x14ac:dyDescent="0.25">
      <c r="A3976" s="206"/>
      <c r="B3976" s="160"/>
      <c r="C3976" s="161"/>
      <c r="D3976" s="206"/>
      <c r="E3976" s="206"/>
      <c r="F3976" s="206"/>
      <c r="G3976" s="206"/>
      <c r="H3976" s="161"/>
      <c r="I3976" s="206"/>
      <c r="J3976" s="206"/>
      <c r="L3976" s="206"/>
      <c r="M3976" s="153"/>
      <c r="N3976" s="126"/>
      <c r="O3976" s="153"/>
      <c r="P3976" s="153"/>
      <c r="Q3976" s="153"/>
      <c r="R3976" s="153"/>
      <c r="AG3976" s="162"/>
      <c r="AH3976" s="162"/>
      <c r="AI3976" s="162"/>
      <c r="AM3976" s="143"/>
      <c r="AN3976" s="143"/>
      <c r="AO3976" s="143"/>
      <c r="AP3976" s="143"/>
      <c r="AQ3976" s="143"/>
      <c r="AR3976" s="143"/>
      <c r="AS3976" s="143"/>
      <c r="AT3976" s="143"/>
      <c r="AU3976" s="143"/>
      <c r="AV3976" s="143"/>
      <c r="AW3976" s="143"/>
      <c r="AX3976" s="143"/>
      <c r="AY3976" s="143"/>
      <c r="AZ3976" s="143"/>
      <c r="BA3976" s="143"/>
      <c r="BB3976" s="143"/>
      <c r="BC3976" s="143"/>
      <c r="BD3976" s="143"/>
      <c r="BE3976" s="143"/>
      <c r="BF3976" s="143"/>
      <c r="BG3976" s="143"/>
      <c r="BH3976" s="143"/>
      <c r="BI3976" s="143"/>
      <c r="BJ3976" s="143"/>
      <c r="BK3976" s="143"/>
      <c r="BL3976" s="143"/>
      <c r="BM3976" s="143"/>
      <c r="BN3976" s="143"/>
      <c r="BO3976" s="143"/>
      <c r="BP3976" s="143"/>
      <c r="BT3976" s="143"/>
      <c r="BU3976" s="143"/>
      <c r="BV3976" s="143"/>
    </row>
    <row r="3977" spans="1:74" s="142" customFormat="1" x14ac:dyDescent="0.25">
      <c r="A3977" s="206"/>
      <c r="B3977" s="160"/>
      <c r="C3977" s="161"/>
      <c r="D3977" s="206"/>
      <c r="E3977" s="206"/>
      <c r="F3977" s="206"/>
      <c r="G3977" s="206"/>
      <c r="H3977" s="161"/>
      <c r="I3977" s="206"/>
      <c r="J3977" s="206"/>
      <c r="L3977" s="206"/>
      <c r="M3977" s="153"/>
      <c r="N3977" s="126"/>
      <c r="O3977" s="153"/>
      <c r="P3977" s="153"/>
      <c r="Q3977" s="153"/>
      <c r="R3977" s="153"/>
      <c r="AG3977" s="162"/>
      <c r="AH3977" s="162"/>
      <c r="AI3977" s="162"/>
      <c r="AM3977" s="143"/>
      <c r="AN3977" s="143"/>
      <c r="AO3977" s="143"/>
      <c r="AP3977" s="143"/>
      <c r="AQ3977" s="143"/>
      <c r="AR3977" s="143"/>
      <c r="AS3977" s="143"/>
      <c r="AT3977" s="143"/>
      <c r="AU3977" s="143"/>
      <c r="AV3977" s="143"/>
      <c r="AW3977" s="143"/>
      <c r="AX3977" s="143"/>
      <c r="AY3977" s="143"/>
      <c r="AZ3977" s="143"/>
      <c r="BA3977" s="143"/>
      <c r="BB3977" s="143"/>
      <c r="BC3977" s="143"/>
      <c r="BD3977" s="143"/>
      <c r="BE3977" s="143"/>
      <c r="BF3977" s="143"/>
      <c r="BG3977" s="143"/>
      <c r="BH3977" s="143"/>
      <c r="BI3977" s="143"/>
      <c r="BJ3977" s="143"/>
      <c r="BK3977" s="143"/>
      <c r="BL3977" s="143"/>
      <c r="BM3977" s="143"/>
      <c r="BN3977" s="143"/>
      <c r="BO3977" s="143"/>
      <c r="BP3977" s="143"/>
      <c r="BT3977" s="143"/>
      <c r="BU3977" s="143"/>
      <c r="BV3977" s="143"/>
    </row>
    <row r="3978" spans="1:74" s="142" customFormat="1" x14ac:dyDescent="0.25">
      <c r="A3978" s="206"/>
      <c r="B3978" s="160"/>
      <c r="C3978" s="161"/>
      <c r="D3978" s="206"/>
      <c r="E3978" s="206"/>
      <c r="F3978" s="206"/>
      <c r="G3978" s="206"/>
      <c r="H3978" s="161"/>
      <c r="I3978" s="206"/>
      <c r="J3978" s="206"/>
      <c r="L3978" s="206"/>
      <c r="M3978" s="153"/>
      <c r="N3978" s="126"/>
      <c r="O3978" s="153"/>
      <c r="P3978" s="153"/>
      <c r="Q3978" s="153"/>
      <c r="R3978" s="153"/>
      <c r="AG3978" s="162"/>
      <c r="AH3978" s="162"/>
      <c r="AI3978" s="162"/>
      <c r="AM3978" s="143"/>
      <c r="AN3978" s="143"/>
      <c r="AO3978" s="143"/>
      <c r="AP3978" s="143"/>
      <c r="AQ3978" s="143"/>
      <c r="AR3978" s="143"/>
      <c r="AS3978" s="143"/>
      <c r="AT3978" s="143"/>
      <c r="AU3978" s="143"/>
      <c r="AV3978" s="143"/>
      <c r="AW3978" s="143"/>
      <c r="AX3978" s="143"/>
      <c r="AY3978" s="143"/>
      <c r="AZ3978" s="143"/>
      <c r="BA3978" s="143"/>
      <c r="BB3978" s="143"/>
      <c r="BC3978" s="143"/>
      <c r="BD3978" s="143"/>
      <c r="BE3978" s="143"/>
      <c r="BF3978" s="143"/>
      <c r="BG3978" s="143"/>
      <c r="BH3978" s="143"/>
      <c r="BI3978" s="143"/>
      <c r="BJ3978" s="143"/>
      <c r="BK3978" s="143"/>
      <c r="BL3978" s="143"/>
      <c r="BM3978" s="143"/>
      <c r="BN3978" s="143"/>
      <c r="BO3978" s="143"/>
      <c r="BP3978" s="143"/>
      <c r="BT3978" s="143"/>
      <c r="BU3978" s="143"/>
      <c r="BV3978" s="143"/>
    </row>
    <row r="3979" spans="1:74" s="142" customFormat="1" x14ac:dyDescent="0.25">
      <c r="A3979" s="206"/>
      <c r="B3979" s="160"/>
      <c r="C3979" s="161"/>
      <c r="D3979" s="206"/>
      <c r="E3979" s="206"/>
      <c r="F3979" s="206"/>
      <c r="G3979" s="206"/>
      <c r="H3979" s="161"/>
      <c r="I3979" s="206"/>
      <c r="J3979" s="206"/>
      <c r="L3979" s="206"/>
      <c r="M3979" s="153"/>
      <c r="N3979" s="126"/>
      <c r="O3979" s="153"/>
      <c r="P3979" s="153"/>
      <c r="Q3979" s="153"/>
      <c r="R3979" s="153"/>
      <c r="AG3979" s="162"/>
      <c r="AH3979" s="162"/>
      <c r="AI3979" s="162"/>
      <c r="AM3979" s="143"/>
      <c r="AN3979" s="143"/>
      <c r="AO3979" s="143"/>
      <c r="AP3979" s="143"/>
      <c r="AQ3979" s="143"/>
      <c r="AR3979" s="143"/>
      <c r="AS3979" s="143"/>
      <c r="AT3979" s="143"/>
      <c r="AU3979" s="143"/>
      <c r="AV3979" s="143"/>
      <c r="AW3979" s="143"/>
      <c r="AX3979" s="143"/>
      <c r="AY3979" s="143"/>
      <c r="AZ3979" s="143"/>
      <c r="BA3979" s="143"/>
      <c r="BB3979" s="143"/>
      <c r="BC3979" s="143"/>
      <c r="BD3979" s="143"/>
      <c r="BE3979" s="143"/>
      <c r="BF3979" s="143"/>
      <c r="BG3979" s="143"/>
      <c r="BH3979" s="143"/>
      <c r="BI3979" s="143"/>
      <c r="BJ3979" s="143"/>
      <c r="BK3979" s="143"/>
      <c r="BL3979" s="143"/>
      <c r="BM3979" s="143"/>
      <c r="BN3979" s="143"/>
      <c r="BO3979" s="143"/>
      <c r="BP3979" s="143"/>
      <c r="BT3979" s="143"/>
      <c r="BU3979" s="143"/>
      <c r="BV3979" s="143"/>
    </row>
    <row r="3980" spans="1:74" s="142" customFormat="1" x14ac:dyDescent="0.25">
      <c r="A3980" s="206"/>
      <c r="B3980" s="160"/>
      <c r="C3980" s="161"/>
      <c r="D3980" s="206"/>
      <c r="E3980" s="206"/>
      <c r="F3980" s="206"/>
      <c r="G3980" s="206"/>
      <c r="H3980" s="161"/>
      <c r="I3980" s="206"/>
      <c r="J3980" s="206"/>
      <c r="L3980" s="206"/>
      <c r="M3980" s="153"/>
      <c r="N3980" s="126"/>
      <c r="O3980" s="153"/>
      <c r="P3980" s="153"/>
      <c r="Q3980" s="153"/>
      <c r="R3980" s="153"/>
      <c r="AG3980" s="162"/>
      <c r="AH3980" s="162"/>
      <c r="AI3980" s="162"/>
      <c r="AM3980" s="143"/>
      <c r="AN3980" s="143"/>
      <c r="AO3980" s="143"/>
      <c r="AP3980" s="143"/>
      <c r="AQ3980" s="143"/>
      <c r="AR3980" s="143"/>
      <c r="AS3980" s="143"/>
      <c r="AT3980" s="143"/>
      <c r="AU3980" s="143"/>
      <c r="AV3980" s="143"/>
      <c r="AW3980" s="143"/>
      <c r="AX3980" s="143"/>
      <c r="AY3980" s="143"/>
      <c r="AZ3980" s="143"/>
      <c r="BA3980" s="143"/>
      <c r="BB3980" s="143"/>
      <c r="BC3980" s="143"/>
      <c r="BD3980" s="143"/>
      <c r="BE3980" s="143"/>
      <c r="BF3980" s="143"/>
      <c r="BG3980" s="143"/>
      <c r="BH3980" s="143"/>
      <c r="BI3980" s="143"/>
      <c r="BJ3980" s="143"/>
      <c r="BK3980" s="143"/>
      <c r="BL3980" s="143"/>
      <c r="BM3980" s="143"/>
      <c r="BN3980" s="143"/>
      <c r="BO3980" s="143"/>
      <c r="BP3980" s="143"/>
      <c r="BT3980" s="143"/>
      <c r="BU3980" s="143"/>
      <c r="BV3980" s="143"/>
    </row>
    <row r="3981" spans="1:74" s="142" customFormat="1" x14ac:dyDescent="0.25">
      <c r="A3981" s="206"/>
      <c r="B3981" s="160"/>
      <c r="C3981" s="161"/>
      <c r="D3981" s="206"/>
      <c r="E3981" s="206"/>
      <c r="F3981" s="206"/>
      <c r="G3981" s="206"/>
      <c r="H3981" s="161"/>
      <c r="I3981" s="206"/>
      <c r="J3981" s="206"/>
      <c r="L3981" s="206"/>
      <c r="M3981" s="153"/>
      <c r="N3981" s="126"/>
      <c r="O3981" s="153"/>
      <c r="P3981" s="153"/>
      <c r="Q3981" s="153"/>
      <c r="R3981" s="153"/>
      <c r="AG3981" s="162"/>
      <c r="AH3981" s="162"/>
      <c r="AI3981" s="162"/>
      <c r="AM3981" s="143"/>
      <c r="AN3981" s="143"/>
      <c r="AO3981" s="143"/>
      <c r="AP3981" s="143"/>
      <c r="AQ3981" s="143"/>
      <c r="AR3981" s="143"/>
      <c r="AS3981" s="143"/>
      <c r="AT3981" s="143"/>
      <c r="AU3981" s="143"/>
      <c r="AV3981" s="143"/>
      <c r="AW3981" s="143"/>
      <c r="AX3981" s="143"/>
      <c r="AY3981" s="143"/>
      <c r="AZ3981" s="143"/>
      <c r="BA3981" s="143"/>
      <c r="BB3981" s="143"/>
      <c r="BC3981" s="143"/>
      <c r="BD3981" s="143"/>
      <c r="BE3981" s="143"/>
      <c r="BF3981" s="143"/>
      <c r="BG3981" s="143"/>
      <c r="BH3981" s="143"/>
      <c r="BI3981" s="143"/>
      <c r="BJ3981" s="143"/>
      <c r="BK3981" s="143"/>
      <c r="BL3981" s="143"/>
      <c r="BM3981" s="143"/>
      <c r="BN3981" s="143"/>
      <c r="BO3981" s="143"/>
      <c r="BP3981" s="143"/>
      <c r="BT3981" s="143"/>
      <c r="BU3981" s="143"/>
      <c r="BV3981" s="143"/>
    </row>
    <row r="3982" spans="1:74" s="142" customFormat="1" x14ac:dyDescent="0.25">
      <c r="A3982" s="206"/>
      <c r="B3982" s="160"/>
      <c r="C3982" s="161"/>
      <c r="D3982" s="206"/>
      <c r="E3982" s="206"/>
      <c r="F3982" s="206"/>
      <c r="G3982" s="206"/>
      <c r="H3982" s="161"/>
      <c r="I3982" s="206"/>
      <c r="J3982" s="206"/>
      <c r="L3982" s="206"/>
      <c r="M3982" s="153"/>
      <c r="N3982" s="126"/>
      <c r="O3982" s="153"/>
      <c r="P3982" s="153"/>
      <c r="Q3982" s="153"/>
      <c r="R3982" s="153"/>
      <c r="AG3982" s="162"/>
      <c r="AH3982" s="162"/>
      <c r="AI3982" s="162"/>
      <c r="AM3982" s="143"/>
      <c r="AN3982" s="143"/>
      <c r="AO3982" s="143"/>
      <c r="AP3982" s="143"/>
      <c r="AQ3982" s="143"/>
      <c r="AR3982" s="143"/>
      <c r="AS3982" s="143"/>
      <c r="AT3982" s="143"/>
      <c r="AU3982" s="143"/>
      <c r="AV3982" s="143"/>
      <c r="AW3982" s="143"/>
      <c r="AX3982" s="143"/>
      <c r="AY3982" s="143"/>
      <c r="AZ3982" s="143"/>
      <c r="BA3982" s="143"/>
      <c r="BB3982" s="143"/>
      <c r="BC3982" s="143"/>
      <c r="BD3982" s="143"/>
      <c r="BE3982" s="143"/>
      <c r="BF3982" s="143"/>
      <c r="BG3982" s="143"/>
      <c r="BH3982" s="143"/>
      <c r="BI3982" s="143"/>
      <c r="BJ3982" s="143"/>
      <c r="BK3982" s="143"/>
      <c r="BL3982" s="143"/>
      <c r="BM3982" s="143"/>
      <c r="BN3982" s="143"/>
      <c r="BO3982" s="143"/>
      <c r="BP3982" s="143"/>
      <c r="BT3982" s="143"/>
      <c r="BU3982" s="143"/>
      <c r="BV3982" s="143"/>
    </row>
    <row r="3983" spans="1:74" s="142" customFormat="1" x14ac:dyDescent="0.25">
      <c r="A3983" s="206"/>
      <c r="B3983" s="160"/>
      <c r="C3983" s="161"/>
      <c r="D3983" s="206"/>
      <c r="E3983" s="206"/>
      <c r="F3983" s="206"/>
      <c r="G3983" s="206"/>
      <c r="H3983" s="161"/>
      <c r="I3983" s="206"/>
      <c r="J3983" s="206"/>
      <c r="L3983" s="206"/>
      <c r="M3983" s="153"/>
      <c r="N3983" s="126"/>
      <c r="O3983" s="153"/>
      <c r="P3983" s="153"/>
      <c r="Q3983" s="153"/>
      <c r="R3983" s="153"/>
      <c r="AG3983" s="162"/>
      <c r="AH3983" s="162"/>
      <c r="AI3983" s="162"/>
      <c r="AM3983" s="143"/>
      <c r="AN3983" s="143"/>
      <c r="AO3983" s="143"/>
      <c r="AP3983" s="143"/>
      <c r="AQ3983" s="143"/>
      <c r="AR3983" s="143"/>
      <c r="AS3983" s="143"/>
      <c r="AT3983" s="143"/>
      <c r="AU3983" s="143"/>
      <c r="AV3983" s="143"/>
      <c r="AW3983" s="143"/>
      <c r="AX3983" s="143"/>
      <c r="AY3983" s="143"/>
      <c r="AZ3983" s="143"/>
      <c r="BA3983" s="143"/>
      <c r="BB3983" s="143"/>
      <c r="BC3983" s="143"/>
      <c r="BD3983" s="143"/>
      <c r="BE3983" s="143"/>
      <c r="BF3983" s="143"/>
      <c r="BG3983" s="143"/>
      <c r="BH3983" s="143"/>
      <c r="BI3983" s="143"/>
      <c r="BJ3983" s="143"/>
      <c r="BK3983" s="143"/>
      <c r="BL3983" s="143"/>
      <c r="BM3983" s="143"/>
      <c r="BN3983" s="143"/>
      <c r="BO3983" s="143"/>
      <c r="BP3983" s="143"/>
      <c r="BT3983" s="143"/>
      <c r="BU3983" s="143"/>
      <c r="BV3983" s="143"/>
    </row>
    <row r="3984" spans="1:74" s="142" customFormat="1" x14ac:dyDescent="0.25">
      <c r="A3984" s="206"/>
      <c r="B3984" s="160"/>
      <c r="C3984" s="161"/>
      <c r="D3984" s="206"/>
      <c r="E3984" s="206"/>
      <c r="F3984" s="206"/>
      <c r="G3984" s="206"/>
      <c r="H3984" s="161"/>
      <c r="I3984" s="206"/>
      <c r="J3984" s="206"/>
      <c r="L3984" s="206"/>
      <c r="M3984" s="153"/>
      <c r="N3984" s="126"/>
      <c r="O3984" s="153"/>
      <c r="P3984" s="153"/>
      <c r="Q3984" s="153"/>
      <c r="R3984" s="153"/>
      <c r="AG3984" s="162"/>
      <c r="AH3984" s="162"/>
      <c r="AI3984" s="162"/>
      <c r="AM3984" s="143"/>
      <c r="AN3984" s="143"/>
      <c r="AO3984" s="143"/>
      <c r="AP3984" s="143"/>
      <c r="AQ3984" s="143"/>
      <c r="AR3984" s="143"/>
      <c r="AS3984" s="143"/>
      <c r="AT3984" s="143"/>
      <c r="AU3984" s="143"/>
      <c r="AV3984" s="143"/>
      <c r="AW3984" s="143"/>
      <c r="AX3984" s="143"/>
      <c r="AY3984" s="143"/>
      <c r="AZ3984" s="143"/>
      <c r="BA3984" s="143"/>
      <c r="BB3984" s="143"/>
      <c r="BC3984" s="143"/>
      <c r="BD3984" s="143"/>
      <c r="BE3984" s="143"/>
      <c r="BF3984" s="143"/>
      <c r="BG3984" s="143"/>
      <c r="BH3984" s="143"/>
      <c r="BI3984" s="143"/>
      <c r="BJ3984" s="143"/>
      <c r="BK3984" s="143"/>
      <c r="BL3984" s="143"/>
      <c r="BM3984" s="143"/>
      <c r="BN3984" s="143"/>
      <c r="BO3984" s="143"/>
      <c r="BP3984" s="143"/>
      <c r="BT3984" s="143"/>
      <c r="BU3984" s="143"/>
      <c r="BV3984" s="143"/>
    </row>
    <row r="3985" spans="1:74" s="142" customFormat="1" x14ac:dyDescent="0.25">
      <c r="A3985" s="206"/>
      <c r="B3985" s="160"/>
      <c r="C3985" s="161"/>
      <c r="D3985" s="206"/>
      <c r="E3985" s="206"/>
      <c r="F3985" s="206"/>
      <c r="G3985" s="206"/>
      <c r="H3985" s="161"/>
      <c r="I3985" s="206"/>
      <c r="J3985" s="206"/>
      <c r="L3985" s="206"/>
      <c r="M3985" s="153"/>
      <c r="N3985" s="126"/>
      <c r="O3985" s="153"/>
      <c r="P3985" s="153"/>
      <c r="Q3985" s="153"/>
      <c r="R3985" s="153"/>
      <c r="AG3985" s="162"/>
      <c r="AH3985" s="162"/>
      <c r="AI3985" s="162"/>
      <c r="AM3985" s="143"/>
      <c r="AN3985" s="143"/>
      <c r="AO3985" s="143"/>
      <c r="AP3985" s="143"/>
      <c r="AQ3985" s="143"/>
      <c r="AR3985" s="143"/>
      <c r="AS3985" s="143"/>
      <c r="AT3985" s="143"/>
      <c r="AU3985" s="143"/>
      <c r="AV3985" s="143"/>
      <c r="AW3985" s="143"/>
      <c r="AX3985" s="143"/>
      <c r="AY3985" s="143"/>
      <c r="AZ3985" s="143"/>
      <c r="BA3985" s="143"/>
      <c r="BB3985" s="143"/>
      <c r="BC3985" s="143"/>
      <c r="BD3985" s="143"/>
      <c r="BE3985" s="143"/>
      <c r="BF3985" s="143"/>
      <c r="BG3985" s="143"/>
      <c r="BH3985" s="143"/>
      <c r="BI3985" s="143"/>
      <c r="BJ3985" s="143"/>
      <c r="BK3985" s="143"/>
      <c r="BL3985" s="143"/>
      <c r="BM3985" s="143"/>
      <c r="BN3985" s="143"/>
      <c r="BO3985" s="143"/>
      <c r="BP3985" s="143"/>
      <c r="BT3985" s="143"/>
      <c r="BU3985" s="143"/>
      <c r="BV3985" s="143"/>
    </row>
    <row r="3986" spans="1:74" s="142" customFormat="1" x14ac:dyDescent="0.25">
      <c r="A3986" s="206"/>
      <c r="B3986" s="160"/>
      <c r="C3986" s="161"/>
      <c r="D3986" s="206"/>
      <c r="E3986" s="206"/>
      <c r="F3986" s="206"/>
      <c r="G3986" s="206"/>
      <c r="H3986" s="161"/>
      <c r="I3986" s="206"/>
      <c r="J3986" s="206"/>
      <c r="L3986" s="206"/>
      <c r="M3986" s="153"/>
      <c r="N3986" s="126"/>
      <c r="O3986" s="153"/>
      <c r="P3986" s="153"/>
      <c r="Q3986" s="153"/>
      <c r="R3986" s="153"/>
      <c r="AG3986" s="162"/>
      <c r="AH3986" s="162"/>
      <c r="AI3986" s="162"/>
      <c r="AM3986" s="143"/>
      <c r="AN3986" s="143"/>
      <c r="AO3986" s="143"/>
      <c r="AP3986" s="143"/>
      <c r="AQ3986" s="143"/>
      <c r="AR3986" s="143"/>
      <c r="AS3986" s="143"/>
      <c r="AT3986" s="143"/>
      <c r="AU3986" s="143"/>
      <c r="AV3986" s="143"/>
      <c r="AW3986" s="143"/>
      <c r="AX3986" s="143"/>
      <c r="AY3986" s="143"/>
      <c r="AZ3986" s="143"/>
      <c r="BA3986" s="143"/>
      <c r="BB3986" s="143"/>
      <c r="BC3986" s="143"/>
      <c r="BD3986" s="143"/>
      <c r="BE3986" s="143"/>
      <c r="BF3986" s="143"/>
      <c r="BG3986" s="143"/>
      <c r="BH3986" s="143"/>
      <c r="BI3986" s="143"/>
      <c r="BJ3986" s="143"/>
      <c r="BK3986" s="143"/>
      <c r="BL3986" s="143"/>
      <c r="BM3986" s="143"/>
      <c r="BN3986" s="143"/>
      <c r="BO3986" s="143"/>
      <c r="BP3986" s="143"/>
      <c r="BT3986" s="143"/>
      <c r="BU3986" s="143"/>
      <c r="BV3986" s="143"/>
    </row>
    <row r="3987" spans="1:74" s="142" customFormat="1" x14ac:dyDescent="0.25">
      <c r="A3987" s="206"/>
      <c r="B3987" s="160"/>
      <c r="C3987" s="161"/>
      <c r="D3987" s="206"/>
      <c r="E3987" s="206"/>
      <c r="F3987" s="206"/>
      <c r="G3987" s="206"/>
      <c r="H3987" s="161"/>
      <c r="I3987" s="206"/>
      <c r="J3987" s="206"/>
      <c r="L3987" s="206"/>
      <c r="M3987" s="153"/>
      <c r="N3987" s="126"/>
      <c r="O3987" s="153"/>
      <c r="P3987" s="153"/>
      <c r="Q3987" s="153"/>
      <c r="R3987" s="153"/>
      <c r="AG3987" s="162"/>
      <c r="AH3987" s="162"/>
      <c r="AI3987" s="162"/>
      <c r="AM3987" s="143"/>
      <c r="AN3987" s="143"/>
      <c r="AO3987" s="143"/>
      <c r="AP3987" s="143"/>
      <c r="AQ3987" s="143"/>
      <c r="AR3987" s="143"/>
      <c r="AS3987" s="143"/>
      <c r="AT3987" s="143"/>
      <c r="AU3987" s="143"/>
      <c r="AV3987" s="143"/>
      <c r="AW3987" s="143"/>
      <c r="AX3987" s="143"/>
      <c r="AY3987" s="143"/>
      <c r="AZ3987" s="143"/>
      <c r="BA3987" s="143"/>
      <c r="BB3987" s="143"/>
      <c r="BC3987" s="143"/>
      <c r="BD3987" s="143"/>
      <c r="BE3987" s="143"/>
      <c r="BF3987" s="143"/>
      <c r="BG3987" s="143"/>
      <c r="BH3987" s="143"/>
      <c r="BI3987" s="143"/>
      <c r="BJ3987" s="143"/>
      <c r="BK3987" s="143"/>
      <c r="BL3987" s="143"/>
      <c r="BM3987" s="143"/>
      <c r="BN3987" s="143"/>
      <c r="BO3987" s="143"/>
      <c r="BP3987" s="143"/>
      <c r="BT3987" s="143"/>
      <c r="BU3987" s="143"/>
      <c r="BV3987" s="143"/>
    </row>
    <row r="3988" spans="1:74" s="142" customFormat="1" x14ac:dyDescent="0.25">
      <c r="A3988" s="206"/>
      <c r="B3988" s="160"/>
      <c r="C3988" s="161"/>
      <c r="D3988" s="206"/>
      <c r="E3988" s="206"/>
      <c r="F3988" s="206"/>
      <c r="G3988" s="206"/>
      <c r="H3988" s="161"/>
      <c r="I3988" s="206"/>
      <c r="J3988" s="206"/>
      <c r="L3988" s="206"/>
      <c r="M3988" s="153"/>
      <c r="N3988" s="126"/>
      <c r="O3988" s="153"/>
      <c r="P3988" s="153"/>
      <c r="Q3988" s="153"/>
      <c r="R3988" s="153"/>
      <c r="AG3988" s="162"/>
      <c r="AH3988" s="162"/>
      <c r="AI3988" s="162"/>
      <c r="AM3988" s="143"/>
      <c r="AN3988" s="143"/>
      <c r="AO3988" s="143"/>
      <c r="AP3988" s="143"/>
      <c r="AQ3988" s="143"/>
      <c r="AR3988" s="143"/>
      <c r="AS3988" s="143"/>
      <c r="AT3988" s="143"/>
      <c r="AU3988" s="143"/>
      <c r="AV3988" s="143"/>
      <c r="AW3988" s="143"/>
      <c r="AX3988" s="143"/>
      <c r="AY3988" s="143"/>
      <c r="AZ3988" s="143"/>
      <c r="BA3988" s="143"/>
      <c r="BB3988" s="143"/>
      <c r="BC3988" s="143"/>
      <c r="BD3988" s="143"/>
      <c r="BE3988" s="143"/>
      <c r="BF3988" s="143"/>
      <c r="BG3988" s="143"/>
      <c r="BH3988" s="143"/>
      <c r="BI3988" s="143"/>
      <c r="BJ3988" s="143"/>
      <c r="BK3988" s="143"/>
      <c r="BL3988" s="143"/>
      <c r="BM3988" s="143"/>
      <c r="BN3988" s="143"/>
      <c r="BO3988" s="143"/>
      <c r="BP3988" s="143"/>
      <c r="BT3988" s="143"/>
      <c r="BU3988" s="143"/>
      <c r="BV3988" s="143"/>
    </row>
    <row r="3989" spans="1:74" s="142" customFormat="1" x14ac:dyDescent="0.25">
      <c r="A3989" s="206"/>
      <c r="B3989" s="160"/>
      <c r="C3989" s="161"/>
      <c r="D3989" s="206"/>
      <c r="E3989" s="206"/>
      <c r="F3989" s="206"/>
      <c r="G3989" s="206"/>
      <c r="H3989" s="161"/>
      <c r="I3989" s="206"/>
      <c r="J3989" s="206"/>
      <c r="L3989" s="206"/>
      <c r="M3989" s="153"/>
      <c r="N3989" s="126"/>
      <c r="O3989" s="153"/>
      <c r="P3989" s="153"/>
      <c r="Q3989" s="153"/>
      <c r="R3989" s="153"/>
      <c r="AG3989" s="162"/>
      <c r="AH3989" s="162"/>
      <c r="AI3989" s="162"/>
      <c r="AM3989" s="143"/>
      <c r="AN3989" s="143"/>
      <c r="AO3989" s="143"/>
      <c r="AP3989" s="143"/>
      <c r="AQ3989" s="143"/>
      <c r="AR3989" s="143"/>
      <c r="AS3989" s="143"/>
      <c r="AT3989" s="143"/>
      <c r="AU3989" s="143"/>
      <c r="AV3989" s="143"/>
      <c r="AW3989" s="143"/>
      <c r="AX3989" s="143"/>
      <c r="AY3989" s="143"/>
      <c r="AZ3989" s="143"/>
      <c r="BA3989" s="143"/>
      <c r="BB3989" s="143"/>
      <c r="BC3989" s="143"/>
      <c r="BD3989" s="143"/>
      <c r="BE3989" s="143"/>
      <c r="BF3989" s="143"/>
      <c r="BG3989" s="143"/>
      <c r="BH3989" s="143"/>
      <c r="BI3989" s="143"/>
      <c r="BJ3989" s="143"/>
      <c r="BK3989" s="143"/>
      <c r="BL3989" s="143"/>
      <c r="BM3989" s="143"/>
      <c r="BN3989" s="143"/>
      <c r="BO3989" s="143"/>
      <c r="BP3989" s="143"/>
      <c r="BT3989" s="143"/>
      <c r="BU3989" s="143"/>
      <c r="BV3989" s="143"/>
    </row>
    <row r="3990" spans="1:74" s="142" customFormat="1" x14ac:dyDescent="0.25">
      <c r="A3990" s="206"/>
      <c r="B3990" s="160"/>
      <c r="C3990" s="161"/>
      <c r="D3990" s="206"/>
      <c r="E3990" s="206"/>
      <c r="F3990" s="206"/>
      <c r="G3990" s="206"/>
      <c r="H3990" s="161"/>
      <c r="I3990" s="206"/>
      <c r="J3990" s="206"/>
      <c r="L3990" s="206"/>
      <c r="M3990" s="153"/>
      <c r="N3990" s="126"/>
      <c r="O3990" s="153"/>
      <c r="P3990" s="153"/>
      <c r="Q3990" s="153"/>
      <c r="R3990" s="153"/>
      <c r="AG3990" s="162"/>
      <c r="AH3990" s="162"/>
      <c r="AI3990" s="162"/>
      <c r="AM3990" s="143"/>
      <c r="AN3990" s="143"/>
      <c r="AO3990" s="143"/>
      <c r="AP3990" s="143"/>
      <c r="AQ3990" s="143"/>
      <c r="AR3990" s="143"/>
      <c r="AS3990" s="143"/>
      <c r="AT3990" s="143"/>
      <c r="AU3990" s="143"/>
      <c r="AV3990" s="143"/>
      <c r="AW3990" s="143"/>
      <c r="AX3990" s="143"/>
      <c r="AY3990" s="143"/>
      <c r="AZ3990" s="143"/>
      <c r="BA3990" s="143"/>
      <c r="BB3990" s="143"/>
      <c r="BC3990" s="143"/>
      <c r="BD3990" s="143"/>
      <c r="BE3990" s="143"/>
      <c r="BF3990" s="143"/>
      <c r="BG3990" s="143"/>
      <c r="BH3990" s="143"/>
      <c r="BI3990" s="143"/>
      <c r="BJ3990" s="143"/>
      <c r="BK3990" s="143"/>
      <c r="BL3990" s="143"/>
      <c r="BM3990" s="143"/>
      <c r="BN3990" s="143"/>
      <c r="BO3990" s="143"/>
      <c r="BP3990" s="143"/>
      <c r="BT3990" s="143"/>
      <c r="BU3990" s="143"/>
      <c r="BV3990" s="143"/>
    </row>
    <row r="3991" spans="1:74" s="142" customFormat="1" x14ac:dyDescent="0.25">
      <c r="A3991" s="206"/>
      <c r="B3991" s="160"/>
      <c r="C3991" s="161"/>
      <c r="D3991" s="206"/>
      <c r="E3991" s="206"/>
      <c r="F3991" s="206"/>
      <c r="G3991" s="206"/>
      <c r="H3991" s="161"/>
      <c r="I3991" s="206"/>
      <c r="J3991" s="206"/>
      <c r="L3991" s="206"/>
      <c r="M3991" s="153"/>
      <c r="N3991" s="126"/>
      <c r="O3991" s="153"/>
      <c r="P3991" s="153"/>
      <c r="Q3991" s="153"/>
      <c r="R3991" s="153"/>
      <c r="AG3991" s="162"/>
      <c r="AH3991" s="162"/>
      <c r="AI3991" s="162"/>
      <c r="AM3991" s="143"/>
      <c r="AN3991" s="143"/>
      <c r="AO3991" s="143"/>
      <c r="AP3991" s="143"/>
      <c r="AQ3991" s="143"/>
      <c r="AR3991" s="143"/>
      <c r="AS3991" s="143"/>
      <c r="AT3991" s="143"/>
      <c r="AU3991" s="143"/>
      <c r="AV3991" s="143"/>
      <c r="AW3991" s="143"/>
      <c r="AX3991" s="143"/>
      <c r="AY3991" s="143"/>
      <c r="AZ3991" s="143"/>
      <c r="BA3991" s="143"/>
      <c r="BB3991" s="143"/>
      <c r="BC3991" s="143"/>
      <c r="BD3991" s="143"/>
      <c r="BE3991" s="143"/>
      <c r="BF3991" s="143"/>
      <c r="BG3991" s="143"/>
      <c r="BH3991" s="143"/>
      <c r="BI3991" s="143"/>
      <c r="BJ3991" s="143"/>
      <c r="BK3991" s="143"/>
      <c r="BL3991" s="143"/>
      <c r="BM3991" s="143"/>
      <c r="BN3991" s="143"/>
      <c r="BO3991" s="143"/>
      <c r="BP3991" s="143"/>
      <c r="BT3991" s="143"/>
      <c r="BU3991" s="143"/>
      <c r="BV3991" s="143"/>
    </row>
    <row r="3992" spans="1:74" s="142" customFormat="1" x14ac:dyDescent="0.25">
      <c r="A3992" s="206"/>
      <c r="B3992" s="160"/>
      <c r="C3992" s="161"/>
      <c r="D3992" s="206"/>
      <c r="E3992" s="206"/>
      <c r="F3992" s="206"/>
      <c r="G3992" s="206"/>
      <c r="H3992" s="161"/>
      <c r="I3992" s="206"/>
      <c r="J3992" s="206"/>
      <c r="L3992" s="206"/>
      <c r="M3992" s="153"/>
      <c r="N3992" s="126"/>
      <c r="O3992" s="153"/>
      <c r="P3992" s="153"/>
      <c r="Q3992" s="153"/>
      <c r="R3992" s="153"/>
      <c r="AG3992" s="162"/>
      <c r="AH3992" s="162"/>
      <c r="AI3992" s="162"/>
      <c r="AM3992" s="143"/>
      <c r="AN3992" s="143"/>
      <c r="AO3992" s="143"/>
      <c r="AP3992" s="143"/>
      <c r="AQ3992" s="143"/>
      <c r="AR3992" s="143"/>
      <c r="AS3992" s="143"/>
      <c r="AT3992" s="143"/>
      <c r="AU3992" s="143"/>
      <c r="AV3992" s="143"/>
      <c r="AW3992" s="143"/>
      <c r="AX3992" s="143"/>
      <c r="AY3992" s="143"/>
      <c r="AZ3992" s="143"/>
      <c r="BA3992" s="143"/>
      <c r="BB3992" s="143"/>
      <c r="BC3992" s="143"/>
      <c r="BD3992" s="143"/>
      <c r="BE3992" s="143"/>
      <c r="BF3992" s="143"/>
      <c r="BG3992" s="143"/>
      <c r="BH3992" s="143"/>
      <c r="BI3992" s="143"/>
      <c r="BJ3992" s="143"/>
      <c r="BK3992" s="143"/>
      <c r="BL3992" s="143"/>
      <c r="BM3992" s="143"/>
      <c r="BN3992" s="143"/>
      <c r="BO3992" s="143"/>
      <c r="BP3992" s="143"/>
      <c r="BT3992" s="143"/>
      <c r="BU3992" s="143"/>
      <c r="BV3992" s="143"/>
    </row>
    <row r="3993" spans="1:74" s="142" customFormat="1" x14ac:dyDescent="0.25">
      <c r="A3993" s="206"/>
      <c r="B3993" s="160"/>
      <c r="C3993" s="161"/>
      <c r="D3993" s="206"/>
      <c r="E3993" s="206"/>
      <c r="F3993" s="206"/>
      <c r="G3993" s="206"/>
      <c r="H3993" s="161"/>
      <c r="I3993" s="206"/>
      <c r="J3993" s="206"/>
      <c r="L3993" s="206"/>
      <c r="M3993" s="153"/>
      <c r="N3993" s="126"/>
      <c r="O3993" s="153"/>
      <c r="P3993" s="153"/>
      <c r="Q3993" s="153"/>
      <c r="R3993" s="153"/>
      <c r="AG3993" s="162"/>
      <c r="AH3993" s="162"/>
      <c r="AI3993" s="162"/>
      <c r="AM3993" s="143"/>
      <c r="AN3993" s="143"/>
      <c r="AO3993" s="143"/>
      <c r="AP3993" s="143"/>
      <c r="AQ3993" s="143"/>
      <c r="AR3993" s="143"/>
      <c r="AS3993" s="143"/>
      <c r="AT3993" s="143"/>
      <c r="AU3993" s="143"/>
      <c r="AV3993" s="143"/>
      <c r="AW3993" s="143"/>
      <c r="AX3993" s="143"/>
      <c r="AY3993" s="143"/>
      <c r="AZ3993" s="143"/>
      <c r="BA3993" s="143"/>
      <c r="BB3993" s="143"/>
      <c r="BC3993" s="143"/>
      <c r="BD3993" s="143"/>
      <c r="BE3993" s="143"/>
      <c r="BF3993" s="143"/>
      <c r="BG3993" s="143"/>
      <c r="BH3993" s="143"/>
      <c r="BI3993" s="143"/>
      <c r="BJ3993" s="143"/>
      <c r="BK3993" s="143"/>
      <c r="BL3993" s="143"/>
      <c r="BM3993" s="143"/>
      <c r="BN3993" s="143"/>
      <c r="BO3993" s="143"/>
      <c r="BP3993" s="143"/>
      <c r="BT3993" s="143"/>
      <c r="BU3993" s="143"/>
      <c r="BV3993" s="143"/>
    </row>
    <row r="3994" spans="1:74" s="142" customFormat="1" x14ac:dyDescent="0.25">
      <c r="A3994" s="206"/>
      <c r="B3994" s="160"/>
      <c r="C3994" s="161"/>
      <c r="D3994" s="206"/>
      <c r="E3994" s="206"/>
      <c r="F3994" s="206"/>
      <c r="G3994" s="206"/>
      <c r="H3994" s="161"/>
      <c r="I3994" s="206"/>
      <c r="J3994" s="206"/>
      <c r="L3994" s="206"/>
      <c r="M3994" s="153"/>
      <c r="N3994" s="126"/>
      <c r="O3994" s="153"/>
      <c r="P3994" s="153"/>
      <c r="Q3994" s="153"/>
      <c r="R3994" s="153"/>
      <c r="AG3994" s="162"/>
      <c r="AH3994" s="162"/>
      <c r="AI3994" s="162"/>
      <c r="AM3994" s="143"/>
      <c r="AN3994" s="143"/>
      <c r="AO3994" s="143"/>
      <c r="AP3994" s="143"/>
      <c r="AQ3994" s="143"/>
      <c r="AR3994" s="143"/>
      <c r="AS3994" s="143"/>
      <c r="AT3994" s="143"/>
      <c r="AU3994" s="143"/>
      <c r="AV3994" s="143"/>
      <c r="AW3994" s="143"/>
      <c r="AX3994" s="143"/>
      <c r="AY3994" s="143"/>
      <c r="AZ3994" s="143"/>
      <c r="BA3994" s="143"/>
      <c r="BB3994" s="143"/>
      <c r="BC3994" s="143"/>
      <c r="BD3994" s="143"/>
      <c r="BE3994" s="143"/>
      <c r="BF3994" s="143"/>
      <c r="BG3994" s="143"/>
      <c r="BH3994" s="143"/>
      <c r="BI3994" s="143"/>
      <c r="BJ3994" s="143"/>
      <c r="BK3994" s="143"/>
      <c r="BL3994" s="143"/>
      <c r="BM3994" s="143"/>
      <c r="BN3994" s="143"/>
      <c r="BO3994" s="143"/>
      <c r="BP3994" s="143"/>
      <c r="BT3994" s="143"/>
      <c r="BU3994" s="143"/>
      <c r="BV3994" s="143"/>
    </row>
    <row r="3995" spans="1:74" s="142" customFormat="1" x14ac:dyDescent="0.25">
      <c r="A3995" s="206"/>
      <c r="B3995" s="160"/>
      <c r="C3995" s="161"/>
      <c r="D3995" s="206"/>
      <c r="E3995" s="206"/>
      <c r="F3995" s="206"/>
      <c r="G3995" s="206"/>
      <c r="H3995" s="161"/>
      <c r="I3995" s="206"/>
      <c r="J3995" s="206"/>
      <c r="L3995" s="206"/>
      <c r="M3995" s="153"/>
      <c r="N3995" s="126"/>
      <c r="O3995" s="153"/>
      <c r="P3995" s="153"/>
      <c r="Q3995" s="153"/>
      <c r="R3995" s="153"/>
      <c r="AG3995" s="162"/>
      <c r="AH3995" s="162"/>
      <c r="AI3995" s="162"/>
      <c r="AM3995" s="143"/>
      <c r="AN3995" s="143"/>
      <c r="AO3995" s="143"/>
      <c r="AP3995" s="143"/>
      <c r="AQ3995" s="143"/>
      <c r="AR3995" s="143"/>
      <c r="AS3995" s="143"/>
      <c r="AT3995" s="143"/>
      <c r="AU3995" s="143"/>
      <c r="AV3995" s="143"/>
      <c r="AW3995" s="143"/>
      <c r="AX3995" s="143"/>
      <c r="AY3995" s="143"/>
      <c r="AZ3995" s="143"/>
      <c r="BA3995" s="143"/>
      <c r="BB3995" s="143"/>
      <c r="BC3995" s="143"/>
      <c r="BD3995" s="143"/>
      <c r="BE3995" s="143"/>
      <c r="BF3995" s="143"/>
      <c r="BG3995" s="143"/>
      <c r="BH3995" s="143"/>
      <c r="BI3995" s="143"/>
      <c r="BJ3995" s="143"/>
      <c r="BK3995" s="143"/>
      <c r="BL3995" s="143"/>
      <c r="BM3995" s="143"/>
      <c r="BN3995" s="143"/>
      <c r="BO3995" s="143"/>
      <c r="BP3995" s="143"/>
      <c r="BT3995" s="143"/>
      <c r="BU3995" s="143"/>
      <c r="BV3995" s="143"/>
    </row>
    <row r="3996" spans="1:74" s="142" customFormat="1" x14ac:dyDescent="0.25">
      <c r="A3996" s="206"/>
      <c r="B3996" s="160"/>
      <c r="C3996" s="161"/>
      <c r="D3996" s="206"/>
      <c r="E3996" s="206"/>
      <c r="F3996" s="206"/>
      <c r="G3996" s="206"/>
      <c r="H3996" s="161"/>
      <c r="I3996" s="206"/>
      <c r="J3996" s="206"/>
      <c r="L3996" s="206"/>
      <c r="M3996" s="153"/>
      <c r="N3996" s="126"/>
      <c r="O3996" s="153"/>
      <c r="P3996" s="153"/>
      <c r="Q3996" s="153"/>
      <c r="R3996" s="153"/>
      <c r="AG3996" s="162"/>
      <c r="AH3996" s="162"/>
      <c r="AI3996" s="162"/>
      <c r="AM3996" s="143"/>
      <c r="AN3996" s="143"/>
      <c r="AO3996" s="143"/>
      <c r="AP3996" s="143"/>
      <c r="AQ3996" s="143"/>
      <c r="AR3996" s="143"/>
      <c r="AS3996" s="143"/>
      <c r="AT3996" s="143"/>
      <c r="AU3996" s="143"/>
      <c r="AV3996" s="143"/>
      <c r="AW3996" s="143"/>
      <c r="AX3996" s="143"/>
      <c r="AY3996" s="143"/>
      <c r="AZ3996" s="143"/>
      <c r="BA3996" s="143"/>
      <c r="BB3996" s="143"/>
      <c r="BC3996" s="143"/>
      <c r="BD3996" s="143"/>
      <c r="BE3996" s="143"/>
      <c r="BF3996" s="143"/>
      <c r="BG3996" s="143"/>
      <c r="BH3996" s="143"/>
      <c r="BI3996" s="143"/>
      <c r="BJ3996" s="143"/>
      <c r="BK3996" s="143"/>
      <c r="BL3996" s="143"/>
      <c r="BM3996" s="143"/>
      <c r="BN3996" s="143"/>
      <c r="BO3996" s="143"/>
      <c r="BP3996" s="143"/>
      <c r="BT3996" s="143"/>
      <c r="BU3996" s="143"/>
      <c r="BV3996" s="143"/>
    </row>
    <row r="3997" spans="1:74" s="142" customFormat="1" x14ac:dyDescent="0.25">
      <c r="A3997" s="206"/>
      <c r="B3997" s="160"/>
      <c r="C3997" s="161"/>
      <c r="D3997" s="206"/>
      <c r="E3997" s="206"/>
      <c r="F3997" s="206"/>
      <c r="G3997" s="206"/>
      <c r="H3997" s="161"/>
      <c r="I3997" s="206"/>
      <c r="J3997" s="206"/>
      <c r="L3997" s="206"/>
      <c r="M3997" s="153"/>
      <c r="N3997" s="126"/>
      <c r="O3997" s="153"/>
      <c r="P3997" s="153"/>
      <c r="Q3997" s="153"/>
      <c r="R3997" s="153"/>
      <c r="AG3997" s="162"/>
      <c r="AH3997" s="162"/>
      <c r="AI3997" s="162"/>
      <c r="AM3997" s="143"/>
      <c r="AN3997" s="143"/>
      <c r="AO3997" s="143"/>
      <c r="AP3997" s="143"/>
      <c r="AQ3997" s="143"/>
      <c r="AR3997" s="143"/>
      <c r="AS3997" s="143"/>
      <c r="AT3997" s="143"/>
      <c r="AU3997" s="143"/>
      <c r="AV3997" s="143"/>
      <c r="AW3997" s="143"/>
      <c r="AX3997" s="143"/>
      <c r="AY3997" s="143"/>
      <c r="AZ3997" s="143"/>
      <c r="BA3997" s="143"/>
      <c r="BB3997" s="143"/>
      <c r="BC3997" s="143"/>
      <c r="BD3997" s="143"/>
      <c r="BE3997" s="143"/>
      <c r="BF3997" s="143"/>
      <c r="BG3997" s="143"/>
      <c r="BH3997" s="143"/>
      <c r="BI3997" s="143"/>
      <c r="BJ3997" s="143"/>
      <c r="BK3997" s="143"/>
      <c r="BL3997" s="143"/>
      <c r="BM3997" s="143"/>
      <c r="BN3997" s="143"/>
      <c r="BO3997" s="143"/>
      <c r="BP3997" s="143"/>
      <c r="BT3997" s="143"/>
      <c r="BU3997" s="143"/>
      <c r="BV3997" s="143"/>
    </row>
    <row r="3998" spans="1:74" s="142" customFormat="1" x14ac:dyDescent="0.25">
      <c r="A3998" s="206"/>
      <c r="B3998" s="160"/>
      <c r="C3998" s="161"/>
      <c r="D3998" s="206"/>
      <c r="E3998" s="206"/>
      <c r="F3998" s="206"/>
      <c r="G3998" s="206"/>
      <c r="H3998" s="161"/>
      <c r="I3998" s="206"/>
      <c r="J3998" s="206"/>
      <c r="L3998" s="206"/>
      <c r="M3998" s="153"/>
      <c r="N3998" s="126"/>
      <c r="O3998" s="153"/>
      <c r="P3998" s="153"/>
      <c r="Q3998" s="153"/>
      <c r="R3998" s="153"/>
      <c r="AG3998" s="162"/>
      <c r="AH3998" s="162"/>
      <c r="AI3998" s="162"/>
      <c r="AM3998" s="143"/>
      <c r="AN3998" s="143"/>
      <c r="AO3998" s="143"/>
      <c r="AP3998" s="143"/>
      <c r="AQ3998" s="143"/>
      <c r="AR3998" s="143"/>
      <c r="AS3998" s="143"/>
      <c r="AT3998" s="143"/>
      <c r="AU3998" s="143"/>
      <c r="AV3998" s="143"/>
      <c r="AW3998" s="143"/>
      <c r="AX3998" s="143"/>
      <c r="AY3998" s="143"/>
      <c r="AZ3998" s="143"/>
      <c r="BA3998" s="143"/>
      <c r="BB3998" s="143"/>
      <c r="BC3998" s="143"/>
      <c r="BD3998" s="143"/>
      <c r="BE3998" s="143"/>
      <c r="BF3998" s="143"/>
      <c r="BG3998" s="143"/>
      <c r="BH3998" s="143"/>
      <c r="BI3998" s="143"/>
      <c r="BJ3998" s="143"/>
      <c r="BK3998" s="143"/>
      <c r="BL3998" s="143"/>
      <c r="BM3998" s="143"/>
      <c r="BN3998" s="143"/>
      <c r="BO3998" s="143"/>
      <c r="BP3998" s="143"/>
      <c r="BT3998" s="143"/>
      <c r="BU3998" s="143"/>
      <c r="BV3998" s="143"/>
    </row>
    <row r="3999" spans="1:74" s="142" customFormat="1" x14ac:dyDescent="0.25">
      <c r="A3999" s="206"/>
      <c r="B3999" s="160"/>
      <c r="C3999" s="161"/>
      <c r="D3999" s="206"/>
      <c r="E3999" s="206"/>
      <c r="F3999" s="206"/>
      <c r="G3999" s="206"/>
      <c r="H3999" s="161"/>
      <c r="I3999" s="206"/>
      <c r="J3999" s="206"/>
      <c r="L3999" s="206"/>
      <c r="M3999" s="153"/>
      <c r="N3999" s="126"/>
      <c r="O3999" s="153"/>
      <c r="P3999" s="153"/>
      <c r="Q3999" s="153"/>
      <c r="R3999" s="153"/>
      <c r="AG3999" s="162"/>
      <c r="AH3999" s="162"/>
      <c r="AI3999" s="162"/>
      <c r="AM3999" s="143"/>
      <c r="AN3999" s="143"/>
      <c r="AO3999" s="143"/>
      <c r="AP3999" s="143"/>
      <c r="AQ3999" s="143"/>
      <c r="AR3999" s="143"/>
      <c r="AS3999" s="143"/>
      <c r="AT3999" s="143"/>
      <c r="AU3999" s="143"/>
      <c r="AV3999" s="143"/>
      <c r="AW3999" s="143"/>
      <c r="AX3999" s="143"/>
      <c r="AY3999" s="143"/>
      <c r="AZ3999" s="143"/>
      <c r="BA3999" s="143"/>
      <c r="BB3999" s="143"/>
      <c r="BC3999" s="143"/>
      <c r="BD3999" s="143"/>
      <c r="BE3999" s="143"/>
      <c r="BF3999" s="143"/>
      <c r="BG3999" s="143"/>
      <c r="BH3999" s="143"/>
      <c r="BI3999" s="143"/>
      <c r="BJ3999" s="143"/>
      <c r="BK3999" s="143"/>
      <c r="BL3999" s="143"/>
      <c r="BM3999" s="143"/>
      <c r="BN3999" s="143"/>
      <c r="BO3999" s="143"/>
      <c r="BP3999" s="143"/>
      <c r="BT3999" s="143"/>
      <c r="BU3999" s="143"/>
      <c r="BV3999" s="143"/>
    </row>
    <row r="4000" spans="1:74" s="142" customFormat="1" x14ac:dyDescent="0.25">
      <c r="A4000" s="206"/>
      <c r="B4000" s="160"/>
      <c r="C4000" s="161"/>
      <c r="D4000" s="206"/>
      <c r="E4000" s="206"/>
      <c r="F4000" s="206"/>
      <c r="G4000" s="206"/>
      <c r="H4000" s="161"/>
      <c r="I4000" s="206"/>
      <c r="J4000" s="206"/>
      <c r="L4000" s="206"/>
      <c r="M4000" s="153"/>
      <c r="N4000" s="126"/>
      <c r="O4000" s="153"/>
      <c r="P4000" s="153"/>
      <c r="Q4000" s="153"/>
      <c r="R4000" s="153"/>
      <c r="AG4000" s="162"/>
      <c r="AH4000" s="162"/>
      <c r="AI4000" s="162"/>
      <c r="AM4000" s="143"/>
      <c r="AN4000" s="143"/>
      <c r="AO4000" s="143"/>
      <c r="AP4000" s="143"/>
      <c r="AQ4000" s="143"/>
      <c r="AR4000" s="143"/>
      <c r="AS4000" s="143"/>
      <c r="AT4000" s="143"/>
      <c r="AU4000" s="143"/>
      <c r="AV4000" s="143"/>
      <c r="AW4000" s="143"/>
      <c r="AX4000" s="143"/>
      <c r="AY4000" s="143"/>
      <c r="AZ4000" s="143"/>
      <c r="BA4000" s="143"/>
      <c r="BB4000" s="143"/>
      <c r="BC4000" s="143"/>
      <c r="BD4000" s="143"/>
      <c r="BE4000" s="143"/>
      <c r="BF4000" s="143"/>
      <c r="BG4000" s="143"/>
      <c r="BH4000" s="143"/>
      <c r="BI4000" s="143"/>
      <c r="BJ4000" s="143"/>
      <c r="BK4000" s="143"/>
      <c r="BL4000" s="143"/>
      <c r="BM4000" s="143"/>
      <c r="BN4000" s="143"/>
      <c r="BO4000" s="143"/>
      <c r="BP4000" s="143"/>
      <c r="BT4000" s="143"/>
      <c r="BU4000" s="143"/>
      <c r="BV4000" s="143"/>
    </row>
    <row r="4001" spans="1:74" s="142" customFormat="1" x14ac:dyDescent="0.25">
      <c r="A4001" s="206"/>
      <c r="B4001" s="160"/>
      <c r="C4001" s="161"/>
      <c r="D4001" s="206"/>
      <c r="E4001" s="206"/>
      <c r="F4001" s="206"/>
      <c r="G4001" s="206"/>
      <c r="H4001" s="161"/>
      <c r="I4001" s="206"/>
      <c r="J4001" s="206"/>
      <c r="L4001" s="206"/>
      <c r="M4001" s="153"/>
      <c r="N4001" s="126"/>
      <c r="O4001" s="153"/>
      <c r="P4001" s="153"/>
      <c r="Q4001" s="153"/>
      <c r="R4001" s="153"/>
      <c r="AG4001" s="162"/>
      <c r="AH4001" s="162"/>
      <c r="AI4001" s="162"/>
      <c r="AM4001" s="143"/>
      <c r="AN4001" s="143"/>
      <c r="AO4001" s="143"/>
      <c r="AP4001" s="143"/>
      <c r="AQ4001" s="143"/>
      <c r="AR4001" s="143"/>
      <c r="AS4001" s="143"/>
      <c r="AT4001" s="143"/>
      <c r="AU4001" s="143"/>
      <c r="AV4001" s="143"/>
      <c r="AW4001" s="143"/>
      <c r="AX4001" s="143"/>
      <c r="AY4001" s="143"/>
      <c r="AZ4001" s="143"/>
      <c r="BA4001" s="143"/>
      <c r="BB4001" s="143"/>
      <c r="BC4001" s="143"/>
      <c r="BD4001" s="143"/>
      <c r="BE4001" s="143"/>
      <c r="BF4001" s="143"/>
      <c r="BG4001" s="143"/>
      <c r="BH4001" s="143"/>
      <c r="BI4001" s="143"/>
      <c r="BJ4001" s="143"/>
      <c r="BK4001" s="143"/>
      <c r="BL4001" s="143"/>
      <c r="BM4001" s="143"/>
      <c r="BN4001" s="143"/>
      <c r="BO4001" s="143"/>
      <c r="BP4001" s="143"/>
      <c r="BT4001" s="143"/>
      <c r="BU4001" s="143"/>
      <c r="BV4001" s="143"/>
    </row>
    <row r="4002" spans="1:74" s="142" customFormat="1" x14ac:dyDescent="0.25">
      <c r="A4002" s="206"/>
      <c r="B4002" s="160"/>
      <c r="C4002" s="161"/>
      <c r="D4002" s="206"/>
      <c r="E4002" s="206"/>
      <c r="F4002" s="206"/>
      <c r="G4002" s="206"/>
      <c r="H4002" s="161"/>
      <c r="I4002" s="206"/>
      <c r="J4002" s="206"/>
      <c r="L4002" s="206"/>
      <c r="M4002" s="153"/>
      <c r="N4002" s="126"/>
      <c r="O4002" s="153"/>
      <c r="P4002" s="153"/>
      <c r="Q4002" s="153"/>
      <c r="R4002" s="153"/>
      <c r="AG4002" s="162"/>
      <c r="AH4002" s="162"/>
      <c r="AI4002" s="162"/>
      <c r="AM4002" s="143"/>
      <c r="AN4002" s="143"/>
      <c r="AO4002" s="143"/>
      <c r="AP4002" s="143"/>
      <c r="AQ4002" s="143"/>
      <c r="AR4002" s="143"/>
      <c r="AS4002" s="143"/>
      <c r="AT4002" s="143"/>
      <c r="AU4002" s="143"/>
      <c r="AV4002" s="143"/>
      <c r="AW4002" s="143"/>
      <c r="AX4002" s="143"/>
      <c r="AY4002" s="143"/>
      <c r="AZ4002" s="143"/>
      <c r="BA4002" s="143"/>
      <c r="BB4002" s="143"/>
      <c r="BC4002" s="143"/>
      <c r="BD4002" s="143"/>
      <c r="BE4002" s="143"/>
      <c r="BF4002" s="143"/>
      <c r="BG4002" s="143"/>
      <c r="BH4002" s="143"/>
      <c r="BI4002" s="143"/>
      <c r="BJ4002" s="143"/>
      <c r="BK4002" s="143"/>
      <c r="BL4002" s="143"/>
      <c r="BM4002" s="143"/>
      <c r="BN4002" s="143"/>
      <c r="BO4002" s="143"/>
      <c r="BP4002" s="143"/>
      <c r="BT4002" s="143"/>
      <c r="BU4002" s="143"/>
      <c r="BV4002" s="143"/>
    </row>
    <row r="4003" spans="1:74" s="142" customFormat="1" x14ac:dyDescent="0.25">
      <c r="A4003" s="206"/>
      <c r="B4003" s="160"/>
      <c r="C4003" s="161"/>
      <c r="D4003" s="206"/>
      <c r="E4003" s="206"/>
      <c r="F4003" s="206"/>
      <c r="G4003" s="206"/>
      <c r="H4003" s="161"/>
      <c r="I4003" s="206"/>
      <c r="J4003" s="206"/>
      <c r="L4003" s="206"/>
      <c r="M4003" s="153"/>
      <c r="N4003" s="126"/>
      <c r="O4003" s="153"/>
      <c r="P4003" s="153"/>
      <c r="Q4003" s="153"/>
      <c r="R4003" s="153"/>
      <c r="AG4003" s="162"/>
      <c r="AH4003" s="162"/>
      <c r="AI4003" s="162"/>
      <c r="AM4003" s="143"/>
      <c r="AN4003" s="143"/>
      <c r="AO4003" s="143"/>
      <c r="AP4003" s="143"/>
      <c r="AQ4003" s="143"/>
      <c r="AR4003" s="143"/>
      <c r="AS4003" s="143"/>
      <c r="AT4003" s="143"/>
      <c r="AU4003" s="143"/>
      <c r="AV4003" s="143"/>
      <c r="AW4003" s="143"/>
      <c r="AX4003" s="143"/>
      <c r="AY4003" s="143"/>
      <c r="AZ4003" s="143"/>
      <c r="BA4003" s="143"/>
      <c r="BB4003" s="143"/>
      <c r="BC4003" s="143"/>
      <c r="BD4003" s="143"/>
      <c r="BE4003" s="143"/>
      <c r="BF4003" s="143"/>
      <c r="BG4003" s="143"/>
      <c r="BH4003" s="143"/>
      <c r="BI4003" s="143"/>
      <c r="BJ4003" s="143"/>
      <c r="BK4003" s="143"/>
      <c r="BL4003" s="143"/>
      <c r="BM4003" s="143"/>
      <c r="BN4003" s="143"/>
      <c r="BO4003" s="143"/>
      <c r="BP4003" s="143"/>
      <c r="BT4003" s="143"/>
      <c r="BU4003" s="143"/>
      <c r="BV4003" s="143"/>
    </row>
    <row r="4004" spans="1:74" s="142" customFormat="1" x14ac:dyDescent="0.25">
      <c r="A4004" s="206"/>
      <c r="B4004" s="160"/>
      <c r="C4004" s="161"/>
      <c r="D4004" s="206"/>
      <c r="E4004" s="206"/>
      <c r="F4004" s="206"/>
      <c r="G4004" s="206"/>
      <c r="H4004" s="161"/>
      <c r="I4004" s="206"/>
      <c r="J4004" s="206"/>
      <c r="L4004" s="206"/>
      <c r="M4004" s="153"/>
      <c r="N4004" s="126"/>
      <c r="O4004" s="153"/>
      <c r="P4004" s="153"/>
      <c r="Q4004" s="153"/>
      <c r="R4004" s="153"/>
      <c r="AG4004" s="162"/>
      <c r="AH4004" s="162"/>
      <c r="AI4004" s="162"/>
      <c r="AM4004" s="143"/>
      <c r="AN4004" s="143"/>
      <c r="AO4004" s="143"/>
      <c r="AP4004" s="143"/>
      <c r="AQ4004" s="143"/>
      <c r="AR4004" s="143"/>
      <c r="AS4004" s="143"/>
      <c r="AT4004" s="143"/>
      <c r="AU4004" s="143"/>
      <c r="AV4004" s="143"/>
      <c r="AW4004" s="143"/>
      <c r="AX4004" s="143"/>
      <c r="AY4004" s="143"/>
      <c r="AZ4004" s="143"/>
      <c r="BA4004" s="143"/>
      <c r="BB4004" s="143"/>
      <c r="BC4004" s="143"/>
      <c r="BD4004" s="143"/>
      <c r="BE4004" s="143"/>
      <c r="BF4004" s="143"/>
      <c r="BG4004" s="143"/>
      <c r="BH4004" s="143"/>
      <c r="BI4004" s="143"/>
      <c r="BJ4004" s="143"/>
      <c r="BK4004" s="143"/>
      <c r="BL4004" s="143"/>
      <c r="BM4004" s="143"/>
      <c r="BN4004" s="143"/>
      <c r="BO4004" s="143"/>
      <c r="BP4004" s="143"/>
      <c r="BT4004" s="143"/>
      <c r="BU4004" s="143"/>
      <c r="BV4004" s="143"/>
    </row>
    <row r="4005" spans="1:74" s="142" customFormat="1" x14ac:dyDescent="0.25">
      <c r="A4005" s="206"/>
      <c r="B4005" s="160"/>
      <c r="C4005" s="161"/>
      <c r="D4005" s="206"/>
      <c r="E4005" s="206"/>
      <c r="F4005" s="206"/>
      <c r="G4005" s="206"/>
      <c r="H4005" s="161"/>
      <c r="I4005" s="206"/>
      <c r="J4005" s="206"/>
      <c r="L4005" s="206"/>
      <c r="M4005" s="153"/>
      <c r="N4005" s="126"/>
      <c r="O4005" s="153"/>
      <c r="P4005" s="153"/>
      <c r="Q4005" s="153"/>
      <c r="R4005" s="153"/>
      <c r="AG4005" s="162"/>
      <c r="AH4005" s="162"/>
      <c r="AI4005" s="162"/>
      <c r="AM4005" s="143"/>
      <c r="AN4005" s="143"/>
      <c r="AO4005" s="143"/>
      <c r="AP4005" s="143"/>
      <c r="AQ4005" s="143"/>
      <c r="AR4005" s="143"/>
      <c r="AS4005" s="143"/>
      <c r="AT4005" s="143"/>
      <c r="AU4005" s="143"/>
      <c r="AV4005" s="143"/>
      <c r="AW4005" s="143"/>
      <c r="AX4005" s="143"/>
      <c r="AY4005" s="143"/>
      <c r="AZ4005" s="143"/>
      <c r="BA4005" s="143"/>
      <c r="BB4005" s="143"/>
      <c r="BC4005" s="143"/>
      <c r="BD4005" s="143"/>
      <c r="BE4005" s="143"/>
      <c r="BF4005" s="143"/>
      <c r="BG4005" s="143"/>
      <c r="BH4005" s="143"/>
      <c r="BI4005" s="143"/>
      <c r="BJ4005" s="143"/>
      <c r="BK4005" s="143"/>
      <c r="BL4005" s="143"/>
      <c r="BM4005" s="143"/>
      <c r="BN4005" s="143"/>
      <c r="BO4005" s="143"/>
      <c r="BP4005" s="143"/>
      <c r="BT4005" s="143"/>
      <c r="BU4005" s="143"/>
      <c r="BV4005" s="143"/>
    </row>
    <row r="4006" spans="1:74" s="142" customFormat="1" x14ac:dyDescent="0.25">
      <c r="A4006" s="206"/>
      <c r="B4006" s="160"/>
      <c r="C4006" s="161"/>
      <c r="D4006" s="206"/>
      <c r="E4006" s="206"/>
      <c r="F4006" s="206"/>
      <c r="G4006" s="206"/>
      <c r="H4006" s="161"/>
      <c r="I4006" s="206"/>
      <c r="J4006" s="206"/>
      <c r="L4006" s="206"/>
      <c r="M4006" s="153"/>
      <c r="N4006" s="126"/>
      <c r="O4006" s="153"/>
      <c r="P4006" s="153"/>
      <c r="Q4006" s="153"/>
      <c r="R4006" s="153"/>
      <c r="AG4006" s="162"/>
      <c r="AH4006" s="162"/>
      <c r="AI4006" s="162"/>
      <c r="AM4006" s="143"/>
      <c r="AN4006" s="143"/>
      <c r="AO4006" s="143"/>
      <c r="AP4006" s="143"/>
      <c r="AQ4006" s="143"/>
      <c r="AR4006" s="143"/>
      <c r="AS4006" s="143"/>
      <c r="AT4006" s="143"/>
      <c r="AU4006" s="143"/>
      <c r="AV4006" s="143"/>
      <c r="AW4006" s="143"/>
      <c r="AX4006" s="143"/>
      <c r="AY4006" s="143"/>
      <c r="AZ4006" s="143"/>
      <c r="BA4006" s="143"/>
      <c r="BB4006" s="143"/>
      <c r="BC4006" s="143"/>
      <c r="BD4006" s="143"/>
      <c r="BE4006" s="143"/>
      <c r="BF4006" s="143"/>
      <c r="BG4006" s="143"/>
      <c r="BH4006" s="143"/>
      <c r="BI4006" s="143"/>
      <c r="BJ4006" s="143"/>
      <c r="BK4006" s="143"/>
      <c r="BL4006" s="143"/>
      <c r="BM4006" s="143"/>
      <c r="BN4006" s="143"/>
      <c r="BO4006" s="143"/>
      <c r="BP4006" s="143"/>
      <c r="BT4006" s="143"/>
      <c r="BU4006" s="143"/>
      <c r="BV4006" s="143"/>
    </row>
    <row r="4007" spans="1:74" s="142" customFormat="1" x14ac:dyDescent="0.25">
      <c r="A4007" s="206"/>
      <c r="B4007" s="160"/>
      <c r="C4007" s="161"/>
      <c r="D4007" s="206"/>
      <c r="E4007" s="206"/>
      <c r="F4007" s="206"/>
      <c r="G4007" s="206"/>
      <c r="H4007" s="161"/>
      <c r="I4007" s="206"/>
      <c r="J4007" s="206"/>
      <c r="L4007" s="206"/>
      <c r="M4007" s="153"/>
      <c r="N4007" s="126"/>
      <c r="O4007" s="153"/>
      <c r="P4007" s="153"/>
      <c r="Q4007" s="153"/>
      <c r="R4007" s="153"/>
      <c r="AG4007" s="162"/>
      <c r="AH4007" s="162"/>
      <c r="AI4007" s="162"/>
      <c r="AM4007" s="143"/>
      <c r="AN4007" s="143"/>
      <c r="AO4007" s="143"/>
      <c r="AP4007" s="143"/>
      <c r="AQ4007" s="143"/>
      <c r="AR4007" s="143"/>
      <c r="AS4007" s="143"/>
      <c r="AT4007" s="143"/>
      <c r="AU4007" s="143"/>
      <c r="AV4007" s="143"/>
      <c r="AW4007" s="143"/>
      <c r="AX4007" s="143"/>
      <c r="AY4007" s="143"/>
      <c r="AZ4007" s="143"/>
      <c r="BA4007" s="143"/>
      <c r="BB4007" s="143"/>
      <c r="BC4007" s="143"/>
      <c r="BD4007" s="143"/>
      <c r="BE4007" s="143"/>
      <c r="BF4007" s="143"/>
      <c r="BG4007" s="143"/>
      <c r="BH4007" s="143"/>
      <c r="BI4007" s="143"/>
      <c r="BJ4007" s="143"/>
      <c r="BK4007" s="143"/>
      <c r="BL4007" s="143"/>
      <c r="BM4007" s="143"/>
      <c r="BN4007" s="143"/>
      <c r="BO4007" s="143"/>
      <c r="BP4007" s="143"/>
      <c r="BT4007" s="143"/>
      <c r="BU4007" s="143"/>
      <c r="BV4007" s="143"/>
    </row>
    <row r="4008" spans="1:74" s="142" customFormat="1" x14ac:dyDescent="0.25">
      <c r="A4008" s="206"/>
      <c r="B4008" s="160"/>
      <c r="C4008" s="161"/>
      <c r="D4008" s="206"/>
      <c r="E4008" s="206"/>
      <c r="F4008" s="206"/>
      <c r="G4008" s="206"/>
      <c r="H4008" s="161"/>
      <c r="I4008" s="206"/>
      <c r="J4008" s="206"/>
      <c r="L4008" s="206"/>
      <c r="M4008" s="153"/>
      <c r="N4008" s="126"/>
      <c r="O4008" s="153"/>
      <c r="P4008" s="153"/>
      <c r="Q4008" s="153"/>
      <c r="R4008" s="153"/>
      <c r="AG4008" s="162"/>
      <c r="AH4008" s="162"/>
      <c r="AI4008" s="162"/>
      <c r="AM4008" s="143"/>
      <c r="AN4008" s="143"/>
      <c r="AO4008" s="143"/>
      <c r="AP4008" s="143"/>
      <c r="AQ4008" s="143"/>
      <c r="AR4008" s="143"/>
      <c r="AS4008" s="143"/>
      <c r="AT4008" s="143"/>
      <c r="AU4008" s="143"/>
      <c r="AV4008" s="143"/>
      <c r="AW4008" s="143"/>
      <c r="AX4008" s="143"/>
      <c r="AY4008" s="143"/>
      <c r="AZ4008" s="143"/>
      <c r="BA4008" s="143"/>
      <c r="BB4008" s="143"/>
      <c r="BC4008" s="143"/>
      <c r="BD4008" s="143"/>
      <c r="BE4008" s="143"/>
      <c r="BF4008" s="143"/>
      <c r="BG4008" s="143"/>
      <c r="BH4008" s="143"/>
      <c r="BI4008" s="143"/>
      <c r="BJ4008" s="143"/>
      <c r="BK4008" s="143"/>
      <c r="BL4008" s="143"/>
      <c r="BM4008" s="143"/>
      <c r="BN4008" s="143"/>
      <c r="BO4008" s="143"/>
      <c r="BP4008" s="143"/>
      <c r="BT4008" s="143"/>
      <c r="BU4008" s="143"/>
      <c r="BV4008" s="143"/>
    </row>
    <row r="4009" spans="1:74" s="142" customFormat="1" x14ac:dyDescent="0.25">
      <c r="A4009" s="206"/>
      <c r="B4009" s="160"/>
      <c r="C4009" s="161"/>
      <c r="D4009" s="206"/>
      <c r="E4009" s="206"/>
      <c r="F4009" s="206"/>
      <c r="G4009" s="206"/>
      <c r="H4009" s="161"/>
      <c r="I4009" s="206"/>
      <c r="J4009" s="206"/>
      <c r="L4009" s="206"/>
      <c r="M4009" s="153"/>
      <c r="N4009" s="126"/>
      <c r="O4009" s="153"/>
      <c r="P4009" s="153"/>
      <c r="Q4009" s="153"/>
      <c r="R4009" s="153"/>
      <c r="AG4009" s="162"/>
      <c r="AH4009" s="162"/>
      <c r="AI4009" s="162"/>
      <c r="AM4009" s="143"/>
      <c r="AN4009" s="143"/>
      <c r="AO4009" s="143"/>
      <c r="AP4009" s="143"/>
      <c r="AQ4009" s="143"/>
      <c r="AR4009" s="143"/>
      <c r="AS4009" s="143"/>
      <c r="AT4009" s="143"/>
      <c r="AU4009" s="143"/>
      <c r="AV4009" s="143"/>
      <c r="AW4009" s="143"/>
      <c r="AX4009" s="143"/>
      <c r="AY4009" s="143"/>
      <c r="AZ4009" s="143"/>
      <c r="BA4009" s="143"/>
      <c r="BB4009" s="143"/>
      <c r="BC4009" s="143"/>
      <c r="BD4009" s="143"/>
      <c r="BE4009" s="143"/>
      <c r="BF4009" s="143"/>
      <c r="BG4009" s="143"/>
      <c r="BH4009" s="143"/>
      <c r="BI4009" s="143"/>
      <c r="BJ4009" s="143"/>
      <c r="BK4009" s="143"/>
      <c r="BL4009" s="143"/>
      <c r="BM4009" s="143"/>
      <c r="BN4009" s="143"/>
      <c r="BO4009" s="143"/>
      <c r="BP4009" s="143"/>
      <c r="BT4009" s="143"/>
      <c r="BU4009" s="143"/>
      <c r="BV4009" s="143"/>
    </row>
    <row r="4010" spans="1:74" s="142" customFormat="1" x14ac:dyDescent="0.25">
      <c r="A4010" s="206"/>
      <c r="B4010" s="160"/>
      <c r="C4010" s="161"/>
      <c r="D4010" s="206"/>
      <c r="E4010" s="206"/>
      <c r="F4010" s="206"/>
      <c r="G4010" s="206"/>
      <c r="H4010" s="161"/>
      <c r="I4010" s="206"/>
      <c r="J4010" s="206"/>
      <c r="L4010" s="206"/>
      <c r="M4010" s="153"/>
      <c r="N4010" s="126"/>
      <c r="O4010" s="153"/>
      <c r="P4010" s="153"/>
      <c r="Q4010" s="153"/>
      <c r="R4010" s="153"/>
      <c r="AG4010" s="162"/>
      <c r="AH4010" s="162"/>
      <c r="AI4010" s="162"/>
      <c r="AM4010" s="143"/>
      <c r="AN4010" s="143"/>
      <c r="AO4010" s="143"/>
      <c r="AP4010" s="143"/>
      <c r="AQ4010" s="143"/>
      <c r="AR4010" s="143"/>
      <c r="AS4010" s="143"/>
      <c r="AT4010" s="143"/>
      <c r="AU4010" s="143"/>
      <c r="AV4010" s="143"/>
      <c r="AW4010" s="143"/>
      <c r="AX4010" s="143"/>
      <c r="AY4010" s="143"/>
      <c r="AZ4010" s="143"/>
      <c r="BA4010" s="143"/>
      <c r="BB4010" s="143"/>
      <c r="BC4010" s="143"/>
      <c r="BD4010" s="143"/>
      <c r="BE4010" s="143"/>
      <c r="BF4010" s="143"/>
      <c r="BG4010" s="143"/>
      <c r="BH4010" s="143"/>
      <c r="BI4010" s="143"/>
      <c r="BJ4010" s="143"/>
      <c r="BK4010" s="143"/>
      <c r="BL4010" s="143"/>
      <c r="BM4010" s="143"/>
      <c r="BN4010" s="143"/>
      <c r="BO4010" s="143"/>
      <c r="BP4010" s="143"/>
      <c r="BT4010" s="143"/>
      <c r="BU4010" s="143"/>
      <c r="BV4010" s="143"/>
    </row>
    <row r="4011" spans="1:74" s="142" customFormat="1" x14ac:dyDescent="0.25">
      <c r="A4011" s="206"/>
      <c r="B4011" s="160"/>
      <c r="C4011" s="161"/>
      <c r="D4011" s="206"/>
      <c r="E4011" s="206"/>
      <c r="F4011" s="206"/>
      <c r="G4011" s="206"/>
      <c r="H4011" s="161"/>
      <c r="I4011" s="206"/>
      <c r="J4011" s="206"/>
      <c r="L4011" s="206"/>
      <c r="M4011" s="153"/>
      <c r="N4011" s="126"/>
      <c r="O4011" s="153"/>
      <c r="P4011" s="153"/>
      <c r="Q4011" s="153"/>
      <c r="R4011" s="153"/>
      <c r="AG4011" s="162"/>
      <c r="AH4011" s="162"/>
      <c r="AI4011" s="162"/>
      <c r="AM4011" s="143"/>
      <c r="AN4011" s="143"/>
      <c r="AO4011" s="143"/>
      <c r="AP4011" s="143"/>
      <c r="AQ4011" s="143"/>
      <c r="AR4011" s="143"/>
      <c r="AS4011" s="143"/>
      <c r="AT4011" s="143"/>
      <c r="AU4011" s="143"/>
      <c r="AV4011" s="143"/>
      <c r="AW4011" s="143"/>
      <c r="AX4011" s="143"/>
      <c r="AY4011" s="143"/>
      <c r="AZ4011" s="143"/>
      <c r="BA4011" s="143"/>
      <c r="BB4011" s="143"/>
      <c r="BC4011" s="143"/>
      <c r="BD4011" s="143"/>
      <c r="BE4011" s="143"/>
      <c r="BF4011" s="143"/>
      <c r="BG4011" s="143"/>
      <c r="BH4011" s="143"/>
      <c r="BI4011" s="143"/>
      <c r="BJ4011" s="143"/>
      <c r="BK4011" s="143"/>
      <c r="BL4011" s="143"/>
      <c r="BM4011" s="143"/>
      <c r="BN4011" s="143"/>
      <c r="BO4011" s="143"/>
      <c r="BP4011" s="143"/>
      <c r="BT4011" s="143"/>
      <c r="BU4011" s="143"/>
      <c r="BV4011" s="143"/>
    </row>
    <row r="4012" spans="1:74" s="142" customFormat="1" x14ac:dyDescent="0.25">
      <c r="A4012" s="206"/>
      <c r="B4012" s="160"/>
      <c r="C4012" s="161"/>
      <c r="D4012" s="206"/>
      <c r="E4012" s="206"/>
      <c r="F4012" s="206"/>
      <c r="G4012" s="206"/>
      <c r="H4012" s="161"/>
      <c r="I4012" s="206"/>
      <c r="J4012" s="206"/>
      <c r="L4012" s="206"/>
      <c r="M4012" s="153"/>
      <c r="N4012" s="126"/>
      <c r="O4012" s="153"/>
      <c r="P4012" s="153"/>
      <c r="Q4012" s="153"/>
      <c r="R4012" s="153"/>
      <c r="AG4012" s="162"/>
      <c r="AH4012" s="162"/>
      <c r="AI4012" s="162"/>
      <c r="AM4012" s="143"/>
      <c r="AN4012" s="143"/>
      <c r="AO4012" s="143"/>
      <c r="AP4012" s="143"/>
      <c r="AQ4012" s="143"/>
      <c r="AR4012" s="143"/>
      <c r="AS4012" s="143"/>
      <c r="AT4012" s="143"/>
      <c r="AU4012" s="143"/>
      <c r="AV4012" s="143"/>
      <c r="AW4012" s="143"/>
      <c r="AX4012" s="143"/>
      <c r="AY4012" s="143"/>
      <c r="AZ4012" s="143"/>
      <c r="BA4012" s="143"/>
      <c r="BB4012" s="143"/>
      <c r="BC4012" s="143"/>
      <c r="BD4012" s="143"/>
      <c r="BE4012" s="143"/>
      <c r="BF4012" s="143"/>
      <c r="BG4012" s="143"/>
      <c r="BH4012" s="143"/>
      <c r="BI4012" s="143"/>
      <c r="BJ4012" s="143"/>
      <c r="BK4012" s="143"/>
      <c r="BL4012" s="143"/>
      <c r="BM4012" s="143"/>
      <c r="BN4012" s="143"/>
      <c r="BO4012" s="143"/>
      <c r="BP4012" s="143"/>
      <c r="BT4012" s="143"/>
      <c r="BU4012" s="143"/>
      <c r="BV4012" s="143"/>
    </row>
    <row r="4013" spans="1:74" s="142" customFormat="1" x14ac:dyDescent="0.25">
      <c r="A4013" s="206"/>
      <c r="B4013" s="160"/>
      <c r="C4013" s="161"/>
      <c r="D4013" s="206"/>
      <c r="E4013" s="206"/>
      <c r="F4013" s="206"/>
      <c r="G4013" s="206"/>
      <c r="H4013" s="161"/>
      <c r="I4013" s="206"/>
      <c r="J4013" s="206"/>
      <c r="L4013" s="206"/>
      <c r="M4013" s="153"/>
      <c r="N4013" s="126"/>
      <c r="O4013" s="153"/>
      <c r="P4013" s="153"/>
      <c r="Q4013" s="153"/>
      <c r="R4013" s="153"/>
      <c r="AG4013" s="162"/>
      <c r="AH4013" s="162"/>
      <c r="AI4013" s="162"/>
      <c r="AM4013" s="143"/>
      <c r="AN4013" s="143"/>
      <c r="AO4013" s="143"/>
      <c r="AP4013" s="143"/>
      <c r="AQ4013" s="143"/>
      <c r="AR4013" s="143"/>
      <c r="AS4013" s="143"/>
      <c r="AT4013" s="143"/>
      <c r="AU4013" s="143"/>
      <c r="AV4013" s="143"/>
      <c r="AW4013" s="143"/>
      <c r="AX4013" s="143"/>
      <c r="AY4013" s="143"/>
      <c r="AZ4013" s="143"/>
      <c r="BA4013" s="143"/>
      <c r="BB4013" s="143"/>
      <c r="BC4013" s="143"/>
      <c r="BD4013" s="143"/>
      <c r="BE4013" s="143"/>
      <c r="BF4013" s="143"/>
      <c r="BG4013" s="143"/>
      <c r="BH4013" s="143"/>
      <c r="BI4013" s="143"/>
      <c r="BJ4013" s="143"/>
      <c r="BK4013" s="143"/>
      <c r="BL4013" s="143"/>
      <c r="BM4013" s="143"/>
      <c r="BN4013" s="143"/>
      <c r="BO4013" s="143"/>
      <c r="BP4013" s="143"/>
      <c r="BT4013" s="143"/>
      <c r="BU4013" s="143"/>
      <c r="BV4013" s="143"/>
    </row>
    <row r="4014" spans="1:74" s="142" customFormat="1" x14ac:dyDescent="0.25">
      <c r="A4014" s="206"/>
      <c r="B4014" s="160"/>
      <c r="C4014" s="161"/>
      <c r="D4014" s="206"/>
      <c r="E4014" s="206"/>
      <c r="F4014" s="206"/>
      <c r="G4014" s="206"/>
      <c r="H4014" s="161"/>
      <c r="I4014" s="206"/>
      <c r="J4014" s="206"/>
      <c r="L4014" s="206"/>
      <c r="M4014" s="153"/>
      <c r="N4014" s="126"/>
      <c r="O4014" s="153"/>
      <c r="P4014" s="153"/>
      <c r="Q4014" s="153"/>
      <c r="R4014" s="153"/>
      <c r="AG4014" s="162"/>
      <c r="AH4014" s="162"/>
      <c r="AI4014" s="162"/>
      <c r="AM4014" s="143"/>
      <c r="AN4014" s="143"/>
      <c r="AO4014" s="143"/>
      <c r="AP4014" s="143"/>
      <c r="AQ4014" s="143"/>
      <c r="AR4014" s="143"/>
      <c r="AS4014" s="143"/>
      <c r="AT4014" s="143"/>
      <c r="AU4014" s="143"/>
      <c r="AV4014" s="143"/>
      <c r="AW4014" s="143"/>
      <c r="AX4014" s="143"/>
      <c r="AY4014" s="143"/>
      <c r="AZ4014" s="143"/>
      <c r="BA4014" s="143"/>
      <c r="BB4014" s="143"/>
      <c r="BC4014" s="143"/>
      <c r="BD4014" s="143"/>
      <c r="BE4014" s="143"/>
      <c r="BF4014" s="143"/>
      <c r="BG4014" s="143"/>
      <c r="BH4014" s="143"/>
      <c r="BI4014" s="143"/>
      <c r="BJ4014" s="143"/>
      <c r="BK4014" s="143"/>
      <c r="BL4014" s="143"/>
      <c r="BM4014" s="143"/>
      <c r="BN4014" s="143"/>
      <c r="BO4014" s="143"/>
      <c r="BP4014" s="143"/>
      <c r="BT4014" s="143"/>
      <c r="BU4014" s="143"/>
      <c r="BV4014" s="143"/>
    </row>
    <row r="4015" spans="1:74" s="142" customFormat="1" x14ac:dyDescent="0.25">
      <c r="A4015" s="206"/>
      <c r="B4015" s="160"/>
      <c r="C4015" s="161"/>
      <c r="D4015" s="206"/>
      <c r="E4015" s="206"/>
      <c r="F4015" s="206"/>
      <c r="G4015" s="206"/>
      <c r="H4015" s="161"/>
      <c r="I4015" s="206"/>
      <c r="J4015" s="206"/>
      <c r="L4015" s="206"/>
      <c r="M4015" s="153"/>
      <c r="N4015" s="126"/>
      <c r="O4015" s="153"/>
      <c r="P4015" s="153"/>
      <c r="Q4015" s="153"/>
      <c r="R4015" s="153"/>
      <c r="AG4015" s="162"/>
      <c r="AH4015" s="162"/>
      <c r="AI4015" s="162"/>
      <c r="AM4015" s="143"/>
      <c r="AN4015" s="143"/>
      <c r="AO4015" s="143"/>
      <c r="AP4015" s="143"/>
      <c r="AQ4015" s="143"/>
      <c r="AR4015" s="143"/>
      <c r="AS4015" s="143"/>
      <c r="AT4015" s="143"/>
      <c r="AU4015" s="143"/>
      <c r="AV4015" s="143"/>
      <c r="AW4015" s="143"/>
      <c r="AX4015" s="143"/>
      <c r="AY4015" s="143"/>
      <c r="AZ4015" s="143"/>
      <c r="BA4015" s="143"/>
      <c r="BB4015" s="143"/>
      <c r="BC4015" s="143"/>
      <c r="BD4015" s="143"/>
      <c r="BE4015" s="143"/>
      <c r="BF4015" s="143"/>
      <c r="BG4015" s="143"/>
      <c r="BH4015" s="143"/>
      <c r="BI4015" s="143"/>
      <c r="BJ4015" s="143"/>
      <c r="BK4015" s="143"/>
      <c r="BL4015" s="143"/>
      <c r="BM4015" s="143"/>
      <c r="BN4015" s="143"/>
      <c r="BO4015" s="143"/>
      <c r="BP4015" s="143"/>
      <c r="BT4015" s="143"/>
      <c r="BU4015" s="143"/>
      <c r="BV4015" s="143"/>
    </row>
    <row r="4016" spans="1:74" s="142" customFormat="1" x14ac:dyDescent="0.25">
      <c r="A4016" s="206"/>
      <c r="B4016" s="160"/>
      <c r="C4016" s="161"/>
      <c r="D4016" s="206"/>
      <c r="E4016" s="206"/>
      <c r="F4016" s="206"/>
      <c r="G4016" s="206"/>
      <c r="H4016" s="161"/>
      <c r="I4016" s="206"/>
      <c r="J4016" s="206"/>
      <c r="L4016" s="206"/>
      <c r="M4016" s="153"/>
      <c r="N4016" s="126"/>
      <c r="O4016" s="153"/>
      <c r="P4016" s="153"/>
      <c r="Q4016" s="153"/>
      <c r="R4016" s="153"/>
      <c r="AG4016" s="162"/>
      <c r="AH4016" s="162"/>
      <c r="AI4016" s="162"/>
      <c r="AM4016" s="143"/>
      <c r="AN4016" s="143"/>
      <c r="AO4016" s="143"/>
      <c r="AP4016" s="143"/>
      <c r="AQ4016" s="143"/>
      <c r="AR4016" s="143"/>
      <c r="AS4016" s="143"/>
      <c r="AT4016" s="143"/>
      <c r="AU4016" s="143"/>
      <c r="AV4016" s="143"/>
      <c r="AW4016" s="143"/>
      <c r="AX4016" s="143"/>
      <c r="AY4016" s="143"/>
      <c r="AZ4016" s="143"/>
      <c r="BA4016" s="143"/>
      <c r="BB4016" s="143"/>
      <c r="BC4016" s="143"/>
      <c r="BD4016" s="143"/>
      <c r="BE4016" s="143"/>
      <c r="BF4016" s="143"/>
      <c r="BG4016" s="143"/>
      <c r="BH4016" s="143"/>
      <c r="BI4016" s="143"/>
      <c r="BJ4016" s="143"/>
      <c r="BK4016" s="143"/>
      <c r="BL4016" s="143"/>
      <c r="BM4016" s="143"/>
      <c r="BN4016" s="143"/>
      <c r="BO4016" s="143"/>
      <c r="BP4016" s="143"/>
      <c r="BT4016" s="143"/>
      <c r="BU4016" s="143"/>
      <c r="BV4016" s="143"/>
    </row>
    <row r="4017" spans="1:74" s="142" customFormat="1" x14ac:dyDescent="0.25">
      <c r="A4017" s="206"/>
      <c r="B4017" s="160"/>
      <c r="C4017" s="161"/>
      <c r="D4017" s="206"/>
      <c r="E4017" s="206"/>
      <c r="F4017" s="206"/>
      <c r="G4017" s="206"/>
      <c r="H4017" s="161"/>
      <c r="I4017" s="206"/>
      <c r="J4017" s="206"/>
      <c r="L4017" s="206"/>
      <c r="M4017" s="153"/>
      <c r="N4017" s="126"/>
      <c r="O4017" s="153"/>
      <c r="P4017" s="153"/>
      <c r="Q4017" s="153"/>
      <c r="R4017" s="153"/>
      <c r="AG4017" s="162"/>
      <c r="AH4017" s="162"/>
      <c r="AI4017" s="162"/>
      <c r="AM4017" s="143"/>
      <c r="AN4017" s="143"/>
      <c r="AO4017" s="143"/>
      <c r="AP4017" s="143"/>
      <c r="AQ4017" s="143"/>
      <c r="AR4017" s="143"/>
      <c r="AS4017" s="143"/>
      <c r="AT4017" s="143"/>
      <c r="AU4017" s="143"/>
      <c r="AV4017" s="143"/>
      <c r="AW4017" s="143"/>
      <c r="AX4017" s="143"/>
      <c r="AY4017" s="143"/>
      <c r="AZ4017" s="143"/>
      <c r="BA4017" s="143"/>
      <c r="BB4017" s="143"/>
      <c r="BC4017" s="143"/>
      <c r="BD4017" s="143"/>
      <c r="BE4017" s="143"/>
      <c r="BF4017" s="143"/>
      <c r="BG4017" s="143"/>
      <c r="BH4017" s="143"/>
      <c r="BI4017" s="143"/>
      <c r="BJ4017" s="143"/>
      <c r="BK4017" s="143"/>
      <c r="BL4017" s="143"/>
      <c r="BM4017" s="143"/>
      <c r="BN4017" s="143"/>
      <c r="BO4017" s="143"/>
      <c r="BP4017" s="143"/>
      <c r="BT4017" s="143"/>
      <c r="BU4017" s="143"/>
      <c r="BV4017" s="143"/>
    </row>
    <row r="4018" spans="1:74" s="142" customFormat="1" x14ac:dyDescent="0.25">
      <c r="A4018" s="206"/>
      <c r="B4018" s="160"/>
      <c r="C4018" s="161"/>
      <c r="D4018" s="206"/>
      <c r="E4018" s="206"/>
      <c r="F4018" s="206"/>
      <c r="G4018" s="206"/>
      <c r="H4018" s="161"/>
      <c r="I4018" s="206"/>
      <c r="J4018" s="206"/>
      <c r="L4018" s="206"/>
      <c r="M4018" s="153"/>
      <c r="N4018" s="126"/>
      <c r="O4018" s="153"/>
      <c r="P4018" s="153"/>
      <c r="Q4018" s="153"/>
      <c r="R4018" s="153"/>
      <c r="AG4018" s="162"/>
      <c r="AH4018" s="162"/>
      <c r="AI4018" s="162"/>
      <c r="AM4018" s="143"/>
      <c r="AN4018" s="143"/>
      <c r="AO4018" s="143"/>
      <c r="AP4018" s="143"/>
      <c r="AQ4018" s="143"/>
      <c r="AR4018" s="143"/>
      <c r="AS4018" s="143"/>
      <c r="AT4018" s="143"/>
      <c r="AU4018" s="143"/>
      <c r="AV4018" s="143"/>
      <c r="AW4018" s="143"/>
      <c r="AX4018" s="143"/>
      <c r="AY4018" s="143"/>
      <c r="AZ4018" s="143"/>
      <c r="BA4018" s="143"/>
      <c r="BB4018" s="143"/>
      <c r="BC4018" s="143"/>
      <c r="BD4018" s="143"/>
      <c r="BE4018" s="143"/>
      <c r="BF4018" s="143"/>
      <c r="BG4018" s="143"/>
      <c r="BH4018" s="143"/>
      <c r="BI4018" s="143"/>
      <c r="BJ4018" s="143"/>
      <c r="BK4018" s="143"/>
      <c r="BL4018" s="143"/>
      <c r="BM4018" s="143"/>
      <c r="BN4018" s="143"/>
      <c r="BO4018" s="143"/>
      <c r="BP4018" s="143"/>
      <c r="BT4018" s="143"/>
      <c r="BU4018" s="143"/>
      <c r="BV4018" s="143"/>
    </row>
    <row r="4019" spans="1:74" s="142" customFormat="1" x14ac:dyDescent="0.25">
      <c r="A4019" s="206"/>
      <c r="B4019" s="160"/>
      <c r="C4019" s="161"/>
      <c r="D4019" s="206"/>
      <c r="E4019" s="206"/>
      <c r="F4019" s="206"/>
      <c r="G4019" s="206"/>
      <c r="H4019" s="161"/>
      <c r="I4019" s="206"/>
      <c r="J4019" s="206"/>
      <c r="L4019" s="206"/>
      <c r="M4019" s="153"/>
      <c r="N4019" s="126"/>
      <c r="O4019" s="153"/>
      <c r="P4019" s="153"/>
      <c r="Q4019" s="153"/>
      <c r="R4019" s="153"/>
      <c r="AG4019" s="162"/>
      <c r="AH4019" s="162"/>
      <c r="AI4019" s="162"/>
      <c r="AM4019" s="143"/>
      <c r="AN4019" s="143"/>
      <c r="AO4019" s="143"/>
      <c r="AP4019" s="143"/>
      <c r="AQ4019" s="143"/>
      <c r="AR4019" s="143"/>
      <c r="AS4019" s="143"/>
      <c r="AT4019" s="143"/>
      <c r="AU4019" s="143"/>
      <c r="AV4019" s="143"/>
      <c r="AW4019" s="143"/>
      <c r="AX4019" s="143"/>
      <c r="AY4019" s="143"/>
      <c r="AZ4019" s="143"/>
      <c r="BA4019" s="143"/>
      <c r="BB4019" s="143"/>
      <c r="BC4019" s="143"/>
      <c r="BD4019" s="143"/>
      <c r="BE4019" s="143"/>
      <c r="BF4019" s="143"/>
      <c r="BG4019" s="143"/>
      <c r="BH4019" s="143"/>
      <c r="BI4019" s="143"/>
      <c r="BJ4019" s="143"/>
      <c r="BK4019" s="143"/>
      <c r="BL4019" s="143"/>
      <c r="BM4019" s="143"/>
      <c r="BN4019" s="143"/>
      <c r="BO4019" s="143"/>
      <c r="BP4019" s="143"/>
      <c r="BT4019" s="143"/>
      <c r="BU4019" s="143"/>
      <c r="BV4019" s="143"/>
    </row>
    <row r="4020" spans="1:74" s="142" customFormat="1" x14ac:dyDescent="0.25">
      <c r="A4020" s="206"/>
      <c r="B4020" s="160"/>
      <c r="C4020" s="161"/>
      <c r="D4020" s="206"/>
      <c r="E4020" s="206"/>
      <c r="F4020" s="206"/>
      <c r="G4020" s="206"/>
      <c r="H4020" s="161"/>
      <c r="I4020" s="206"/>
      <c r="J4020" s="206"/>
      <c r="L4020" s="206"/>
      <c r="M4020" s="153"/>
      <c r="N4020" s="126"/>
      <c r="O4020" s="153"/>
      <c r="P4020" s="153"/>
      <c r="Q4020" s="153"/>
      <c r="R4020" s="153"/>
      <c r="AG4020" s="162"/>
      <c r="AH4020" s="162"/>
      <c r="AI4020" s="162"/>
      <c r="AM4020" s="143"/>
      <c r="AN4020" s="143"/>
      <c r="AO4020" s="143"/>
      <c r="AP4020" s="143"/>
      <c r="AQ4020" s="143"/>
      <c r="AR4020" s="143"/>
      <c r="AS4020" s="143"/>
      <c r="AT4020" s="143"/>
      <c r="AU4020" s="143"/>
      <c r="AV4020" s="143"/>
      <c r="AW4020" s="143"/>
      <c r="AX4020" s="143"/>
      <c r="AY4020" s="143"/>
      <c r="AZ4020" s="143"/>
      <c r="BA4020" s="143"/>
      <c r="BB4020" s="143"/>
      <c r="BC4020" s="143"/>
      <c r="BD4020" s="143"/>
      <c r="BE4020" s="143"/>
      <c r="BF4020" s="143"/>
      <c r="BG4020" s="143"/>
      <c r="BH4020" s="143"/>
      <c r="BI4020" s="143"/>
      <c r="BJ4020" s="143"/>
      <c r="BK4020" s="143"/>
      <c r="BL4020" s="143"/>
      <c r="BM4020" s="143"/>
      <c r="BN4020" s="143"/>
      <c r="BO4020" s="143"/>
      <c r="BP4020" s="143"/>
      <c r="BT4020" s="143"/>
      <c r="BU4020" s="143"/>
      <c r="BV4020" s="143"/>
    </row>
    <row r="4021" spans="1:74" s="142" customFormat="1" x14ac:dyDescent="0.25">
      <c r="A4021" s="206"/>
      <c r="B4021" s="160"/>
      <c r="C4021" s="161"/>
      <c r="D4021" s="206"/>
      <c r="E4021" s="206"/>
      <c r="F4021" s="206"/>
      <c r="G4021" s="206"/>
      <c r="H4021" s="161"/>
      <c r="I4021" s="206"/>
      <c r="J4021" s="206"/>
      <c r="L4021" s="206"/>
      <c r="M4021" s="153"/>
      <c r="N4021" s="126"/>
      <c r="O4021" s="153"/>
      <c r="P4021" s="153"/>
      <c r="Q4021" s="153"/>
      <c r="R4021" s="153"/>
      <c r="AG4021" s="162"/>
      <c r="AH4021" s="162"/>
      <c r="AI4021" s="162"/>
      <c r="AM4021" s="143"/>
      <c r="AN4021" s="143"/>
      <c r="AO4021" s="143"/>
      <c r="AP4021" s="143"/>
      <c r="AQ4021" s="143"/>
      <c r="AR4021" s="143"/>
      <c r="AS4021" s="143"/>
      <c r="AT4021" s="143"/>
      <c r="AU4021" s="143"/>
      <c r="AV4021" s="143"/>
      <c r="AW4021" s="143"/>
      <c r="AX4021" s="143"/>
      <c r="AY4021" s="143"/>
      <c r="AZ4021" s="143"/>
      <c r="BA4021" s="143"/>
      <c r="BB4021" s="143"/>
      <c r="BC4021" s="143"/>
      <c r="BD4021" s="143"/>
      <c r="BE4021" s="143"/>
      <c r="BF4021" s="143"/>
      <c r="BG4021" s="143"/>
      <c r="BH4021" s="143"/>
      <c r="BI4021" s="143"/>
      <c r="BJ4021" s="143"/>
      <c r="BK4021" s="143"/>
      <c r="BL4021" s="143"/>
      <c r="BM4021" s="143"/>
      <c r="BN4021" s="143"/>
      <c r="BO4021" s="143"/>
      <c r="BP4021" s="143"/>
      <c r="BT4021" s="143"/>
      <c r="BU4021" s="143"/>
      <c r="BV4021" s="143"/>
    </row>
    <row r="4022" spans="1:74" s="142" customFormat="1" x14ac:dyDescent="0.25">
      <c r="A4022" s="206"/>
      <c r="B4022" s="160"/>
      <c r="C4022" s="161"/>
      <c r="D4022" s="206"/>
      <c r="E4022" s="206"/>
      <c r="F4022" s="206"/>
      <c r="G4022" s="206"/>
      <c r="H4022" s="161"/>
      <c r="I4022" s="206"/>
      <c r="J4022" s="206"/>
      <c r="L4022" s="206"/>
      <c r="M4022" s="153"/>
      <c r="N4022" s="126"/>
      <c r="O4022" s="153"/>
      <c r="P4022" s="153"/>
      <c r="Q4022" s="153"/>
      <c r="R4022" s="153"/>
      <c r="AG4022" s="162"/>
      <c r="AH4022" s="162"/>
      <c r="AI4022" s="162"/>
      <c r="AM4022" s="143"/>
      <c r="AN4022" s="143"/>
      <c r="AO4022" s="143"/>
      <c r="AP4022" s="143"/>
      <c r="AQ4022" s="143"/>
      <c r="AR4022" s="143"/>
      <c r="AS4022" s="143"/>
      <c r="AT4022" s="143"/>
      <c r="AU4022" s="143"/>
      <c r="AV4022" s="143"/>
      <c r="AW4022" s="143"/>
      <c r="AX4022" s="143"/>
      <c r="AY4022" s="143"/>
      <c r="AZ4022" s="143"/>
      <c r="BA4022" s="143"/>
      <c r="BB4022" s="143"/>
      <c r="BC4022" s="143"/>
      <c r="BD4022" s="143"/>
      <c r="BE4022" s="143"/>
      <c r="BF4022" s="143"/>
      <c r="BG4022" s="143"/>
      <c r="BH4022" s="143"/>
      <c r="BI4022" s="143"/>
      <c r="BJ4022" s="143"/>
      <c r="BK4022" s="143"/>
      <c r="BL4022" s="143"/>
      <c r="BM4022" s="143"/>
      <c r="BN4022" s="143"/>
      <c r="BO4022" s="143"/>
      <c r="BP4022" s="143"/>
      <c r="BT4022" s="143"/>
      <c r="BU4022" s="143"/>
      <c r="BV4022" s="143"/>
    </row>
    <row r="4023" spans="1:74" s="142" customFormat="1" x14ac:dyDescent="0.25">
      <c r="A4023" s="206"/>
      <c r="B4023" s="160"/>
      <c r="C4023" s="161"/>
      <c r="D4023" s="206"/>
      <c r="E4023" s="206"/>
      <c r="F4023" s="206"/>
      <c r="G4023" s="206"/>
      <c r="H4023" s="161"/>
      <c r="I4023" s="206"/>
      <c r="J4023" s="206"/>
      <c r="L4023" s="206"/>
      <c r="M4023" s="153"/>
      <c r="N4023" s="126"/>
      <c r="O4023" s="153"/>
      <c r="P4023" s="153"/>
      <c r="Q4023" s="153"/>
      <c r="R4023" s="153"/>
      <c r="AG4023" s="162"/>
      <c r="AH4023" s="162"/>
      <c r="AI4023" s="162"/>
      <c r="AM4023" s="143"/>
      <c r="AN4023" s="143"/>
      <c r="AO4023" s="143"/>
      <c r="AP4023" s="143"/>
      <c r="AQ4023" s="143"/>
      <c r="AR4023" s="143"/>
      <c r="AS4023" s="143"/>
      <c r="AT4023" s="143"/>
      <c r="AU4023" s="143"/>
      <c r="AV4023" s="143"/>
      <c r="AW4023" s="143"/>
      <c r="AX4023" s="143"/>
      <c r="AY4023" s="143"/>
      <c r="AZ4023" s="143"/>
      <c r="BA4023" s="143"/>
      <c r="BB4023" s="143"/>
      <c r="BC4023" s="143"/>
      <c r="BD4023" s="143"/>
      <c r="BE4023" s="143"/>
      <c r="BF4023" s="143"/>
      <c r="BG4023" s="143"/>
      <c r="BH4023" s="143"/>
      <c r="BI4023" s="143"/>
      <c r="BJ4023" s="143"/>
      <c r="BK4023" s="143"/>
      <c r="BL4023" s="143"/>
      <c r="BM4023" s="143"/>
      <c r="BN4023" s="143"/>
      <c r="BO4023" s="143"/>
      <c r="BP4023" s="143"/>
      <c r="BT4023" s="143"/>
      <c r="BU4023" s="143"/>
      <c r="BV4023" s="143"/>
    </row>
    <row r="4024" spans="1:74" s="142" customFormat="1" x14ac:dyDescent="0.25">
      <c r="A4024" s="206"/>
      <c r="B4024" s="160"/>
      <c r="C4024" s="161"/>
      <c r="D4024" s="206"/>
      <c r="E4024" s="206"/>
      <c r="F4024" s="206"/>
      <c r="G4024" s="206"/>
      <c r="H4024" s="161"/>
      <c r="I4024" s="206"/>
      <c r="J4024" s="206"/>
      <c r="L4024" s="206"/>
      <c r="M4024" s="153"/>
      <c r="N4024" s="126"/>
      <c r="O4024" s="153"/>
      <c r="P4024" s="153"/>
      <c r="Q4024" s="153"/>
      <c r="R4024" s="153"/>
      <c r="AG4024" s="162"/>
      <c r="AH4024" s="162"/>
      <c r="AI4024" s="162"/>
      <c r="AM4024" s="143"/>
      <c r="AN4024" s="143"/>
      <c r="AO4024" s="143"/>
      <c r="AP4024" s="143"/>
      <c r="AQ4024" s="143"/>
      <c r="AR4024" s="143"/>
      <c r="AS4024" s="143"/>
      <c r="AT4024" s="143"/>
      <c r="AU4024" s="143"/>
      <c r="AV4024" s="143"/>
      <c r="AW4024" s="143"/>
      <c r="AX4024" s="143"/>
      <c r="AY4024" s="143"/>
      <c r="AZ4024" s="143"/>
      <c r="BA4024" s="143"/>
      <c r="BB4024" s="143"/>
      <c r="BC4024" s="143"/>
      <c r="BD4024" s="143"/>
      <c r="BE4024" s="143"/>
      <c r="BF4024" s="143"/>
      <c r="BG4024" s="143"/>
      <c r="BH4024" s="143"/>
      <c r="BI4024" s="143"/>
      <c r="BJ4024" s="143"/>
      <c r="BK4024" s="143"/>
      <c r="BL4024" s="143"/>
      <c r="BM4024" s="143"/>
      <c r="BN4024" s="143"/>
      <c r="BO4024" s="143"/>
      <c r="BP4024" s="143"/>
      <c r="BT4024" s="143"/>
      <c r="BU4024" s="143"/>
      <c r="BV4024" s="143"/>
    </row>
    <row r="4025" spans="1:74" s="142" customFormat="1" x14ac:dyDescent="0.25">
      <c r="A4025" s="206"/>
      <c r="B4025" s="160"/>
      <c r="C4025" s="161"/>
      <c r="D4025" s="206"/>
      <c r="E4025" s="206"/>
      <c r="F4025" s="206"/>
      <c r="G4025" s="206"/>
      <c r="H4025" s="161"/>
      <c r="I4025" s="206"/>
      <c r="J4025" s="206"/>
      <c r="L4025" s="206"/>
      <c r="M4025" s="153"/>
      <c r="N4025" s="126"/>
      <c r="O4025" s="153"/>
      <c r="P4025" s="153"/>
      <c r="Q4025" s="153"/>
      <c r="R4025" s="153"/>
      <c r="AG4025" s="162"/>
      <c r="AH4025" s="162"/>
      <c r="AI4025" s="162"/>
      <c r="AM4025" s="143"/>
      <c r="AN4025" s="143"/>
      <c r="AO4025" s="143"/>
      <c r="AP4025" s="143"/>
      <c r="AQ4025" s="143"/>
      <c r="AR4025" s="143"/>
      <c r="AS4025" s="143"/>
      <c r="AT4025" s="143"/>
      <c r="AU4025" s="143"/>
      <c r="AV4025" s="143"/>
      <c r="AW4025" s="143"/>
      <c r="AX4025" s="143"/>
      <c r="AY4025" s="143"/>
      <c r="AZ4025" s="143"/>
      <c r="BA4025" s="143"/>
      <c r="BB4025" s="143"/>
      <c r="BC4025" s="143"/>
      <c r="BD4025" s="143"/>
      <c r="BE4025" s="143"/>
      <c r="BF4025" s="143"/>
      <c r="BG4025" s="143"/>
      <c r="BH4025" s="143"/>
      <c r="BI4025" s="143"/>
      <c r="BJ4025" s="143"/>
      <c r="BK4025" s="143"/>
      <c r="BL4025" s="143"/>
      <c r="BM4025" s="143"/>
      <c r="BN4025" s="143"/>
      <c r="BO4025" s="143"/>
      <c r="BP4025" s="143"/>
      <c r="BT4025" s="143"/>
      <c r="BU4025" s="143"/>
      <c r="BV4025" s="143"/>
    </row>
    <row r="4026" spans="1:74" s="142" customFormat="1" x14ac:dyDescent="0.25">
      <c r="A4026" s="206"/>
      <c r="B4026" s="160"/>
      <c r="C4026" s="161"/>
      <c r="D4026" s="206"/>
      <c r="E4026" s="206"/>
      <c r="F4026" s="206"/>
      <c r="G4026" s="206"/>
      <c r="H4026" s="161"/>
      <c r="I4026" s="206"/>
      <c r="J4026" s="206"/>
      <c r="L4026" s="206"/>
      <c r="M4026" s="153"/>
      <c r="N4026" s="126"/>
      <c r="O4026" s="153"/>
      <c r="P4026" s="153"/>
      <c r="Q4026" s="153"/>
      <c r="R4026" s="153"/>
      <c r="AG4026" s="162"/>
      <c r="AH4026" s="162"/>
      <c r="AI4026" s="162"/>
      <c r="AM4026" s="143"/>
      <c r="AN4026" s="143"/>
      <c r="AO4026" s="143"/>
      <c r="AP4026" s="143"/>
      <c r="AQ4026" s="143"/>
      <c r="AR4026" s="143"/>
      <c r="AS4026" s="143"/>
      <c r="AT4026" s="143"/>
      <c r="AU4026" s="143"/>
      <c r="AV4026" s="143"/>
      <c r="AW4026" s="143"/>
      <c r="AX4026" s="143"/>
      <c r="AY4026" s="143"/>
      <c r="AZ4026" s="143"/>
      <c r="BA4026" s="143"/>
      <c r="BB4026" s="143"/>
      <c r="BC4026" s="143"/>
      <c r="BD4026" s="143"/>
      <c r="BE4026" s="143"/>
      <c r="BF4026" s="143"/>
      <c r="BG4026" s="143"/>
      <c r="BH4026" s="143"/>
      <c r="BI4026" s="143"/>
      <c r="BJ4026" s="143"/>
      <c r="BK4026" s="143"/>
      <c r="BL4026" s="143"/>
      <c r="BM4026" s="143"/>
      <c r="BN4026" s="143"/>
      <c r="BO4026" s="143"/>
      <c r="BP4026" s="143"/>
      <c r="BT4026" s="143"/>
      <c r="BU4026" s="143"/>
      <c r="BV4026" s="143"/>
    </row>
    <row r="4027" spans="1:74" s="142" customFormat="1" x14ac:dyDescent="0.25">
      <c r="A4027" s="206"/>
      <c r="B4027" s="160"/>
      <c r="C4027" s="161"/>
      <c r="D4027" s="206"/>
      <c r="E4027" s="206"/>
      <c r="F4027" s="206"/>
      <c r="G4027" s="206"/>
      <c r="H4027" s="161"/>
      <c r="I4027" s="206"/>
      <c r="J4027" s="206"/>
      <c r="L4027" s="206"/>
      <c r="M4027" s="153"/>
      <c r="N4027" s="126"/>
      <c r="O4027" s="153"/>
      <c r="P4027" s="153"/>
      <c r="Q4027" s="153"/>
      <c r="R4027" s="153"/>
      <c r="AG4027" s="162"/>
      <c r="AH4027" s="162"/>
      <c r="AI4027" s="162"/>
      <c r="AM4027" s="143"/>
      <c r="AN4027" s="143"/>
      <c r="AO4027" s="143"/>
      <c r="AP4027" s="143"/>
      <c r="AQ4027" s="143"/>
      <c r="AR4027" s="143"/>
      <c r="AS4027" s="143"/>
      <c r="AT4027" s="143"/>
      <c r="AU4027" s="143"/>
      <c r="AV4027" s="143"/>
      <c r="AW4027" s="143"/>
      <c r="AX4027" s="143"/>
      <c r="AY4027" s="143"/>
      <c r="AZ4027" s="143"/>
      <c r="BA4027" s="143"/>
      <c r="BB4027" s="143"/>
      <c r="BC4027" s="143"/>
      <c r="BD4027" s="143"/>
      <c r="BE4027" s="143"/>
      <c r="BF4027" s="143"/>
      <c r="BG4027" s="143"/>
      <c r="BH4027" s="143"/>
      <c r="BI4027" s="143"/>
      <c r="BJ4027" s="143"/>
      <c r="BK4027" s="143"/>
      <c r="BL4027" s="143"/>
      <c r="BM4027" s="143"/>
      <c r="BN4027" s="143"/>
      <c r="BO4027" s="143"/>
      <c r="BP4027" s="143"/>
      <c r="BT4027" s="143"/>
      <c r="BU4027" s="143"/>
      <c r="BV4027" s="143"/>
    </row>
    <row r="4028" spans="1:74" s="142" customFormat="1" x14ac:dyDescent="0.25">
      <c r="A4028" s="206"/>
      <c r="B4028" s="160"/>
      <c r="C4028" s="161"/>
      <c r="D4028" s="206"/>
      <c r="E4028" s="206"/>
      <c r="F4028" s="206"/>
      <c r="G4028" s="206"/>
      <c r="H4028" s="161"/>
      <c r="I4028" s="206"/>
      <c r="J4028" s="206"/>
      <c r="L4028" s="206"/>
      <c r="M4028" s="153"/>
      <c r="N4028" s="126"/>
      <c r="O4028" s="153"/>
      <c r="P4028" s="153"/>
      <c r="Q4028" s="153"/>
      <c r="R4028" s="153"/>
      <c r="AG4028" s="162"/>
      <c r="AH4028" s="162"/>
      <c r="AI4028" s="162"/>
      <c r="AM4028" s="143"/>
      <c r="AN4028" s="143"/>
      <c r="AO4028" s="143"/>
      <c r="AP4028" s="143"/>
      <c r="AQ4028" s="143"/>
      <c r="AR4028" s="143"/>
      <c r="AS4028" s="143"/>
      <c r="AT4028" s="143"/>
      <c r="AU4028" s="143"/>
      <c r="AV4028" s="143"/>
      <c r="AW4028" s="143"/>
      <c r="AX4028" s="143"/>
      <c r="AY4028" s="143"/>
      <c r="AZ4028" s="143"/>
      <c r="BA4028" s="143"/>
      <c r="BB4028" s="143"/>
      <c r="BC4028" s="143"/>
      <c r="BD4028" s="143"/>
      <c r="BE4028" s="143"/>
      <c r="BF4028" s="143"/>
      <c r="BG4028" s="143"/>
      <c r="BH4028" s="143"/>
      <c r="BI4028" s="143"/>
      <c r="BJ4028" s="143"/>
      <c r="BK4028" s="143"/>
      <c r="BL4028" s="143"/>
      <c r="BM4028" s="143"/>
      <c r="BN4028" s="143"/>
      <c r="BO4028" s="143"/>
      <c r="BP4028" s="143"/>
      <c r="BT4028" s="143"/>
      <c r="BU4028" s="143"/>
      <c r="BV4028" s="143"/>
    </row>
    <row r="4029" spans="1:74" s="142" customFormat="1" x14ac:dyDescent="0.25">
      <c r="A4029" s="206"/>
      <c r="B4029" s="160"/>
      <c r="C4029" s="161"/>
      <c r="D4029" s="206"/>
      <c r="E4029" s="206"/>
      <c r="F4029" s="206"/>
      <c r="G4029" s="206"/>
      <c r="H4029" s="161"/>
      <c r="I4029" s="206"/>
      <c r="J4029" s="206"/>
      <c r="L4029" s="206"/>
      <c r="M4029" s="153"/>
      <c r="N4029" s="126"/>
      <c r="O4029" s="153"/>
      <c r="P4029" s="153"/>
      <c r="Q4029" s="153"/>
      <c r="R4029" s="153"/>
      <c r="AG4029" s="162"/>
      <c r="AH4029" s="162"/>
      <c r="AI4029" s="162"/>
      <c r="AM4029" s="143"/>
      <c r="AN4029" s="143"/>
      <c r="AO4029" s="143"/>
      <c r="AP4029" s="143"/>
      <c r="AQ4029" s="143"/>
      <c r="AR4029" s="143"/>
      <c r="AS4029" s="143"/>
      <c r="AT4029" s="143"/>
      <c r="AU4029" s="143"/>
      <c r="AV4029" s="143"/>
      <c r="AW4029" s="143"/>
      <c r="AX4029" s="143"/>
      <c r="AY4029" s="143"/>
      <c r="AZ4029" s="143"/>
      <c r="BA4029" s="143"/>
      <c r="BB4029" s="143"/>
      <c r="BC4029" s="143"/>
      <c r="BD4029" s="143"/>
      <c r="BE4029" s="143"/>
      <c r="BF4029" s="143"/>
      <c r="BG4029" s="143"/>
      <c r="BH4029" s="143"/>
      <c r="BI4029" s="143"/>
      <c r="BJ4029" s="143"/>
      <c r="BK4029" s="143"/>
      <c r="BL4029" s="143"/>
      <c r="BM4029" s="143"/>
      <c r="BN4029" s="143"/>
      <c r="BO4029" s="143"/>
      <c r="BP4029" s="143"/>
      <c r="BT4029" s="143"/>
      <c r="BU4029" s="143"/>
      <c r="BV4029" s="143"/>
    </row>
    <row r="4030" spans="1:74" s="142" customFormat="1" x14ac:dyDescent="0.25">
      <c r="A4030" s="206"/>
      <c r="B4030" s="160"/>
      <c r="C4030" s="161"/>
      <c r="D4030" s="206"/>
      <c r="E4030" s="206"/>
      <c r="F4030" s="206"/>
      <c r="G4030" s="206"/>
      <c r="H4030" s="161"/>
      <c r="I4030" s="206"/>
      <c r="J4030" s="206"/>
      <c r="L4030" s="206"/>
      <c r="M4030" s="153"/>
      <c r="N4030" s="126"/>
      <c r="O4030" s="153"/>
      <c r="P4030" s="153"/>
      <c r="Q4030" s="153"/>
      <c r="R4030" s="153"/>
      <c r="AG4030" s="162"/>
      <c r="AH4030" s="162"/>
      <c r="AI4030" s="162"/>
      <c r="AM4030" s="143"/>
      <c r="AN4030" s="143"/>
      <c r="AO4030" s="143"/>
      <c r="AP4030" s="143"/>
      <c r="AQ4030" s="143"/>
      <c r="AR4030" s="143"/>
      <c r="AS4030" s="143"/>
      <c r="AT4030" s="143"/>
      <c r="AU4030" s="143"/>
      <c r="AV4030" s="143"/>
      <c r="AW4030" s="143"/>
      <c r="AX4030" s="143"/>
      <c r="AY4030" s="143"/>
      <c r="AZ4030" s="143"/>
      <c r="BA4030" s="143"/>
      <c r="BB4030" s="143"/>
      <c r="BC4030" s="143"/>
      <c r="BD4030" s="143"/>
      <c r="BE4030" s="143"/>
      <c r="BF4030" s="143"/>
      <c r="BG4030" s="143"/>
      <c r="BH4030" s="143"/>
      <c r="BI4030" s="143"/>
      <c r="BJ4030" s="143"/>
      <c r="BK4030" s="143"/>
      <c r="BL4030" s="143"/>
      <c r="BM4030" s="143"/>
      <c r="BN4030" s="143"/>
      <c r="BO4030" s="143"/>
      <c r="BP4030" s="143"/>
      <c r="BT4030" s="143"/>
      <c r="BU4030" s="143"/>
      <c r="BV4030" s="143"/>
    </row>
    <row r="4031" spans="1:74" s="142" customFormat="1" x14ac:dyDescent="0.25">
      <c r="A4031" s="206"/>
      <c r="B4031" s="160"/>
      <c r="C4031" s="161"/>
      <c r="D4031" s="206"/>
      <c r="E4031" s="206"/>
      <c r="F4031" s="206"/>
      <c r="G4031" s="206"/>
      <c r="H4031" s="161"/>
      <c r="I4031" s="206"/>
      <c r="J4031" s="206"/>
      <c r="L4031" s="206"/>
      <c r="M4031" s="153"/>
      <c r="N4031" s="126"/>
      <c r="O4031" s="153"/>
      <c r="P4031" s="153"/>
      <c r="Q4031" s="153"/>
      <c r="R4031" s="153"/>
      <c r="AG4031" s="162"/>
      <c r="AH4031" s="162"/>
      <c r="AI4031" s="162"/>
      <c r="AM4031" s="143"/>
      <c r="AN4031" s="143"/>
      <c r="AO4031" s="143"/>
      <c r="AP4031" s="143"/>
      <c r="AQ4031" s="143"/>
      <c r="AR4031" s="143"/>
      <c r="AS4031" s="143"/>
      <c r="AT4031" s="143"/>
      <c r="AU4031" s="143"/>
      <c r="AV4031" s="143"/>
      <c r="AW4031" s="143"/>
      <c r="AX4031" s="143"/>
      <c r="AY4031" s="143"/>
      <c r="AZ4031" s="143"/>
      <c r="BA4031" s="143"/>
      <c r="BB4031" s="143"/>
      <c r="BC4031" s="143"/>
      <c r="BD4031" s="143"/>
      <c r="BE4031" s="143"/>
      <c r="BF4031" s="143"/>
      <c r="BG4031" s="143"/>
      <c r="BH4031" s="143"/>
      <c r="BI4031" s="143"/>
      <c r="BJ4031" s="143"/>
      <c r="BK4031" s="143"/>
      <c r="BL4031" s="143"/>
      <c r="BM4031" s="143"/>
      <c r="BN4031" s="143"/>
      <c r="BO4031" s="143"/>
      <c r="BP4031" s="143"/>
      <c r="BT4031" s="143"/>
      <c r="BU4031" s="143"/>
      <c r="BV4031" s="143"/>
    </row>
    <row r="4032" spans="1:74" s="142" customFormat="1" x14ac:dyDescent="0.25">
      <c r="A4032" s="206"/>
      <c r="B4032" s="160"/>
      <c r="C4032" s="161"/>
      <c r="D4032" s="206"/>
      <c r="E4032" s="206"/>
      <c r="F4032" s="206"/>
      <c r="G4032" s="206"/>
      <c r="H4032" s="161"/>
      <c r="I4032" s="206"/>
      <c r="J4032" s="206"/>
      <c r="L4032" s="206"/>
      <c r="M4032" s="153"/>
      <c r="N4032" s="126"/>
      <c r="O4032" s="153"/>
      <c r="P4032" s="153"/>
      <c r="Q4032" s="153"/>
      <c r="R4032" s="153"/>
      <c r="AG4032" s="162"/>
      <c r="AH4032" s="162"/>
      <c r="AI4032" s="162"/>
      <c r="AM4032" s="143"/>
      <c r="AN4032" s="143"/>
      <c r="AO4032" s="143"/>
      <c r="AP4032" s="143"/>
      <c r="AQ4032" s="143"/>
      <c r="AR4032" s="143"/>
      <c r="AS4032" s="143"/>
      <c r="AT4032" s="143"/>
      <c r="AU4032" s="143"/>
      <c r="AV4032" s="143"/>
      <c r="AW4032" s="143"/>
      <c r="AX4032" s="143"/>
      <c r="AY4032" s="143"/>
      <c r="AZ4032" s="143"/>
      <c r="BA4032" s="143"/>
      <c r="BB4032" s="143"/>
      <c r="BC4032" s="143"/>
      <c r="BD4032" s="143"/>
      <c r="BE4032" s="143"/>
      <c r="BF4032" s="143"/>
      <c r="BG4032" s="143"/>
      <c r="BH4032" s="143"/>
      <c r="BI4032" s="143"/>
      <c r="BJ4032" s="143"/>
      <c r="BK4032" s="143"/>
      <c r="BL4032" s="143"/>
      <c r="BM4032" s="143"/>
      <c r="BN4032" s="143"/>
      <c r="BO4032" s="143"/>
      <c r="BP4032" s="143"/>
      <c r="BT4032" s="143"/>
      <c r="BU4032" s="143"/>
      <c r="BV4032" s="143"/>
    </row>
    <row r="4033" spans="1:74" s="142" customFormat="1" x14ac:dyDescent="0.25">
      <c r="A4033" s="206"/>
      <c r="B4033" s="160"/>
      <c r="C4033" s="161"/>
      <c r="D4033" s="206"/>
      <c r="E4033" s="206"/>
      <c r="F4033" s="206"/>
      <c r="G4033" s="206"/>
      <c r="H4033" s="161"/>
      <c r="I4033" s="206"/>
      <c r="J4033" s="206"/>
      <c r="L4033" s="206"/>
      <c r="M4033" s="153"/>
      <c r="N4033" s="126"/>
      <c r="O4033" s="153"/>
      <c r="P4033" s="153"/>
      <c r="Q4033" s="153"/>
      <c r="R4033" s="153"/>
      <c r="AG4033" s="162"/>
      <c r="AH4033" s="162"/>
      <c r="AI4033" s="162"/>
      <c r="AM4033" s="143"/>
      <c r="AN4033" s="143"/>
      <c r="AO4033" s="143"/>
      <c r="AP4033" s="143"/>
      <c r="AQ4033" s="143"/>
      <c r="AR4033" s="143"/>
      <c r="AS4033" s="143"/>
      <c r="AT4033" s="143"/>
      <c r="AU4033" s="143"/>
      <c r="AV4033" s="143"/>
      <c r="AW4033" s="143"/>
      <c r="AX4033" s="143"/>
      <c r="AY4033" s="143"/>
      <c r="AZ4033" s="143"/>
      <c r="BA4033" s="143"/>
      <c r="BB4033" s="143"/>
      <c r="BC4033" s="143"/>
      <c r="BD4033" s="143"/>
      <c r="BE4033" s="143"/>
      <c r="BF4033" s="143"/>
      <c r="BG4033" s="143"/>
      <c r="BH4033" s="143"/>
      <c r="BI4033" s="143"/>
      <c r="BJ4033" s="143"/>
      <c r="BK4033" s="143"/>
      <c r="BL4033" s="143"/>
      <c r="BM4033" s="143"/>
      <c r="BN4033" s="143"/>
      <c r="BO4033" s="143"/>
      <c r="BP4033" s="143"/>
      <c r="BT4033" s="143"/>
      <c r="BU4033" s="143"/>
      <c r="BV4033" s="143"/>
    </row>
    <row r="4034" spans="1:74" s="142" customFormat="1" x14ac:dyDescent="0.25">
      <c r="A4034" s="206"/>
      <c r="B4034" s="160"/>
      <c r="C4034" s="161"/>
      <c r="D4034" s="206"/>
      <c r="E4034" s="206"/>
      <c r="F4034" s="206"/>
      <c r="G4034" s="206"/>
      <c r="H4034" s="161"/>
      <c r="I4034" s="206"/>
      <c r="J4034" s="206"/>
      <c r="L4034" s="206"/>
      <c r="M4034" s="153"/>
      <c r="N4034" s="126"/>
      <c r="O4034" s="153"/>
      <c r="P4034" s="153"/>
      <c r="Q4034" s="153"/>
      <c r="R4034" s="153"/>
      <c r="AG4034" s="162"/>
      <c r="AH4034" s="162"/>
      <c r="AI4034" s="162"/>
      <c r="AM4034" s="143"/>
      <c r="AN4034" s="143"/>
      <c r="AO4034" s="143"/>
      <c r="AP4034" s="143"/>
      <c r="AQ4034" s="143"/>
      <c r="AR4034" s="143"/>
      <c r="AS4034" s="143"/>
      <c r="AT4034" s="143"/>
      <c r="AU4034" s="143"/>
      <c r="AV4034" s="143"/>
      <c r="AW4034" s="143"/>
      <c r="AX4034" s="143"/>
      <c r="AY4034" s="143"/>
      <c r="AZ4034" s="143"/>
      <c r="BA4034" s="143"/>
      <c r="BB4034" s="143"/>
      <c r="BC4034" s="143"/>
      <c r="BD4034" s="143"/>
      <c r="BE4034" s="143"/>
      <c r="BF4034" s="143"/>
      <c r="BG4034" s="143"/>
      <c r="BH4034" s="143"/>
      <c r="BI4034" s="143"/>
      <c r="BJ4034" s="143"/>
      <c r="BK4034" s="143"/>
      <c r="BL4034" s="143"/>
      <c r="BM4034" s="143"/>
      <c r="BN4034" s="143"/>
      <c r="BO4034" s="143"/>
      <c r="BP4034" s="143"/>
      <c r="BT4034" s="143"/>
      <c r="BU4034" s="143"/>
      <c r="BV4034" s="143"/>
    </row>
    <row r="4035" spans="1:74" s="142" customFormat="1" x14ac:dyDescent="0.25">
      <c r="A4035" s="206"/>
      <c r="B4035" s="160"/>
      <c r="C4035" s="161"/>
      <c r="D4035" s="206"/>
      <c r="E4035" s="206"/>
      <c r="F4035" s="206"/>
      <c r="G4035" s="206"/>
      <c r="H4035" s="161"/>
      <c r="I4035" s="206"/>
      <c r="J4035" s="206"/>
      <c r="L4035" s="206"/>
      <c r="M4035" s="153"/>
      <c r="N4035" s="126"/>
      <c r="O4035" s="153"/>
      <c r="P4035" s="153"/>
      <c r="Q4035" s="153"/>
      <c r="R4035" s="153"/>
      <c r="AG4035" s="162"/>
      <c r="AH4035" s="162"/>
      <c r="AI4035" s="162"/>
      <c r="AM4035" s="143"/>
      <c r="AN4035" s="143"/>
      <c r="AO4035" s="143"/>
      <c r="AP4035" s="143"/>
      <c r="AQ4035" s="143"/>
      <c r="AR4035" s="143"/>
      <c r="AS4035" s="143"/>
      <c r="AT4035" s="143"/>
      <c r="AU4035" s="143"/>
      <c r="AV4035" s="143"/>
      <c r="AW4035" s="143"/>
      <c r="AX4035" s="143"/>
      <c r="AY4035" s="143"/>
      <c r="AZ4035" s="143"/>
      <c r="BA4035" s="143"/>
      <c r="BB4035" s="143"/>
      <c r="BC4035" s="143"/>
      <c r="BD4035" s="143"/>
      <c r="BE4035" s="143"/>
      <c r="BF4035" s="143"/>
      <c r="BG4035" s="143"/>
      <c r="BH4035" s="143"/>
      <c r="BI4035" s="143"/>
      <c r="BJ4035" s="143"/>
      <c r="BK4035" s="143"/>
      <c r="BL4035" s="143"/>
      <c r="BM4035" s="143"/>
      <c r="BN4035" s="143"/>
      <c r="BO4035" s="143"/>
      <c r="BP4035" s="143"/>
      <c r="BT4035" s="143"/>
      <c r="BU4035" s="143"/>
      <c r="BV4035" s="143"/>
    </row>
    <row r="4036" spans="1:74" s="142" customFormat="1" x14ac:dyDescent="0.25">
      <c r="A4036" s="206"/>
      <c r="B4036" s="160"/>
      <c r="C4036" s="161"/>
      <c r="D4036" s="206"/>
      <c r="E4036" s="206"/>
      <c r="F4036" s="206"/>
      <c r="G4036" s="206"/>
      <c r="H4036" s="161"/>
      <c r="I4036" s="206"/>
      <c r="J4036" s="206"/>
      <c r="L4036" s="206"/>
      <c r="M4036" s="153"/>
      <c r="N4036" s="126"/>
      <c r="O4036" s="153"/>
      <c r="P4036" s="153"/>
      <c r="Q4036" s="153"/>
      <c r="R4036" s="153"/>
      <c r="AG4036" s="162"/>
      <c r="AH4036" s="162"/>
      <c r="AI4036" s="162"/>
      <c r="AM4036" s="143"/>
      <c r="AN4036" s="143"/>
      <c r="AO4036" s="143"/>
      <c r="AP4036" s="143"/>
      <c r="AQ4036" s="143"/>
      <c r="AR4036" s="143"/>
      <c r="AS4036" s="143"/>
      <c r="AT4036" s="143"/>
      <c r="AU4036" s="143"/>
      <c r="AV4036" s="143"/>
      <c r="AW4036" s="143"/>
      <c r="AX4036" s="143"/>
      <c r="AY4036" s="143"/>
      <c r="AZ4036" s="143"/>
      <c r="BA4036" s="143"/>
      <c r="BB4036" s="143"/>
      <c r="BC4036" s="143"/>
      <c r="BD4036" s="143"/>
      <c r="BE4036" s="143"/>
      <c r="BF4036" s="143"/>
      <c r="BG4036" s="143"/>
      <c r="BH4036" s="143"/>
      <c r="BI4036" s="143"/>
      <c r="BJ4036" s="143"/>
      <c r="BK4036" s="143"/>
      <c r="BL4036" s="143"/>
      <c r="BM4036" s="143"/>
      <c r="BN4036" s="143"/>
      <c r="BO4036" s="143"/>
      <c r="BP4036" s="143"/>
      <c r="BT4036" s="143"/>
      <c r="BU4036" s="143"/>
      <c r="BV4036" s="143"/>
    </row>
    <row r="4037" spans="1:74" s="142" customFormat="1" x14ac:dyDescent="0.25">
      <c r="A4037" s="206"/>
      <c r="B4037" s="160"/>
      <c r="C4037" s="161"/>
      <c r="D4037" s="206"/>
      <c r="E4037" s="206"/>
      <c r="F4037" s="206"/>
      <c r="G4037" s="206"/>
      <c r="H4037" s="161"/>
      <c r="I4037" s="206"/>
      <c r="J4037" s="206"/>
      <c r="L4037" s="206"/>
      <c r="M4037" s="153"/>
      <c r="N4037" s="126"/>
      <c r="O4037" s="153"/>
      <c r="P4037" s="153"/>
      <c r="Q4037" s="153"/>
      <c r="R4037" s="153"/>
      <c r="AG4037" s="162"/>
      <c r="AH4037" s="162"/>
      <c r="AI4037" s="162"/>
      <c r="AM4037" s="143"/>
      <c r="AN4037" s="143"/>
      <c r="AO4037" s="143"/>
      <c r="AP4037" s="143"/>
      <c r="AQ4037" s="143"/>
      <c r="AR4037" s="143"/>
      <c r="AS4037" s="143"/>
      <c r="AT4037" s="143"/>
      <c r="AU4037" s="143"/>
      <c r="AV4037" s="143"/>
      <c r="AW4037" s="143"/>
      <c r="AX4037" s="143"/>
      <c r="AY4037" s="143"/>
      <c r="AZ4037" s="143"/>
      <c r="BA4037" s="143"/>
      <c r="BB4037" s="143"/>
      <c r="BC4037" s="143"/>
      <c r="BD4037" s="143"/>
      <c r="BE4037" s="143"/>
      <c r="BF4037" s="143"/>
      <c r="BG4037" s="143"/>
      <c r="BH4037" s="143"/>
      <c r="BI4037" s="143"/>
      <c r="BJ4037" s="143"/>
      <c r="BK4037" s="143"/>
      <c r="BL4037" s="143"/>
      <c r="BM4037" s="143"/>
      <c r="BN4037" s="143"/>
      <c r="BO4037" s="143"/>
      <c r="BP4037" s="143"/>
      <c r="BT4037" s="143"/>
      <c r="BU4037" s="143"/>
      <c r="BV4037" s="143"/>
    </row>
    <row r="4038" spans="1:74" s="142" customFormat="1" x14ac:dyDescent="0.25">
      <c r="A4038" s="206"/>
      <c r="B4038" s="160"/>
      <c r="C4038" s="161"/>
      <c r="D4038" s="206"/>
      <c r="E4038" s="206"/>
      <c r="F4038" s="206"/>
      <c r="G4038" s="206"/>
      <c r="H4038" s="161"/>
      <c r="I4038" s="206"/>
      <c r="J4038" s="206"/>
      <c r="L4038" s="206"/>
      <c r="M4038" s="153"/>
      <c r="N4038" s="126"/>
      <c r="O4038" s="153"/>
      <c r="P4038" s="153"/>
      <c r="Q4038" s="153"/>
      <c r="R4038" s="153"/>
      <c r="AG4038" s="162"/>
      <c r="AH4038" s="162"/>
      <c r="AI4038" s="162"/>
      <c r="AM4038" s="143"/>
      <c r="AN4038" s="143"/>
      <c r="AO4038" s="143"/>
      <c r="AP4038" s="143"/>
      <c r="AQ4038" s="143"/>
      <c r="AR4038" s="143"/>
      <c r="AS4038" s="143"/>
      <c r="AT4038" s="143"/>
      <c r="AU4038" s="143"/>
      <c r="AV4038" s="143"/>
      <c r="AW4038" s="143"/>
      <c r="AX4038" s="143"/>
      <c r="AY4038" s="143"/>
      <c r="AZ4038" s="143"/>
      <c r="BA4038" s="143"/>
      <c r="BB4038" s="143"/>
      <c r="BC4038" s="143"/>
      <c r="BD4038" s="143"/>
      <c r="BE4038" s="143"/>
      <c r="BF4038" s="143"/>
      <c r="BG4038" s="143"/>
      <c r="BH4038" s="143"/>
      <c r="BI4038" s="143"/>
      <c r="BJ4038" s="143"/>
      <c r="BK4038" s="143"/>
      <c r="BL4038" s="143"/>
      <c r="BM4038" s="143"/>
      <c r="BN4038" s="143"/>
      <c r="BO4038" s="143"/>
      <c r="BP4038" s="143"/>
      <c r="BT4038" s="143"/>
      <c r="BU4038" s="143"/>
      <c r="BV4038" s="143"/>
    </row>
    <row r="4039" spans="1:74" s="142" customFormat="1" x14ac:dyDescent="0.25">
      <c r="A4039" s="206"/>
      <c r="B4039" s="160"/>
      <c r="C4039" s="161"/>
      <c r="D4039" s="206"/>
      <c r="E4039" s="206"/>
      <c r="F4039" s="206"/>
      <c r="G4039" s="206"/>
      <c r="H4039" s="161"/>
      <c r="I4039" s="206"/>
      <c r="J4039" s="206"/>
      <c r="L4039" s="206"/>
      <c r="M4039" s="153"/>
      <c r="N4039" s="126"/>
      <c r="O4039" s="153"/>
      <c r="P4039" s="153"/>
      <c r="Q4039" s="153"/>
      <c r="R4039" s="153"/>
      <c r="AG4039" s="162"/>
      <c r="AH4039" s="162"/>
      <c r="AI4039" s="162"/>
      <c r="AM4039" s="143"/>
      <c r="AN4039" s="143"/>
      <c r="AO4039" s="143"/>
      <c r="AP4039" s="143"/>
      <c r="AQ4039" s="143"/>
      <c r="AR4039" s="143"/>
      <c r="AS4039" s="143"/>
      <c r="AT4039" s="143"/>
      <c r="AU4039" s="143"/>
      <c r="AV4039" s="143"/>
      <c r="AW4039" s="143"/>
      <c r="AX4039" s="143"/>
      <c r="AY4039" s="143"/>
      <c r="AZ4039" s="143"/>
      <c r="BA4039" s="143"/>
      <c r="BB4039" s="143"/>
      <c r="BC4039" s="143"/>
      <c r="BD4039" s="143"/>
      <c r="BE4039" s="143"/>
      <c r="BF4039" s="143"/>
      <c r="BG4039" s="143"/>
      <c r="BH4039" s="143"/>
      <c r="BI4039" s="143"/>
      <c r="BJ4039" s="143"/>
      <c r="BK4039" s="143"/>
      <c r="BL4039" s="143"/>
      <c r="BM4039" s="143"/>
      <c r="BN4039" s="143"/>
      <c r="BO4039" s="143"/>
      <c r="BP4039" s="143"/>
      <c r="BT4039" s="143"/>
      <c r="BU4039" s="143"/>
      <c r="BV4039" s="143"/>
    </row>
    <row r="4040" spans="1:74" s="142" customFormat="1" x14ac:dyDescent="0.25">
      <c r="A4040" s="206"/>
      <c r="B4040" s="160"/>
      <c r="C4040" s="161"/>
      <c r="D4040" s="206"/>
      <c r="E4040" s="206"/>
      <c r="F4040" s="206"/>
      <c r="G4040" s="206"/>
      <c r="H4040" s="161"/>
      <c r="I4040" s="206"/>
      <c r="J4040" s="206"/>
      <c r="L4040" s="206"/>
      <c r="M4040" s="153"/>
      <c r="N4040" s="126"/>
      <c r="O4040" s="153"/>
      <c r="P4040" s="153"/>
      <c r="Q4040" s="153"/>
      <c r="R4040" s="153"/>
      <c r="AG4040" s="162"/>
      <c r="AH4040" s="162"/>
      <c r="AI4040" s="162"/>
      <c r="AM4040" s="143"/>
      <c r="AN4040" s="143"/>
      <c r="AO4040" s="143"/>
      <c r="AP4040" s="143"/>
      <c r="AQ4040" s="143"/>
      <c r="AR4040" s="143"/>
      <c r="AS4040" s="143"/>
      <c r="AT4040" s="143"/>
      <c r="AU4040" s="143"/>
      <c r="AV4040" s="143"/>
      <c r="AW4040" s="143"/>
      <c r="AX4040" s="143"/>
      <c r="AY4040" s="143"/>
      <c r="AZ4040" s="143"/>
      <c r="BA4040" s="143"/>
      <c r="BB4040" s="143"/>
      <c r="BC4040" s="143"/>
      <c r="BD4040" s="143"/>
      <c r="BE4040" s="143"/>
      <c r="BF4040" s="143"/>
      <c r="BG4040" s="143"/>
      <c r="BH4040" s="143"/>
      <c r="BI4040" s="143"/>
      <c r="BJ4040" s="143"/>
      <c r="BK4040" s="143"/>
      <c r="BL4040" s="143"/>
      <c r="BM4040" s="143"/>
      <c r="BN4040" s="143"/>
      <c r="BO4040" s="143"/>
      <c r="BP4040" s="143"/>
      <c r="BT4040" s="143"/>
      <c r="BU4040" s="143"/>
      <c r="BV4040" s="143"/>
    </row>
    <row r="4041" spans="1:74" s="142" customFormat="1" x14ac:dyDescent="0.25">
      <c r="A4041" s="206"/>
      <c r="B4041" s="160"/>
      <c r="C4041" s="161"/>
      <c r="D4041" s="206"/>
      <c r="E4041" s="206"/>
      <c r="F4041" s="206"/>
      <c r="G4041" s="206"/>
      <c r="H4041" s="161"/>
      <c r="I4041" s="206"/>
      <c r="J4041" s="206"/>
      <c r="L4041" s="206"/>
      <c r="M4041" s="153"/>
      <c r="N4041" s="126"/>
      <c r="O4041" s="153"/>
      <c r="P4041" s="153"/>
      <c r="Q4041" s="153"/>
      <c r="R4041" s="153"/>
      <c r="AG4041" s="162"/>
      <c r="AH4041" s="162"/>
      <c r="AI4041" s="162"/>
      <c r="AM4041" s="143"/>
      <c r="AN4041" s="143"/>
      <c r="AO4041" s="143"/>
      <c r="AP4041" s="143"/>
      <c r="AQ4041" s="143"/>
      <c r="AR4041" s="143"/>
      <c r="AS4041" s="143"/>
      <c r="AT4041" s="143"/>
      <c r="AU4041" s="143"/>
      <c r="AV4041" s="143"/>
      <c r="AW4041" s="143"/>
      <c r="AX4041" s="143"/>
      <c r="AY4041" s="143"/>
      <c r="AZ4041" s="143"/>
      <c r="BA4041" s="143"/>
      <c r="BB4041" s="143"/>
      <c r="BC4041" s="143"/>
      <c r="BD4041" s="143"/>
      <c r="BE4041" s="143"/>
      <c r="BF4041" s="143"/>
      <c r="BG4041" s="143"/>
      <c r="BH4041" s="143"/>
      <c r="BI4041" s="143"/>
      <c r="BJ4041" s="143"/>
      <c r="BK4041" s="143"/>
      <c r="BL4041" s="143"/>
      <c r="BM4041" s="143"/>
      <c r="BN4041" s="143"/>
      <c r="BO4041" s="143"/>
      <c r="BP4041" s="143"/>
      <c r="BT4041" s="143"/>
      <c r="BU4041" s="143"/>
      <c r="BV4041" s="143"/>
    </row>
    <row r="4042" spans="1:74" s="142" customFormat="1" x14ac:dyDescent="0.25">
      <c r="A4042" s="206"/>
      <c r="B4042" s="160"/>
      <c r="C4042" s="161"/>
      <c r="D4042" s="206"/>
      <c r="E4042" s="206"/>
      <c r="F4042" s="206"/>
      <c r="G4042" s="206"/>
      <c r="H4042" s="161"/>
      <c r="I4042" s="206"/>
      <c r="J4042" s="206"/>
      <c r="L4042" s="206"/>
      <c r="M4042" s="153"/>
      <c r="N4042" s="126"/>
      <c r="O4042" s="153"/>
      <c r="P4042" s="153"/>
      <c r="Q4042" s="153"/>
      <c r="R4042" s="153"/>
      <c r="AG4042" s="162"/>
      <c r="AH4042" s="162"/>
      <c r="AI4042" s="162"/>
      <c r="AM4042" s="143"/>
      <c r="AN4042" s="143"/>
      <c r="AO4042" s="143"/>
      <c r="AP4042" s="143"/>
      <c r="AQ4042" s="143"/>
      <c r="AR4042" s="143"/>
      <c r="AS4042" s="143"/>
      <c r="AT4042" s="143"/>
      <c r="AU4042" s="143"/>
      <c r="AV4042" s="143"/>
      <c r="AW4042" s="143"/>
      <c r="AX4042" s="143"/>
      <c r="AY4042" s="143"/>
      <c r="AZ4042" s="143"/>
      <c r="BA4042" s="143"/>
      <c r="BB4042" s="143"/>
      <c r="BC4042" s="143"/>
      <c r="BD4042" s="143"/>
      <c r="BE4042" s="143"/>
      <c r="BF4042" s="143"/>
      <c r="BG4042" s="143"/>
      <c r="BH4042" s="143"/>
      <c r="BI4042" s="143"/>
      <c r="BJ4042" s="143"/>
      <c r="BK4042" s="143"/>
      <c r="BL4042" s="143"/>
      <c r="BM4042" s="143"/>
      <c r="BN4042" s="143"/>
      <c r="BO4042" s="143"/>
      <c r="BP4042" s="143"/>
      <c r="BT4042" s="143"/>
      <c r="BU4042" s="143"/>
      <c r="BV4042" s="143"/>
    </row>
    <row r="4043" spans="1:74" s="142" customFormat="1" x14ac:dyDescent="0.25">
      <c r="A4043" s="206"/>
      <c r="B4043" s="160"/>
      <c r="C4043" s="161"/>
      <c r="D4043" s="206"/>
      <c r="E4043" s="206"/>
      <c r="F4043" s="206"/>
      <c r="G4043" s="206"/>
      <c r="H4043" s="161"/>
      <c r="I4043" s="206"/>
      <c r="J4043" s="206"/>
      <c r="L4043" s="206"/>
      <c r="M4043" s="153"/>
      <c r="N4043" s="126"/>
      <c r="O4043" s="153"/>
      <c r="P4043" s="153"/>
      <c r="Q4043" s="153"/>
      <c r="R4043" s="153"/>
      <c r="AG4043" s="162"/>
      <c r="AH4043" s="162"/>
      <c r="AI4043" s="162"/>
      <c r="AM4043" s="143"/>
      <c r="AN4043" s="143"/>
      <c r="AO4043" s="143"/>
      <c r="AP4043" s="143"/>
      <c r="AQ4043" s="143"/>
      <c r="AR4043" s="143"/>
      <c r="AS4043" s="143"/>
      <c r="AT4043" s="143"/>
      <c r="AU4043" s="143"/>
      <c r="AV4043" s="143"/>
      <c r="AW4043" s="143"/>
      <c r="AX4043" s="143"/>
      <c r="AY4043" s="143"/>
      <c r="AZ4043" s="143"/>
      <c r="BA4043" s="143"/>
      <c r="BB4043" s="143"/>
      <c r="BC4043" s="143"/>
      <c r="BD4043" s="143"/>
      <c r="BE4043" s="143"/>
      <c r="BF4043" s="143"/>
      <c r="BG4043" s="143"/>
      <c r="BH4043" s="143"/>
      <c r="BI4043" s="143"/>
      <c r="BJ4043" s="143"/>
      <c r="BK4043" s="143"/>
      <c r="BL4043" s="143"/>
      <c r="BM4043" s="143"/>
      <c r="BN4043" s="143"/>
      <c r="BO4043" s="143"/>
      <c r="BP4043" s="143"/>
      <c r="BT4043" s="143"/>
      <c r="BU4043" s="143"/>
      <c r="BV4043" s="143"/>
    </row>
    <row r="4044" spans="1:74" s="142" customFormat="1" x14ac:dyDescent="0.25">
      <c r="A4044" s="206"/>
      <c r="B4044" s="160"/>
      <c r="C4044" s="161"/>
      <c r="D4044" s="206"/>
      <c r="E4044" s="206"/>
      <c r="F4044" s="206"/>
      <c r="G4044" s="206"/>
      <c r="H4044" s="161"/>
      <c r="I4044" s="206"/>
      <c r="J4044" s="206"/>
      <c r="L4044" s="206"/>
      <c r="M4044" s="153"/>
      <c r="N4044" s="126"/>
      <c r="O4044" s="153"/>
      <c r="P4044" s="153"/>
      <c r="Q4044" s="153"/>
      <c r="R4044" s="153"/>
      <c r="AG4044" s="162"/>
      <c r="AH4044" s="162"/>
      <c r="AI4044" s="162"/>
      <c r="AM4044" s="143"/>
      <c r="AN4044" s="143"/>
      <c r="AO4044" s="143"/>
      <c r="AP4044" s="143"/>
      <c r="AQ4044" s="143"/>
      <c r="AR4044" s="143"/>
      <c r="AS4044" s="143"/>
      <c r="AT4044" s="143"/>
      <c r="AU4044" s="143"/>
      <c r="AV4044" s="143"/>
      <c r="AW4044" s="143"/>
      <c r="AX4044" s="143"/>
      <c r="AY4044" s="143"/>
      <c r="AZ4044" s="143"/>
      <c r="BA4044" s="143"/>
      <c r="BB4044" s="143"/>
      <c r="BC4044" s="143"/>
      <c r="BD4044" s="143"/>
      <c r="BE4044" s="143"/>
      <c r="BF4044" s="143"/>
      <c r="BG4044" s="143"/>
      <c r="BH4044" s="143"/>
      <c r="BI4044" s="143"/>
      <c r="BJ4044" s="143"/>
      <c r="BK4044" s="143"/>
      <c r="BL4044" s="143"/>
      <c r="BM4044" s="143"/>
      <c r="BN4044" s="143"/>
      <c r="BO4044" s="143"/>
      <c r="BP4044" s="143"/>
      <c r="BT4044" s="143"/>
      <c r="BU4044" s="143"/>
      <c r="BV4044" s="143"/>
    </row>
    <row r="4045" spans="1:74" s="142" customFormat="1" x14ac:dyDescent="0.25">
      <c r="A4045" s="206"/>
      <c r="B4045" s="160"/>
      <c r="C4045" s="161"/>
      <c r="D4045" s="206"/>
      <c r="E4045" s="206"/>
      <c r="F4045" s="206"/>
      <c r="G4045" s="206"/>
      <c r="H4045" s="161"/>
      <c r="I4045" s="206"/>
      <c r="J4045" s="206"/>
      <c r="L4045" s="206"/>
      <c r="M4045" s="153"/>
      <c r="N4045" s="126"/>
      <c r="O4045" s="153"/>
      <c r="P4045" s="153"/>
      <c r="Q4045" s="153"/>
      <c r="R4045" s="153"/>
      <c r="AG4045" s="162"/>
      <c r="AH4045" s="162"/>
      <c r="AI4045" s="162"/>
      <c r="AM4045" s="143"/>
      <c r="AN4045" s="143"/>
      <c r="AO4045" s="143"/>
      <c r="AP4045" s="143"/>
      <c r="AQ4045" s="143"/>
      <c r="AR4045" s="143"/>
      <c r="AS4045" s="143"/>
      <c r="AT4045" s="143"/>
      <c r="AU4045" s="143"/>
      <c r="AV4045" s="143"/>
      <c r="AW4045" s="143"/>
      <c r="AX4045" s="143"/>
      <c r="AY4045" s="143"/>
      <c r="AZ4045" s="143"/>
      <c r="BA4045" s="143"/>
      <c r="BB4045" s="143"/>
      <c r="BC4045" s="143"/>
      <c r="BD4045" s="143"/>
      <c r="BE4045" s="143"/>
      <c r="BF4045" s="143"/>
      <c r="BG4045" s="143"/>
      <c r="BH4045" s="143"/>
      <c r="BI4045" s="143"/>
      <c r="BJ4045" s="143"/>
      <c r="BK4045" s="143"/>
      <c r="BL4045" s="143"/>
      <c r="BM4045" s="143"/>
      <c r="BN4045" s="143"/>
      <c r="BO4045" s="143"/>
      <c r="BP4045" s="143"/>
      <c r="BT4045" s="143"/>
      <c r="BU4045" s="143"/>
      <c r="BV4045" s="143"/>
    </row>
    <row r="4046" spans="1:74" s="142" customFormat="1" x14ac:dyDescent="0.25">
      <c r="A4046" s="206"/>
      <c r="B4046" s="160"/>
      <c r="C4046" s="161"/>
      <c r="D4046" s="206"/>
      <c r="E4046" s="206"/>
      <c r="F4046" s="206"/>
      <c r="G4046" s="206"/>
      <c r="H4046" s="161"/>
      <c r="I4046" s="206"/>
      <c r="J4046" s="206"/>
      <c r="L4046" s="206"/>
      <c r="M4046" s="153"/>
      <c r="N4046" s="126"/>
      <c r="O4046" s="153"/>
      <c r="P4046" s="153"/>
      <c r="Q4046" s="153"/>
      <c r="R4046" s="153"/>
      <c r="AG4046" s="162"/>
      <c r="AH4046" s="162"/>
      <c r="AI4046" s="162"/>
      <c r="AM4046" s="143"/>
      <c r="AN4046" s="143"/>
      <c r="AO4046" s="143"/>
      <c r="AP4046" s="143"/>
      <c r="AQ4046" s="143"/>
      <c r="AR4046" s="143"/>
      <c r="AS4046" s="143"/>
      <c r="AT4046" s="143"/>
      <c r="AU4046" s="143"/>
      <c r="AV4046" s="143"/>
      <c r="AW4046" s="143"/>
      <c r="AX4046" s="143"/>
      <c r="AY4046" s="143"/>
      <c r="AZ4046" s="143"/>
      <c r="BA4046" s="143"/>
      <c r="BB4046" s="143"/>
      <c r="BC4046" s="143"/>
      <c r="BD4046" s="143"/>
      <c r="BE4046" s="143"/>
      <c r="BF4046" s="143"/>
      <c r="BG4046" s="143"/>
      <c r="BH4046" s="143"/>
      <c r="BI4046" s="143"/>
      <c r="BJ4046" s="143"/>
      <c r="BK4046" s="143"/>
      <c r="BL4046" s="143"/>
      <c r="BM4046" s="143"/>
      <c r="BN4046" s="143"/>
      <c r="BO4046" s="143"/>
      <c r="BP4046" s="143"/>
      <c r="BT4046" s="143"/>
      <c r="BU4046" s="143"/>
      <c r="BV4046" s="143"/>
    </row>
    <row r="4047" spans="1:74" s="142" customFormat="1" x14ac:dyDescent="0.25">
      <c r="A4047" s="206"/>
      <c r="B4047" s="160"/>
      <c r="C4047" s="161"/>
      <c r="D4047" s="206"/>
      <c r="E4047" s="206"/>
      <c r="F4047" s="206"/>
      <c r="G4047" s="206"/>
      <c r="H4047" s="161"/>
      <c r="I4047" s="206"/>
      <c r="J4047" s="206"/>
      <c r="L4047" s="206"/>
      <c r="M4047" s="153"/>
      <c r="N4047" s="126"/>
      <c r="O4047" s="153"/>
      <c r="P4047" s="153"/>
      <c r="Q4047" s="153"/>
      <c r="R4047" s="153"/>
      <c r="AG4047" s="162"/>
      <c r="AH4047" s="162"/>
      <c r="AI4047" s="162"/>
      <c r="AM4047" s="143"/>
      <c r="AN4047" s="143"/>
      <c r="AO4047" s="143"/>
      <c r="AP4047" s="143"/>
      <c r="AQ4047" s="143"/>
      <c r="AR4047" s="143"/>
      <c r="AS4047" s="143"/>
      <c r="AT4047" s="143"/>
      <c r="AU4047" s="143"/>
      <c r="AV4047" s="143"/>
      <c r="AW4047" s="143"/>
      <c r="AX4047" s="143"/>
      <c r="AY4047" s="143"/>
      <c r="AZ4047" s="143"/>
      <c r="BA4047" s="143"/>
      <c r="BB4047" s="143"/>
      <c r="BC4047" s="143"/>
      <c r="BD4047" s="143"/>
      <c r="BE4047" s="143"/>
      <c r="BF4047" s="143"/>
      <c r="BG4047" s="143"/>
      <c r="BH4047" s="143"/>
      <c r="BI4047" s="143"/>
      <c r="BJ4047" s="143"/>
      <c r="BK4047" s="143"/>
      <c r="BL4047" s="143"/>
      <c r="BM4047" s="143"/>
      <c r="BN4047" s="143"/>
      <c r="BO4047" s="143"/>
      <c r="BP4047" s="143"/>
      <c r="BT4047" s="143"/>
      <c r="BU4047" s="143"/>
      <c r="BV4047" s="143"/>
    </row>
    <row r="4048" spans="1:74" s="142" customFormat="1" x14ac:dyDescent="0.25">
      <c r="A4048" s="206"/>
      <c r="B4048" s="160"/>
      <c r="C4048" s="161"/>
      <c r="D4048" s="206"/>
      <c r="E4048" s="206"/>
      <c r="F4048" s="206"/>
      <c r="G4048" s="206"/>
      <c r="H4048" s="161"/>
      <c r="I4048" s="206"/>
      <c r="J4048" s="206"/>
      <c r="L4048" s="206"/>
      <c r="M4048" s="153"/>
      <c r="N4048" s="126"/>
      <c r="O4048" s="153"/>
      <c r="P4048" s="153"/>
      <c r="Q4048" s="153"/>
      <c r="R4048" s="153"/>
      <c r="AG4048" s="162"/>
      <c r="AH4048" s="162"/>
      <c r="AI4048" s="162"/>
      <c r="AM4048" s="143"/>
      <c r="AN4048" s="143"/>
      <c r="AO4048" s="143"/>
      <c r="AP4048" s="143"/>
      <c r="AQ4048" s="143"/>
      <c r="AR4048" s="143"/>
      <c r="AS4048" s="143"/>
      <c r="AT4048" s="143"/>
      <c r="AU4048" s="143"/>
      <c r="AV4048" s="143"/>
      <c r="AW4048" s="143"/>
      <c r="AX4048" s="143"/>
      <c r="AY4048" s="143"/>
      <c r="AZ4048" s="143"/>
      <c r="BA4048" s="143"/>
      <c r="BB4048" s="143"/>
      <c r="BC4048" s="143"/>
      <c r="BD4048" s="143"/>
      <c r="BE4048" s="143"/>
      <c r="BF4048" s="143"/>
      <c r="BG4048" s="143"/>
      <c r="BH4048" s="143"/>
      <c r="BI4048" s="143"/>
      <c r="BJ4048" s="143"/>
      <c r="BK4048" s="143"/>
      <c r="BL4048" s="143"/>
      <c r="BM4048" s="143"/>
      <c r="BN4048" s="143"/>
      <c r="BO4048" s="143"/>
      <c r="BP4048" s="143"/>
      <c r="BT4048" s="143"/>
      <c r="BU4048" s="143"/>
      <c r="BV4048" s="143"/>
    </row>
    <row r="4049" spans="1:74" s="142" customFormat="1" x14ac:dyDescent="0.25">
      <c r="A4049" s="206"/>
      <c r="B4049" s="160"/>
      <c r="C4049" s="161"/>
      <c r="D4049" s="206"/>
      <c r="E4049" s="206"/>
      <c r="F4049" s="206"/>
      <c r="G4049" s="206"/>
      <c r="H4049" s="161"/>
      <c r="I4049" s="206"/>
      <c r="J4049" s="206"/>
      <c r="L4049" s="206"/>
      <c r="M4049" s="153"/>
      <c r="N4049" s="126"/>
      <c r="O4049" s="153"/>
      <c r="P4049" s="153"/>
      <c r="Q4049" s="153"/>
      <c r="R4049" s="153"/>
      <c r="AG4049" s="162"/>
      <c r="AH4049" s="162"/>
      <c r="AI4049" s="162"/>
      <c r="AM4049" s="143"/>
      <c r="AN4049" s="143"/>
      <c r="AO4049" s="143"/>
      <c r="AP4049" s="143"/>
      <c r="AQ4049" s="143"/>
      <c r="AR4049" s="143"/>
      <c r="AS4049" s="143"/>
      <c r="AT4049" s="143"/>
      <c r="AU4049" s="143"/>
      <c r="AV4049" s="143"/>
      <c r="AW4049" s="143"/>
      <c r="AX4049" s="143"/>
      <c r="AY4049" s="143"/>
      <c r="AZ4049" s="143"/>
      <c r="BA4049" s="143"/>
      <c r="BB4049" s="143"/>
      <c r="BC4049" s="143"/>
      <c r="BD4049" s="143"/>
      <c r="BE4049" s="143"/>
      <c r="BF4049" s="143"/>
      <c r="BG4049" s="143"/>
      <c r="BH4049" s="143"/>
      <c r="BI4049" s="143"/>
      <c r="BJ4049" s="143"/>
      <c r="BK4049" s="143"/>
      <c r="BL4049" s="143"/>
      <c r="BM4049" s="143"/>
      <c r="BN4049" s="143"/>
      <c r="BO4049" s="143"/>
      <c r="BP4049" s="143"/>
      <c r="BT4049" s="143"/>
      <c r="BU4049" s="143"/>
      <c r="BV4049" s="143"/>
    </row>
    <row r="4050" spans="1:74" s="142" customFormat="1" x14ac:dyDescent="0.25">
      <c r="A4050" s="206"/>
      <c r="B4050" s="160"/>
      <c r="C4050" s="161"/>
      <c r="D4050" s="206"/>
      <c r="E4050" s="206"/>
      <c r="F4050" s="206"/>
      <c r="G4050" s="206"/>
      <c r="H4050" s="161"/>
      <c r="I4050" s="206"/>
      <c r="J4050" s="206"/>
      <c r="L4050" s="206"/>
      <c r="M4050" s="153"/>
      <c r="N4050" s="126"/>
      <c r="O4050" s="153"/>
      <c r="P4050" s="153"/>
      <c r="Q4050" s="153"/>
      <c r="R4050" s="153"/>
      <c r="AG4050" s="162"/>
      <c r="AH4050" s="162"/>
      <c r="AI4050" s="162"/>
      <c r="AM4050" s="143"/>
      <c r="AN4050" s="143"/>
      <c r="AO4050" s="143"/>
      <c r="AP4050" s="143"/>
      <c r="AQ4050" s="143"/>
      <c r="AR4050" s="143"/>
      <c r="AS4050" s="143"/>
      <c r="AT4050" s="143"/>
      <c r="AU4050" s="143"/>
      <c r="AV4050" s="143"/>
      <c r="AW4050" s="143"/>
      <c r="AX4050" s="143"/>
      <c r="AY4050" s="143"/>
      <c r="AZ4050" s="143"/>
      <c r="BA4050" s="143"/>
      <c r="BB4050" s="143"/>
      <c r="BC4050" s="143"/>
      <c r="BD4050" s="143"/>
      <c r="BE4050" s="143"/>
      <c r="BF4050" s="143"/>
      <c r="BG4050" s="143"/>
      <c r="BH4050" s="143"/>
      <c r="BI4050" s="143"/>
      <c r="BJ4050" s="143"/>
      <c r="BK4050" s="143"/>
      <c r="BL4050" s="143"/>
      <c r="BM4050" s="143"/>
      <c r="BN4050" s="143"/>
      <c r="BO4050" s="143"/>
      <c r="BP4050" s="143"/>
      <c r="BT4050" s="143"/>
      <c r="BU4050" s="143"/>
      <c r="BV4050" s="143"/>
    </row>
    <row r="4051" spans="1:74" s="142" customFormat="1" x14ac:dyDescent="0.25">
      <c r="A4051" s="206"/>
      <c r="B4051" s="160"/>
      <c r="C4051" s="161"/>
      <c r="D4051" s="206"/>
      <c r="E4051" s="206"/>
      <c r="F4051" s="206"/>
      <c r="G4051" s="206"/>
      <c r="H4051" s="161"/>
      <c r="I4051" s="206"/>
      <c r="J4051" s="206"/>
      <c r="L4051" s="206"/>
      <c r="M4051" s="153"/>
      <c r="N4051" s="126"/>
      <c r="O4051" s="153"/>
      <c r="P4051" s="153"/>
      <c r="Q4051" s="153"/>
      <c r="R4051" s="153"/>
      <c r="AG4051" s="162"/>
      <c r="AH4051" s="162"/>
      <c r="AI4051" s="162"/>
      <c r="AM4051" s="143"/>
      <c r="AN4051" s="143"/>
      <c r="AO4051" s="143"/>
      <c r="AP4051" s="143"/>
      <c r="AQ4051" s="143"/>
      <c r="AR4051" s="143"/>
      <c r="AS4051" s="143"/>
      <c r="AT4051" s="143"/>
      <c r="AU4051" s="143"/>
      <c r="AV4051" s="143"/>
      <c r="AW4051" s="143"/>
      <c r="AX4051" s="143"/>
      <c r="AY4051" s="143"/>
      <c r="AZ4051" s="143"/>
      <c r="BA4051" s="143"/>
      <c r="BB4051" s="143"/>
      <c r="BC4051" s="143"/>
      <c r="BD4051" s="143"/>
      <c r="BE4051" s="143"/>
      <c r="BF4051" s="143"/>
      <c r="BG4051" s="143"/>
      <c r="BH4051" s="143"/>
      <c r="BI4051" s="143"/>
      <c r="BJ4051" s="143"/>
      <c r="BK4051" s="143"/>
      <c r="BL4051" s="143"/>
      <c r="BM4051" s="143"/>
      <c r="BN4051" s="143"/>
      <c r="BO4051" s="143"/>
      <c r="BP4051" s="143"/>
      <c r="BT4051" s="143"/>
      <c r="BU4051" s="143"/>
      <c r="BV4051" s="143"/>
    </row>
    <row r="4052" spans="1:74" s="142" customFormat="1" x14ac:dyDescent="0.25">
      <c r="A4052" s="206"/>
      <c r="B4052" s="160"/>
      <c r="C4052" s="161"/>
      <c r="D4052" s="206"/>
      <c r="E4052" s="206"/>
      <c r="F4052" s="206"/>
      <c r="G4052" s="206"/>
      <c r="H4052" s="161"/>
      <c r="I4052" s="206"/>
      <c r="J4052" s="206"/>
      <c r="L4052" s="206"/>
      <c r="M4052" s="153"/>
      <c r="N4052" s="126"/>
      <c r="O4052" s="153"/>
      <c r="P4052" s="153"/>
      <c r="Q4052" s="153"/>
      <c r="R4052" s="153"/>
      <c r="AG4052" s="162"/>
      <c r="AH4052" s="162"/>
      <c r="AI4052" s="162"/>
      <c r="AM4052" s="143"/>
      <c r="AN4052" s="143"/>
      <c r="AO4052" s="143"/>
      <c r="AP4052" s="143"/>
      <c r="AQ4052" s="143"/>
      <c r="AR4052" s="143"/>
      <c r="AS4052" s="143"/>
      <c r="AT4052" s="143"/>
      <c r="AU4052" s="143"/>
      <c r="AV4052" s="143"/>
      <c r="AW4052" s="143"/>
      <c r="AX4052" s="143"/>
      <c r="AY4052" s="143"/>
      <c r="AZ4052" s="143"/>
      <c r="BA4052" s="143"/>
      <c r="BB4052" s="143"/>
      <c r="BC4052" s="143"/>
      <c r="BD4052" s="143"/>
      <c r="BE4052" s="143"/>
      <c r="BF4052" s="143"/>
      <c r="BG4052" s="143"/>
      <c r="BH4052" s="143"/>
      <c r="BI4052" s="143"/>
      <c r="BJ4052" s="143"/>
      <c r="BK4052" s="143"/>
      <c r="BL4052" s="143"/>
      <c r="BM4052" s="143"/>
      <c r="BN4052" s="143"/>
      <c r="BO4052" s="143"/>
      <c r="BP4052" s="143"/>
      <c r="BT4052" s="143"/>
      <c r="BU4052" s="143"/>
      <c r="BV4052" s="143"/>
    </row>
    <row r="4053" spans="1:74" s="142" customFormat="1" x14ac:dyDescent="0.25">
      <c r="A4053" s="206"/>
      <c r="B4053" s="160"/>
      <c r="C4053" s="161"/>
      <c r="D4053" s="206"/>
      <c r="E4053" s="206"/>
      <c r="F4053" s="206"/>
      <c r="G4053" s="206"/>
      <c r="H4053" s="161"/>
      <c r="I4053" s="206"/>
      <c r="J4053" s="206"/>
      <c r="L4053" s="206"/>
      <c r="M4053" s="153"/>
      <c r="N4053" s="126"/>
      <c r="O4053" s="153"/>
      <c r="P4053" s="153"/>
      <c r="Q4053" s="153"/>
      <c r="R4053" s="153"/>
      <c r="AG4053" s="162"/>
      <c r="AH4053" s="162"/>
      <c r="AI4053" s="162"/>
      <c r="AM4053" s="143"/>
      <c r="AN4053" s="143"/>
      <c r="AO4053" s="143"/>
      <c r="AP4053" s="143"/>
      <c r="AQ4053" s="143"/>
      <c r="AR4053" s="143"/>
      <c r="AS4053" s="143"/>
      <c r="AT4053" s="143"/>
      <c r="AU4053" s="143"/>
      <c r="AV4053" s="143"/>
      <c r="AW4053" s="143"/>
      <c r="AX4053" s="143"/>
      <c r="AY4053" s="143"/>
      <c r="AZ4053" s="143"/>
      <c r="BA4053" s="143"/>
      <c r="BB4053" s="143"/>
      <c r="BC4053" s="143"/>
      <c r="BD4053" s="143"/>
      <c r="BE4053" s="143"/>
      <c r="BF4053" s="143"/>
      <c r="BG4053" s="143"/>
      <c r="BH4053" s="143"/>
      <c r="BI4053" s="143"/>
      <c r="BJ4053" s="143"/>
      <c r="BK4053" s="143"/>
      <c r="BL4053" s="143"/>
      <c r="BM4053" s="143"/>
      <c r="BN4053" s="143"/>
      <c r="BO4053" s="143"/>
      <c r="BP4053" s="143"/>
      <c r="BT4053" s="143"/>
      <c r="BU4053" s="143"/>
      <c r="BV4053" s="143"/>
    </row>
    <row r="4054" spans="1:74" s="142" customFormat="1" x14ac:dyDescent="0.25">
      <c r="A4054" s="206"/>
      <c r="B4054" s="160"/>
      <c r="C4054" s="161"/>
      <c r="D4054" s="206"/>
      <c r="E4054" s="206"/>
      <c r="F4054" s="206"/>
      <c r="G4054" s="206"/>
      <c r="H4054" s="161"/>
      <c r="I4054" s="206"/>
      <c r="J4054" s="206"/>
      <c r="L4054" s="206"/>
      <c r="M4054" s="153"/>
      <c r="N4054" s="126"/>
      <c r="O4054" s="153"/>
      <c r="P4054" s="153"/>
      <c r="Q4054" s="153"/>
      <c r="R4054" s="153"/>
      <c r="AG4054" s="162"/>
      <c r="AH4054" s="162"/>
      <c r="AI4054" s="162"/>
      <c r="AM4054" s="143"/>
      <c r="AN4054" s="143"/>
      <c r="AO4054" s="143"/>
      <c r="AP4054" s="143"/>
      <c r="AQ4054" s="143"/>
      <c r="AR4054" s="143"/>
      <c r="AS4054" s="143"/>
      <c r="AT4054" s="143"/>
      <c r="AU4054" s="143"/>
      <c r="AV4054" s="143"/>
      <c r="AW4054" s="143"/>
      <c r="AX4054" s="143"/>
      <c r="AY4054" s="143"/>
      <c r="AZ4054" s="143"/>
      <c r="BA4054" s="143"/>
      <c r="BB4054" s="143"/>
      <c r="BC4054" s="143"/>
      <c r="BD4054" s="143"/>
      <c r="BE4054" s="143"/>
      <c r="BF4054" s="143"/>
      <c r="BG4054" s="143"/>
      <c r="BH4054" s="143"/>
      <c r="BI4054" s="143"/>
      <c r="BJ4054" s="143"/>
      <c r="BK4054" s="143"/>
      <c r="BL4054" s="143"/>
      <c r="BM4054" s="143"/>
      <c r="BN4054" s="143"/>
      <c r="BO4054" s="143"/>
      <c r="BP4054" s="143"/>
      <c r="BT4054" s="143"/>
      <c r="BU4054" s="143"/>
      <c r="BV4054" s="143"/>
    </row>
    <row r="4055" spans="1:74" s="142" customFormat="1" x14ac:dyDescent="0.25">
      <c r="A4055" s="206"/>
      <c r="B4055" s="160"/>
      <c r="C4055" s="161"/>
      <c r="D4055" s="206"/>
      <c r="E4055" s="206"/>
      <c r="F4055" s="206"/>
      <c r="G4055" s="206"/>
      <c r="H4055" s="161"/>
      <c r="I4055" s="206"/>
      <c r="J4055" s="206"/>
      <c r="L4055" s="206"/>
      <c r="M4055" s="153"/>
      <c r="N4055" s="126"/>
      <c r="O4055" s="153"/>
      <c r="P4055" s="153"/>
      <c r="Q4055" s="153"/>
      <c r="R4055" s="153"/>
      <c r="AG4055" s="162"/>
      <c r="AH4055" s="162"/>
      <c r="AI4055" s="162"/>
      <c r="AM4055" s="143"/>
      <c r="AN4055" s="143"/>
      <c r="AO4055" s="143"/>
      <c r="AP4055" s="143"/>
      <c r="AQ4055" s="143"/>
      <c r="AR4055" s="143"/>
      <c r="AS4055" s="143"/>
      <c r="AT4055" s="143"/>
      <c r="AU4055" s="143"/>
      <c r="AV4055" s="143"/>
      <c r="AW4055" s="143"/>
      <c r="AX4055" s="143"/>
      <c r="AY4055" s="143"/>
      <c r="AZ4055" s="143"/>
      <c r="BA4055" s="143"/>
      <c r="BB4055" s="143"/>
      <c r="BC4055" s="143"/>
      <c r="BD4055" s="143"/>
      <c r="BE4055" s="143"/>
      <c r="BF4055" s="143"/>
      <c r="BG4055" s="143"/>
      <c r="BH4055" s="143"/>
      <c r="BI4055" s="143"/>
      <c r="BJ4055" s="143"/>
      <c r="BK4055" s="143"/>
      <c r="BL4055" s="143"/>
      <c r="BM4055" s="143"/>
      <c r="BN4055" s="143"/>
      <c r="BO4055" s="143"/>
      <c r="BP4055" s="143"/>
      <c r="BT4055" s="143"/>
      <c r="BU4055" s="143"/>
      <c r="BV4055" s="143"/>
    </row>
    <row r="4056" spans="1:74" s="142" customFormat="1" x14ac:dyDescent="0.25">
      <c r="A4056" s="206"/>
      <c r="B4056" s="160"/>
      <c r="C4056" s="161"/>
      <c r="D4056" s="206"/>
      <c r="E4056" s="206"/>
      <c r="F4056" s="206"/>
      <c r="G4056" s="206"/>
      <c r="H4056" s="161"/>
      <c r="I4056" s="206"/>
      <c r="J4056" s="206"/>
      <c r="L4056" s="206"/>
      <c r="M4056" s="153"/>
      <c r="N4056" s="126"/>
      <c r="O4056" s="153"/>
      <c r="P4056" s="153"/>
      <c r="Q4056" s="153"/>
      <c r="R4056" s="153"/>
      <c r="AG4056" s="162"/>
      <c r="AH4056" s="162"/>
      <c r="AI4056" s="162"/>
      <c r="AM4056" s="143"/>
      <c r="AN4056" s="143"/>
      <c r="AO4056" s="143"/>
      <c r="AP4056" s="143"/>
      <c r="AQ4056" s="143"/>
      <c r="AR4056" s="143"/>
      <c r="AS4056" s="143"/>
      <c r="AT4056" s="143"/>
      <c r="AU4056" s="143"/>
      <c r="AV4056" s="143"/>
      <c r="AW4056" s="143"/>
      <c r="AX4056" s="143"/>
      <c r="AY4056" s="143"/>
      <c r="AZ4056" s="143"/>
      <c r="BA4056" s="143"/>
      <c r="BB4056" s="143"/>
      <c r="BC4056" s="143"/>
      <c r="BD4056" s="143"/>
      <c r="BE4056" s="143"/>
      <c r="BF4056" s="143"/>
      <c r="BG4056" s="143"/>
      <c r="BH4056" s="143"/>
      <c r="BI4056" s="143"/>
      <c r="BJ4056" s="143"/>
      <c r="BK4056" s="143"/>
      <c r="BL4056" s="143"/>
      <c r="BM4056" s="143"/>
      <c r="BN4056" s="143"/>
      <c r="BO4056" s="143"/>
      <c r="BP4056" s="143"/>
      <c r="BT4056" s="143"/>
      <c r="BU4056" s="143"/>
      <c r="BV4056" s="143"/>
    </row>
    <row r="4057" spans="1:74" s="142" customFormat="1" x14ac:dyDescent="0.25">
      <c r="A4057" s="206"/>
      <c r="B4057" s="160"/>
      <c r="C4057" s="161"/>
      <c r="D4057" s="206"/>
      <c r="E4057" s="206"/>
      <c r="F4057" s="206"/>
      <c r="G4057" s="206"/>
      <c r="H4057" s="161"/>
      <c r="I4057" s="206"/>
      <c r="J4057" s="206"/>
      <c r="L4057" s="206"/>
      <c r="M4057" s="153"/>
      <c r="N4057" s="126"/>
      <c r="O4057" s="153"/>
      <c r="P4057" s="153"/>
      <c r="Q4057" s="153"/>
      <c r="R4057" s="153"/>
      <c r="AG4057" s="162"/>
      <c r="AH4057" s="162"/>
      <c r="AI4057" s="162"/>
      <c r="AM4057" s="143"/>
      <c r="AN4057" s="143"/>
      <c r="AO4057" s="143"/>
      <c r="AP4057" s="143"/>
      <c r="AQ4057" s="143"/>
      <c r="AR4057" s="143"/>
      <c r="AS4057" s="143"/>
      <c r="AT4057" s="143"/>
      <c r="AU4057" s="143"/>
      <c r="AV4057" s="143"/>
      <c r="AW4057" s="143"/>
      <c r="AX4057" s="143"/>
      <c r="AY4057" s="143"/>
      <c r="AZ4057" s="143"/>
      <c r="BA4057" s="143"/>
      <c r="BB4057" s="143"/>
      <c r="BC4057" s="143"/>
      <c r="BD4057" s="143"/>
      <c r="BE4057" s="143"/>
      <c r="BF4057" s="143"/>
      <c r="BG4057" s="143"/>
      <c r="BH4057" s="143"/>
      <c r="BI4057" s="143"/>
      <c r="BJ4057" s="143"/>
      <c r="BK4057" s="143"/>
      <c r="BL4057" s="143"/>
      <c r="BM4057" s="143"/>
      <c r="BN4057" s="143"/>
      <c r="BO4057" s="143"/>
      <c r="BP4057" s="143"/>
      <c r="BT4057" s="143"/>
      <c r="BU4057" s="143"/>
      <c r="BV4057" s="143"/>
    </row>
    <row r="4058" spans="1:74" s="142" customFormat="1" x14ac:dyDescent="0.25">
      <c r="A4058" s="206"/>
      <c r="B4058" s="160"/>
      <c r="C4058" s="161"/>
      <c r="D4058" s="206"/>
      <c r="E4058" s="206"/>
      <c r="F4058" s="206"/>
      <c r="G4058" s="206"/>
      <c r="H4058" s="161"/>
      <c r="I4058" s="206"/>
      <c r="J4058" s="206"/>
      <c r="L4058" s="206"/>
      <c r="M4058" s="153"/>
      <c r="N4058" s="126"/>
      <c r="O4058" s="153"/>
      <c r="P4058" s="153"/>
      <c r="Q4058" s="153"/>
      <c r="R4058" s="153"/>
      <c r="AG4058" s="162"/>
      <c r="AH4058" s="162"/>
      <c r="AI4058" s="162"/>
      <c r="AM4058" s="143"/>
      <c r="AN4058" s="143"/>
      <c r="AO4058" s="143"/>
      <c r="AP4058" s="143"/>
      <c r="AQ4058" s="143"/>
      <c r="AR4058" s="143"/>
      <c r="AS4058" s="143"/>
      <c r="AT4058" s="143"/>
      <c r="AU4058" s="143"/>
      <c r="AV4058" s="143"/>
      <c r="AW4058" s="143"/>
      <c r="AX4058" s="143"/>
      <c r="AY4058" s="143"/>
      <c r="AZ4058" s="143"/>
      <c r="BA4058" s="143"/>
      <c r="BB4058" s="143"/>
      <c r="BC4058" s="143"/>
      <c r="BD4058" s="143"/>
      <c r="BE4058" s="143"/>
      <c r="BF4058" s="143"/>
      <c r="BG4058" s="143"/>
      <c r="BH4058" s="143"/>
      <c r="BI4058" s="143"/>
      <c r="BJ4058" s="143"/>
      <c r="BK4058" s="143"/>
      <c r="BL4058" s="143"/>
      <c r="BM4058" s="143"/>
      <c r="BN4058" s="143"/>
      <c r="BO4058" s="143"/>
      <c r="BP4058" s="143"/>
      <c r="BT4058" s="143"/>
      <c r="BU4058" s="143"/>
      <c r="BV4058" s="143"/>
    </row>
    <row r="4059" spans="1:74" s="142" customFormat="1" x14ac:dyDescent="0.25">
      <c r="A4059" s="206"/>
      <c r="B4059" s="160"/>
      <c r="C4059" s="161"/>
      <c r="D4059" s="206"/>
      <c r="E4059" s="206"/>
      <c r="F4059" s="206"/>
      <c r="G4059" s="206"/>
      <c r="H4059" s="161"/>
      <c r="I4059" s="206"/>
      <c r="J4059" s="206"/>
      <c r="L4059" s="206"/>
      <c r="M4059" s="153"/>
      <c r="N4059" s="126"/>
      <c r="O4059" s="153"/>
      <c r="P4059" s="153"/>
      <c r="Q4059" s="153"/>
      <c r="R4059" s="153"/>
      <c r="AG4059" s="162"/>
      <c r="AH4059" s="162"/>
      <c r="AI4059" s="162"/>
      <c r="AM4059" s="143"/>
      <c r="AN4059" s="143"/>
      <c r="AO4059" s="143"/>
      <c r="AP4059" s="143"/>
      <c r="AQ4059" s="143"/>
      <c r="AR4059" s="143"/>
      <c r="AS4059" s="143"/>
      <c r="AT4059" s="143"/>
      <c r="AU4059" s="143"/>
      <c r="AV4059" s="143"/>
      <c r="AW4059" s="143"/>
      <c r="AX4059" s="143"/>
      <c r="AY4059" s="143"/>
      <c r="AZ4059" s="143"/>
      <c r="BA4059" s="143"/>
      <c r="BB4059" s="143"/>
      <c r="BC4059" s="143"/>
      <c r="BD4059" s="143"/>
      <c r="BE4059" s="143"/>
      <c r="BF4059" s="143"/>
      <c r="BG4059" s="143"/>
      <c r="BH4059" s="143"/>
      <c r="BI4059" s="143"/>
      <c r="BJ4059" s="143"/>
      <c r="BK4059" s="143"/>
      <c r="BL4059" s="143"/>
      <c r="BM4059" s="143"/>
      <c r="BN4059" s="143"/>
      <c r="BO4059" s="143"/>
      <c r="BP4059" s="143"/>
      <c r="BT4059" s="143"/>
      <c r="BU4059" s="143"/>
      <c r="BV4059" s="143"/>
    </row>
    <row r="4060" spans="1:74" s="142" customFormat="1" x14ac:dyDescent="0.25">
      <c r="A4060" s="206"/>
      <c r="B4060" s="160"/>
      <c r="C4060" s="161"/>
      <c r="D4060" s="206"/>
      <c r="E4060" s="206"/>
      <c r="F4060" s="206"/>
      <c r="G4060" s="206"/>
      <c r="H4060" s="161"/>
      <c r="I4060" s="206"/>
      <c r="J4060" s="206"/>
      <c r="L4060" s="206"/>
      <c r="M4060" s="153"/>
      <c r="N4060" s="126"/>
      <c r="O4060" s="153"/>
      <c r="P4060" s="153"/>
      <c r="Q4060" s="153"/>
      <c r="R4060" s="153"/>
      <c r="AG4060" s="162"/>
      <c r="AH4060" s="162"/>
      <c r="AI4060" s="162"/>
      <c r="AM4060" s="143"/>
      <c r="AN4060" s="143"/>
      <c r="AO4060" s="143"/>
      <c r="AP4060" s="143"/>
      <c r="AQ4060" s="143"/>
      <c r="AR4060" s="143"/>
      <c r="AS4060" s="143"/>
      <c r="AT4060" s="143"/>
      <c r="AU4060" s="143"/>
      <c r="AV4060" s="143"/>
      <c r="AW4060" s="143"/>
      <c r="AX4060" s="143"/>
      <c r="AY4060" s="143"/>
      <c r="AZ4060" s="143"/>
      <c r="BA4060" s="143"/>
      <c r="BB4060" s="143"/>
      <c r="BC4060" s="143"/>
      <c r="BD4060" s="143"/>
      <c r="BE4060" s="143"/>
      <c r="BF4060" s="143"/>
      <c r="BG4060" s="143"/>
      <c r="BH4060" s="143"/>
      <c r="BI4060" s="143"/>
      <c r="BJ4060" s="143"/>
      <c r="BK4060" s="143"/>
      <c r="BL4060" s="143"/>
      <c r="BM4060" s="143"/>
      <c r="BN4060" s="143"/>
      <c r="BO4060" s="143"/>
      <c r="BP4060" s="143"/>
      <c r="BT4060" s="143"/>
      <c r="BU4060" s="143"/>
      <c r="BV4060" s="143"/>
    </row>
    <row r="4061" spans="1:74" s="142" customFormat="1" x14ac:dyDescent="0.25">
      <c r="A4061" s="206"/>
      <c r="B4061" s="160"/>
      <c r="C4061" s="161"/>
      <c r="D4061" s="206"/>
      <c r="E4061" s="206"/>
      <c r="F4061" s="206"/>
      <c r="G4061" s="206"/>
      <c r="H4061" s="161"/>
      <c r="I4061" s="206"/>
      <c r="J4061" s="206"/>
      <c r="L4061" s="206"/>
      <c r="M4061" s="153"/>
      <c r="N4061" s="126"/>
      <c r="O4061" s="153"/>
      <c r="P4061" s="153"/>
      <c r="Q4061" s="153"/>
      <c r="R4061" s="153"/>
      <c r="AG4061" s="162"/>
      <c r="AH4061" s="162"/>
      <c r="AI4061" s="162"/>
      <c r="AM4061" s="143"/>
      <c r="AN4061" s="143"/>
      <c r="AO4061" s="143"/>
      <c r="AP4061" s="143"/>
      <c r="AQ4061" s="143"/>
      <c r="AR4061" s="143"/>
      <c r="AS4061" s="143"/>
      <c r="AT4061" s="143"/>
      <c r="AU4061" s="143"/>
      <c r="AV4061" s="143"/>
      <c r="AW4061" s="143"/>
      <c r="AX4061" s="143"/>
      <c r="AY4061" s="143"/>
      <c r="AZ4061" s="143"/>
      <c r="BA4061" s="143"/>
      <c r="BB4061" s="143"/>
      <c r="BC4061" s="143"/>
      <c r="BD4061" s="143"/>
      <c r="BE4061" s="143"/>
      <c r="BF4061" s="143"/>
      <c r="BG4061" s="143"/>
      <c r="BH4061" s="143"/>
      <c r="BI4061" s="143"/>
      <c r="BJ4061" s="143"/>
      <c r="BK4061" s="143"/>
      <c r="BL4061" s="143"/>
      <c r="BM4061" s="143"/>
      <c r="BN4061" s="143"/>
      <c r="BO4061" s="143"/>
      <c r="BP4061" s="143"/>
      <c r="BT4061" s="143"/>
      <c r="BU4061" s="143"/>
      <c r="BV4061" s="143"/>
    </row>
    <row r="4062" spans="1:74" s="142" customFormat="1" x14ac:dyDescent="0.25">
      <c r="A4062" s="206"/>
      <c r="B4062" s="160"/>
      <c r="C4062" s="161"/>
      <c r="D4062" s="206"/>
      <c r="E4062" s="206"/>
      <c r="F4062" s="206"/>
      <c r="G4062" s="206"/>
      <c r="H4062" s="161"/>
      <c r="I4062" s="206"/>
      <c r="J4062" s="206"/>
      <c r="L4062" s="206"/>
      <c r="M4062" s="153"/>
      <c r="N4062" s="126"/>
      <c r="O4062" s="153"/>
      <c r="P4062" s="153"/>
      <c r="Q4062" s="153"/>
      <c r="R4062" s="153"/>
      <c r="AG4062" s="162"/>
      <c r="AH4062" s="162"/>
      <c r="AI4062" s="162"/>
      <c r="AM4062" s="143"/>
      <c r="AN4062" s="143"/>
      <c r="AO4062" s="143"/>
      <c r="AP4062" s="143"/>
      <c r="AQ4062" s="143"/>
      <c r="AR4062" s="143"/>
      <c r="AS4062" s="143"/>
      <c r="AT4062" s="143"/>
      <c r="AU4062" s="143"/>
      <c r="AV4062" s="143"/>
      <c r="AW4062" s="143"/>
      <c r="AX4062" s="143"/>
      <c r="AY4062" s="143"/>
      <c r="AZ4062" s="143"/>
      <c r="BA4062" s="143"/>
      <c r="BB4062" s="143"/>
      <c r="BC4062" s="143"/>
      <c r="BD4062" s="143"/>
      <c r="BE4062" s="143"/>
      <c r="BF4062" s="143"/>
      <c r="BG4062" s="143"/>
      <c r="BH4062" s="143"/>
      <c r="BI4062" s="143"/>
      <c r="BJ4062" s="143"/>
      <c r="BK4062" s="143"/>
      <c r="BL4062" s="143"/>
      <c r="BM4062" s="143"/>
      <c r="BN4062" s="143"/>
      <c r="BO4062" s="143"/>
      <c r="BP4062" s="143"/>
      <c r="BT4062" s="143"/>
      <c r="BU4062" s="143"/>
      <c r="BV4062" s="143"/>
    </row>
    <row r="4063" spans="1:74" s="142" customFormat="1" x14ac:dyDescent="0.25">
      <c r="A4063" s="206"/>
      <c r="B4063" s="160"/>
      <c r="C4063" s="161"/>
      <c r="D4063" s="206"/>
      <c r="E4063" s="206"/>
      <c r="F4063" s="206"/>
      <c r="G4063" s="206"/>
      <c r="H4063" s="161"/>
      <c r="I4063" s="206"/>
      <c r="J4063" s="206"/>
      <c r="L4063" s="206"/>
      <c r="M4063" s="153"/>
      <c r="N4063" s="126"/>
      <c r="O4063" s="153"/>
      <c r="P4063" s="153"/>
      <c r="Q4063" s="153"/>
      <c r="R4063" s="153"/>
      <c r="AG4063" s="162"/>
      <c r="AH4063" s="162"/>
      <c r="AI4063" s="162"/>
      <c r="AM4063" s="143"/>
      <c r="AN4063" s="143"/>
      <c r="AO4063" s="143"/>
      <c r="AP4063" s="143"/>
      <c r="AQ4063" s="143"/>
      <c r="AR4063" s="143"/>
      <c r="AS4063" s="143"/>
      <c r="AT4063" s="143"/>
      <c r="AU4063" s="143"/>
      <c r="AV4063" s="143"/>
      <c r="AW4063" s="143"/>
      <c r="AX4063" s="143"/>
      <c r="AY4063" s="143"/>
      <c r="AZ4063" s="143"/>
      <c r="BA4063" s="143"/>
      <c r="BB4063" s="143"/>
      <c r="BC4063" s="143"/>
      <c r="BD4063" s="143"/>
      <c r="BE4063" s="143"/>
      <c r="BF4063" s="143"/>
      <c r="BG4063" s="143"/>
      <c r="BH4063" s="143"/>
      <c r="BI4063" s="143"/>
      <c r="BJ4063" s="143"/>
      <c r="BK4063" s="143"/>
      <c r="BL4063" s="143"/>
      <c r="BM4063" s="143"/>
      <c r="BN4063" s="143"/>
      <c r="BO4063" s="143"/>
      <c r="BP4063" s="143"/>
      <c r="BT4063" s="143"/>
      <c r="BU4063" s="143"/>
      <c r="BV4063" s="143"/>
    </row>
    <row r="4064" spans="1:74" s="142" customFormat="1" x14ac:dyDescent="0.25">
      <c r="A4064" s="206"/>
      <c r="B4064" s="160"/>
      <c r="C4064" s="161"/>
      <c r="D4064" s="206"/>
      <c r="E4064" s="206"/>
      <c r="F4064" s="206"/>
      <c r="G4064" s="206"/>
      <c r="H4064" s="161"/>
      <c r="I4064" s="206"/>
      <c r="J4064" s="206"/>
      <c r="L4064" s="206"/>
      <c r="M4064" s="153"/>
      <c r="N4064" s="126"/>
      <c r="O4064" s="153"/>
      <c r="P4064" s="153"/>
      <c r="Q4064" s="153"/>
      <c r="R4064" s="153"/>
      <c r="AG4064" s="162"/>
      <c r="AH4064" s="162"/>
      <c r="AI4064" s="162"/>
      <c r="AM4064" s="143"/>
      <c r="AN4064" s="143"/>
      <c r="AO4064" s="143"/>
      <c r="AP4064" s="143"/>
      <c r="AQ4064" s="143"/>
      <c r="AR4064" s="143"/>
      <c r="AS4064" s="143"/>
      <c r="AT4064" s="143"/>
      <c r="AU4064" s="143"/>
      <c r="AV4064" s="143"/>
      <c r="AW4064" s="143"/>
      <c r="AX4064" s="143"/>
      <c r="AY4064" s="143"/>
      <c r="AZ4064" s="143"/>
      <c r="BA4064" s="143"/>
      <c r="BB4064" s="143"/>
      <c r="BC4064" s="143"/>
      <c r="BD4064" s="143"/>
      <c r="BE4064" s="143"/>
      <c r="BF4064" s="143"/>
      <c r="BG4064" s="143"/>
      <c r="BH4064" s="143"/>
      <c r="BI4064" s="143"/>
      <c r="BJ4064" s="143"/>
      <c r="BK4064" s="143"/>
      <c r="BL4064" s="143"/>
      <c r="BM4064" s="143"/>
      <c r="BN4064" s="143"/>
      <c r="BO4064" s="143"/>
      <c r="BP4064" s="143"/>
      <c r="BT4064" s="143"/>
      <c r="BU4064" s="143"/>
      <c r="BV4064" s="143"/>
    </row>
    <row r="4065" spans="1:74" s="142" customFormat="1" x14ac:dyDescent="0.25">
      <c r="A4065" s="206"/>
      <c r="B4065" s="160"/>
      <c r="C4065" s="161"/>
      <c r="D4065" s="206"/>
      <c r="E4065" s="206"/>
      <c r="F4065" s="206"/>
      <c r="G4065" s="206"/>
      <c r="H4065" s="161"/>
      <c r="I4065" s="206"/>
      <c r="J4065" s="206"/>
      <c r="L4065" s="206"/>
      <c r="M4065" s="153"/>
      <c r="N4065" s="126"/>
      <c r="O4065" s="153"/>
      <c r="P4065" s="153"/>
      <c r="Q4065" s="153"/>
      <c r="R4065" s="153"/>
      <c r="AG4065" s="162"/>
      <c r="AH4065" s="162"/>
      <c r="AI4065" s="162"/>
      <c r="AM4065" s="143"/>
      <c r="AN4065" s="143"/>
      <c r="AO4065" s="143"/>
      <c r="AP4065" s="143"/>
      <c r="AQ4065" s="143"/>
      <c r="AR4065" s="143"/>
      <c r="AS4065" s="143"/>
      <c r="AT4065" s="143"/>
      <c r="AU4065" s="143"/>
      <c r="AV4065" s="143"/>
      <c r="AW4065" s="143"/>
      <c r="AX4065" s="143"/>
      <c r="AY4065" s="143"/>
      <c r="AZ4065" s="143"/>
      <c r="BA4065" s="143"/>
      <c r="BB4065" s="143"/>
      <c r="BC4065" s="143"/>
      <c r="BD4065" s="143"/>
      <c r="BE4065" s="143"/>
      <c r="BF4065" s="143"/>
      <c r="BG4065" s="143"/>
      <c r="BH4065" s="143"/>
      <c r="BI4065" s="143"/>
      <c r="BJ4065" s="143"/>
      <c r="BK4065" s="143"/>
      <c r="BL4065" s="143"/>
      <c r="BM4065" s="143"/>
      <c r="BN4065" s="143"/>
      <c r="BO4065" s="143"/>
      <c r="BP4065" s="143"/>
      <c r="BT4065" s="143"/>
      <c r="BU4065" s="143"/>
      <c r="BV4065" s="143"/>
    </row>
    <row r="4066" spans="1:74" s="142" customFormat="1" x14ac:dyDescent="0.25">
      <c r="A4066" s="206"/>
      <c r="B4066" s="160"/>
      <c r="C4066" s="161"/>
      <c r="D4066" s="206"/>
      <c r="E4066" s="206"/>
      <c r="F4066" s="206"/>
      <c r="G4066" s="206"/>
      <c r="H4066" s="161"/>
      <c r="I4066" s="206"/>
      <c r="J4066" s="206"/>
      <c r="L4066" s="206"/>
      <c r="M4066" s="153"/>
      <c r="N4066" s="126"/>
      <c r="O4066" s="153"/>
      <c r="P4066" s="153"/>
      <c r="Q4066" s="153"/>
      <c r="R4066" s="153"/>
      <c r="AG4066" s="162"/>
      <c r="AH4066" s="162"/>
      <c r="AI4066" s="162"/>
      <c r="AM4066" s="143"/>
      <c r="AN4066" s="143"/>
      <c r="AO4066" s="143"/>
      <c r="AP4066" s="143"/>
      <c r="AQ4066" s="143"/>
      <c r="AR4066" s="143"/>
      <c r="AS4066" s="143"/>
      <c r="AT4066" s="143"/>
      <c r="AU4066" s="143"/>
      <c r="AV4066" s="143"/>
      <c r="AW4066" s="143"/>
      <c r="AX4066" s="143"/>
      <c r="AY4066" s="143"/>
      <c r="AZ4066" s="143"/>
      <c r="BA4066" s="143"/>
      <c r="BB4066" s="143"/>
      <c r="BC4066" s="143"/>
      <c r="BD4066" s="143"/>
      <c r="BE4066" s="143"/>
      <c r="BF4066" s="143"/>
      <c r="BG4066" s="143"/>
      <c r="BH4066" s="143"/>
      <c r="BI4066" s="143"/>
      <c r="BJ4066" s="143"/>
      <c r="BK4066" s="143"/>
      <c r="BL4066" s="143"/>
      <c r="BM4066" s="143"/>
      <c r="BN4066" s="143"/>
      <c r="BO4066" s="143"/>
      <c r="BP4066" s="143"/>
      <c r="BT4066" s="143"/>
      <c r="BU4066" s="143"/>
      <c r="BV4066" s="143"/>
    </row>
    <row r="4067" spans="1:74" s="142" customFormat="1" x14ac:dyDescent="0.25">
      <c r="A4067" s="206"/>
      <c r="B4067" s="160"/>
      <c r="C4067" s="161"/>
      <c r="D4067" s="206"/>
      <c r="E4067" s="206"/>
      <c r="F4067" s="206"/>
      <c r="G4067" s="206"/>
      <c r="H4067" s="161"/>
      <c r="I4067" s="206"/>
      <c r="J4067" s="206"/>
      <c r="L4067" s="206"/>
      <c r="M4067" s="153"/>
      <c r="N4067" s="126"/>
      <c r="O4067" s="153"/>
      <c r="P4067" s="153"/>
      <c r="Q4067" s="153"/>
      <c r="R4067" s="153"/>
      <c r="AG4067" s="162"/>
      <c r="AH4067" s="162"/>
      <c r="AI4067" s="162"/>
      <c r="AM4067" s="143"/>
      <c r="AN4067" s="143"/>
      <c r="AO4067" s="143"/>
      <c r="AP4067" s="143"/>
      <c r="AQ4067" s="143"/>
      <c r="AR4067" s="143"/>
      <c r="AS4067" s="143"/>
      <c r="AT4067" s="143"/>
      <c r="AU4067" s="143"/>
      <c r="AV4067" s="143"/>
      <c r="AW4067" s="143"/>
      <c r="AX4067" s="143"/>
      <c r="AY4067" s="143"/>
      <c r="AZ4067" s="143"/>
      <c r="BA4067" s="143"/>
      <c r="BB4067" s="143"/>
      <c r="BC4067" s="143"/>
      <c r="BD4067" s="143"/>
      <c r="BE4067" s="143"/>
      <c r="BF4067" s="143"/>
      <c r="BG4067" s="143"/>
      <c r="BH4067" s="143"/>
      <c r="BI4067" s="143"/>
      <c r="BJ4067" s="143"/>
      <c r="BK4067" s="143"/>
      <c r="BL4067" s="143"/>
      <c r="BM4067" s="143"/>
      <c r="BN4067" s="143"/>
      <c r="BO4067" s="143"/>
      <c r="BP4067" s="143"/>
      <c r="BT4067" s="143"/>
      <c r="BU4067" s="143"/>
      <c r="BV4067" s="143"/>
    </row>
    <row r="4068" spans="1:74" s="142" customFormat="1" x14ac:dyDescent="0.25">
      <c r="A4068" s="206"/>
      <c r="B4068" s="160"/>
      <c r="C4068" s="161"/>
      <c r="D4068" s="206"/>
      <c r="E4068" s="206"/>
      <c r="F4068" s="206"/>
      <c r="G4068" s="206"/>
      <c r="H4068" s="161"/>
      <c r="I4068" s="206"/>
      <c r="J4068" s="206"/>
      <c r="L4068" s="206"/>
      <c r="M4068" s="153"/>
      <c r="N4068" s="126"/>
      <c r="O4068" s="153"/>
      <c r="P4068" s="153"/>
      <c r="Q4068" s="153"/>
      <c r="R4068" s="153"/>
      <c r="AG4068" s="162"/>
      <c r="AH4068" s="162"/>
      <c r="AI4068" s="162"/>
      <c r="AM4068" s="143"/>
      <c r="AN4068" s="143"/>
      <c r="AO4068" s="143"/>
      <c r="AP4068" s="143"/>
      <c r="AQ4068" s="143"/>
      <c r="AR4068" s="143"/>
      <c r="AS4068" s="143"/>
      <c r="AT4068" s="143"/>
      <c r="AU4068" s="143"/>
      <c r="AV4068" s="143"/>
      <c r="AW4068" s="143"/>
      <c r="AX4068" s="143"/>
      <c r="AY4068" s="143"/>
      <c r="AZ4068" s="143"/>
      <c r="BA4068" s="143"/>
      <c r="BB4068" s="143"/>
      <c r="BC4068" s="143"/>
      <c r="BD4068" s="143"/>
      <c r="BE4068" s="143"/>
      <c r="BF4068" s="143"/>
      <c r="BG4068" s="143"/>
      <c r="BH4068" s="143"/>
      <c r="BI4068" s="143"/>
      <c r="BJ4068" s="143"/>
      <c r="BK4068" s="143"/>
      <c r="BL4068" s="143"/>
      <c r="BM4068" s="143"/>
      <c r="BN4068" s="143"/>
      <c r="BO4068" s="143"/>
      <c r="BP4068" s="143"/>
      <c r="BT4068" s="143"/>
      <c r="BU4068" s="143"/>
      <c r="BV4068" s="143"/>
    </row>
    <row r="4069" spans="1:74" s="142" customFormat="1" x14ac:dyDescent="0.25">
      <c r="A4069" s="206"/>
      <c r="B4069" s="160"/>
      <c r="C4069" s="161"/>
      <c r="D4069" s="206"/>
      <c r="E4069" s="206"/>
      <c r="F4069" s="206"/>
      <c r="G4069" s="206"/>
      <c r="H4069" s="161"/>
      <c r="I4069" s="206"/>
      <c r="J4069" s="206"/>
      <c r="L4069" s="206"/>
      <c r="M4069" s="153"/>
      <c r="N4069" s="126"/>
      <c r="O4069" s="153"/>
      <c r="P4069" s="153"/>
      <c r="Q4069" s="153"/>
      <c r="R4069" s="153"/>
      <c r="AG4069" s="162"/>
      <c r="AH4069" s="162"/>
      <c r="AI4069" s="162"/>
      <c r="AM4069" s="143"/>
      <c r="AN4069" s="143"/>
      <c r="AO4069" s="143"/>
      <c r="AP4069" s="143"/>
      <c r="AQ4069" s="143"/>
      <c r="AR4069" s="143"/>
      <c r="AS4069" s="143"/>
      <c r="AT4069" s="143"/>
      <c r="AU4069" s="143"/>
      <c r="AV4069" s="143"/>
      <c r="AW4069" s="143"/>
      <c r="AX4069" s="143"/>
      <c r="AY4069" s="143"/>
      <c r="AZ4069" s="143"/>
      <c r="BA4069" s="143"/>
      <c r="BB4069" s="143"/>
      <c r="BC4069" s="143"/>
      <c r="BD4069" s="143"/>
      <c r="BE4069" s="143"/>
      <c r="BF4069" s="143"/>
      <c r="BG4069" s="143"/>
      <c r="BH4069" s="143"/>
      <c r="BI4069" s="143"/>
      <c r="BJ4069" s="143"/>
      <c r="BK4069" s="143"/>
      <c r="BL4069" s="143"/>
      <c r="BM4069" s="143"/>
      <c r="BN4069" s="143"/>
      <c r="BO4069" s="143"/>
      <c r="BP4069" s="143"/>
      <c r="BT4069" s="143"/>
      <c r="BU4069" s="143"/>
      <c r="BV4069" s="143"/>
    </row>
    <row r="4070" spans="1:74" s="142" customFormat="1" x14ac:dyDescent="0.25">
      <c r="A4070" s="206"/>
      <c r="B4070" s="160"/>
      <c r="C4070" s="161"/>
      <c r="D4070" s="206"/>
      <c r="E4070" s="206"/>
      <c r="F4070" s="206"/>
      <c r="G4070" s="206"/>
      <c r="H4070" s="161"/>
      <c r="I4070" s="206"/>
      <c r="J4070" s="206"/>
      <c r="L4070" s="206"/>
      <c r="M4070" s="153"/>
      <c r="N4070" s="126"/>
      <c r="O4070" s="153"/>
      <c r="P4070" s="153"/>
      <c r="Q4070" s="153"/>
      <c r="R4070" s="153"/>
      <c r="AG4070" s="162"/>
      <c r="AH4070" s="162"/>
      <c r="AI4070" s="162"/>
      <c r="AM4070" s="143"/>
      <c r="AN4070" s="143"/>
      <c r="AO4070" s="143"/>
      <c r="AP4070" s="143"/>
      <c r="AQ4070" s="143"/>
      <c r="AR4070" s="143"/>
      <c r="AS4070" s="143"/>
      <c r="AT4070" s="143"/>
      <c r="AU4070" s="143"/>
      <c r="AV4070" s="143"/>
      <c r="AW4070" s="143"/>
      <c r="AX4070" s="143"/>
      <c r="AY4070" s="143"/>
      <c r="AZ4070" s="143"/>
      <c r="BA4070" s="143"/>
      <c r="BB4070" s="143"/>
      <c r="BC4070" s="143"/>
      <c r="BD4070" s="143"/>
      <c r="BE4070" s="143"/>
      <c r="BF4070" s="143"/>
      <c r="BG4070" s="143"/>
      <c r="BH4070" s="143"/>
      <c r="BI4070" s="143"/>
      <c r="BJ4070" s="143"/>
      <c r="BK4070" s="143"/>
      <c r="BL4070" s="143"/>
      <c r="BM4070" s="143"/>
      <c r="BN4070" s="143"/>
      <c r="BO4070" s="143"/>
      <c r="BP4070" s="143"/>
      <c r="BT4070" s="143"/>
      <c r="BU4070" s="143"/>
      <c r="BV4070" s="143"/>
    </row>
    <row r="4071" spans="1:74" s="142" customFormat="1" x14ac:dyDescent="0.25">
      <c r="A4071" s="206"/>
      <c r="B4071" s="160"/>
      <c r="C4071" s="161"/>
      <c r="D4071" s="206"/>
      <c r="E4071" s="206"/>
      <c r="F4071" s="206"/>
      <c r="G4071" s="206"/>
      <c r="H4071" s="161"/>
      <c r="I4071" s="206"/>
      <c r="J4071" s="206"/>
      <c r="L4071" s="206"/>
      <c r="M4071" s="153"/>
      <c r="N4071" s="126"/>
      <c r="O4071" s="153"/>
      <c r="P4071" s="153"/>
      <c r="Q4071" s="153"/>
      <c r="R4071" s="153"/>
      <c r="AG4071" s="162"/>
      <c r="AH4071" s="162"/>
      <c r="AI4071" s="162"/>
      <c r="AM4071" s="143"/>
      <c r="AN4071" s="143"/>
      <c r="AO4071" s="143"/>
      <c r="AP4071" s="143"/>
      <c r="AQ4071" s="143"/>
      <c r="AR4071" s="143"/>
      <c r="AS4071" s="143"/>
      <c r="AT4071" s="143"/>
      <c r="AU4071" s="143"/>
      <c r="AV4071" s="143"/>
      <c r="AW4071" s="143"/>
      <c r="AX4071" s="143"/>
      <c r="AY4071" s="143"/>
      <c r="AZ4071" s="143"/>
      <c r="BA4071" s="143"/>
      <c r="BB4071" s="143"/>
      <c r="BC4071" s="143"/>
      <c r="BD4071" s="143"/>
      <c r="BE4071" s="143"/>
      <c r="BF4071" s="143"/>
      <c r="BG4071" s="143"/>
      <c r="BH4071" s="143"/>
      <c r="BI4071" s="143"/>
      <c r="BJ4071" s="143"/>
      <c r="BK4071" s="143"/>
      <c r="BL4071" s="143"/>
      <c r="BM4071" s="143"/>
      <c r="BN4071" s="143"/>
      <c r="BO4071" s="143"/>
      <c r="BP4071" s="143"/>
      <c r="BT4071" s="143"/>
      <c r="BU4071" s="143"/>
      <c r="BV4071" s="143"/>
    </row>
    <row r="4072" spans="1:74" s="142" customFormat="1" x14ac:dyDescent="0.25">
      <c r="A4072" s="206"/>
      <c r="B4072" s="160"/>
      <c r="C4072" s="161"/>
      <c r="D4072" s="206"/>
      <c r="E4072" s="206"/>
      <c r="F4072" s="206"/>
      <c r="G4072" s="206"/>
      <c r="H4072" s="161"/>
      <c r="I4072" s="206"/>
      <c r="J4072" s="206"/>
      <c r="L4072" s="206"/>
      <c r="M4072" s="153"/>
      <c r="N4072" s="126"/>
      <c r="O4072" s="153"/>
      <c r="P4072" s="153"/>
      <c r="Q4072" s="153"/>
      <c r="R4072" s="153"/>
      <c r="AG4072" s="162"/>
      <c r="AH4072" s="162"/>
      <c r="AI4072" s="162"/>
      <c r="AM4072" s="143"/>
      <c r="AN4072" s="143"/>
      <c r="AO4072" s="143"/>
      <c r="AP4072" s="143"/>
      <c r="AQ4072" s="143"/>
      <c r="AR4072" s="143"/>
      <c r="AS4072" s="143"/>
      <c r="AT4072" s="143"/>
      <c r="AU4072" s="143"/>
      <c r="AV4072" s="143"/>
      <c r="AW4072" s="143"/>
      <c r="AX4072" s="143"/>
      <c r="AY4072" s="143"/>
      <c r="AZ4072" s="143"/>
      <c r="BA4072" s="143"/>
      <c r="BB4072" s="143"/>
      <c r="BC4072" s="143"/>
      <c r="BD4072" s="143"/>
      <c r="BE4072" s="143"/>
      <c r="BF4072" s="143"/>
      <c r="BG4072" s="143"/>
      <c r="BH4072" s="143"/>
      <c r="BI4072" s="143"/>
      <c r="BJ4072" s="143"/>
      <c r="BK4072" s="143"/>
      <c r="BL4072" s="143"/>
      <c r="BM4072" s="143"/>
      <c r="BN4072" s="143"/>
      <c r="BO4072" s="143"/>
      <c r="BP4072" s="143"/>
      <c r="BT4072" s="143"/>
      <c r="BU4072" s="143"/>
      <c r="BV4072" s="143"/>
    </row>
    <row r="4073" spans="1:74" s="142" customFormat="1" x14ac:dyDescent="0.25">
      <c r="A4073" s="206"/>
      <c r="B4073" s="160"/>
      <c r="C4073" s="161"/>
      <c r="D4073" s="206"/>
      <c r="E4073" s="206"/>
      <c r="F4073" s="206"/>
      <c r="G4073" s="206"/>
      <c r="H4073" s="161"/>
      <c r="I4073" s="206"/>
      <c r="J4073" s="206"/>
      <c r="L4073" s="206"/>
      <c r="M4073" s="153"/>
      <c r="N4073" s="126"/>
      <c r="O4073" s="153"/>
      <c r="P4073" s="153"/>
      <c r="Q4073" s="153"/>
      <c r="R4073" s="153"/>
      <c r="AG4073" s="162"/>
      <c r="AH4073" s="162"/>
      <c r="AI4073" s="162"/>
      <c r="AM4073" s="143"/>
      <c r="AN4073" s="143"/>
      <c r="AO4073" s="143"/>
      <c r="AP4073" s="143"/>
      <c r="AQ4073" s="143"/>
      <c r="AR4073" s="143"/>
      <c r="AS4073" s="143"/>
      <c r="AT4073" s="143"/>
      <c r="AU4073" s="143"/>
      <c r="AV4073" s="143"/>
      <c r="AW4073" s="143"/>
      <c r="AX4073" s="143"/>
      <c r="AY4073" s="143"/>
      <c r="AZ4073" s="143"/>
      <c r="BA4073" s="143"/>
      <c r="BB4073" s="143"/>
      <c r="BC4073" s="143"/>
      <c r="BD4073" s="143"/>
      <c r="BE4073" s="143"/>
      <c r="BF4073" s="143"/>
      <c r="BG4073" s="143"/>
      <c r="BH4073" s="143"/>
      <c r="BI4073" s="143"/>
      <c r="BJ4073" s="143"/>
      <c r="BK4073" s="143"/>
      <c r="BL4073" s="143"/>
      <c r="BM4073" s="143"/>
      <c r="BN4073" s="143"/>
      <c r="BO4073" s="143"/>
      <c r="BP4073" s="143"/>
      <c r="BT4073" s="143"/>
      <c r="BU4073" s="143"/>
      <c r="BV4073" s="143"/>
    </row>
    <row r="4074" spans="1:74" s="142" customFormat="1" x14ac:dyDescent="0.25">
      <c r="A4074" s="206"/>
      <c r="B4074" s="160"/>
      <c r="C4074" s="161"/>
      <c r="D4074" s="206"/>
      <c r="E4074" s="206"/>
      <c r="F4074" s="206"/>
      <c r="G4074" s="206"/>
      <c r="H4074" s="161"/>
      <c r="I4074" s="206"/>
      <c r="J4074" s="206"/>
      <c r="L4074" s="206"/>
      <c r="M4074" s="153"/>
      <c r="N4074" s="126"/>
      <c r="O4074" s="153"/>
      <c r="P4074" s="153"/>
      <c r="Q4074" s="153"/>
      <c r="R4074" s="153"/>
      <c r="AG4074" s="162"/>
      <c r="AH4074" s="162"/>
      <c r="AI4074" s="162"/>
      <c r="AM4074" s="143"/>
      <c r="AN4074" s="143"/>
      <c r="AO4074" s="143"/>
      <c r="AP4074" s="143"/>
      <c r="AQ4074" s="143"/>
      <c r="AR4074" s="143"/>
      <c r="AS4074" s="143"/>
      <c r="AT4074" s="143"/>
      <c r="AU4074" s="143"/>
      <c r="AV4074" s="143"/>
      <c r="AW4074" s="143"/>
      <c r="AX4074" s="143"/>
      <c r="AY4074" s="143"/>
      <c r="AZ4074" s="143"/>
      <c r="BA4074" s="143"/>
      <c r="BB4074" s="143"/>
      <c r="BC4074" s="143"/>
      <c r="BD4074" s="143"/>
      <c r="BE4074" s="143"/>
      <c r="BF4074" s="143"/>
      <c r="BG4074" s="143"/>
      <c r="BH4074" s="143"/>
      <c r="BI4074" s="143"/>
      <c r="BJ4074" s="143"/>
      <c r="BK4074" s="143"/>
      <c r="BL4074" s="143"/>
      <c r="BM4074" s="143"/>
      <c r="BN4074" s="143"/>
      <c r="BO4074" s="143"/>
      <c r="BP4074" s="143"/>
      <c r="BT4074" s="143"/>
      <c r="BU4074" s="143"/>
      <c r="BV4074" s="143"/>
    </row>
    <row r="4075" spans="1:74" s="142" customFormat="1" x14ac:dyDescent="0.25">
      <c r="A4075" s="206"/>
      <c r="B4075" s="160"/>
      <c r="C4075" s="161"/>
      <c r="D4075" s="206"/>
      <c r="E4075" s="206"/>
      <c r="F4075" s="206"/>
      <c r="G4075" s="206"/>
      <c r="H4075" s="161"/>
      <c r="I4075" s="206"/>
      <c r="J4075" s="206"/>
      <c r="L4075" s="206"/>
      <c r="M4075" s="153"/>
      <c r="N4075" s="126"/>
      <c r="O4075" s="153"/>
      <c r="P4075" s="153"/>
      <c r="Q4075" s="153"/>
      <c r="R4075" s="153"/>
      <c r="AG4075" s="162"/>
      <c r="AH4075" s="162"/>
      <c r="AI4075" s="162"/>
      <c r="AM4075" s="143"/>
      <c r="AN4075" s="143"/>
      <c r="AO4075" s="143"/>
      <c r="AP4075" s="143"/>
      <c r="AQ4075" s="143"/>
      <c r="AR4075" s="143"/>
      <c r="AS4075" s="143"/>
      <c r="AT4075" s="143"/>
      <c r="AU4075" s="143"/>
      <c r="AV4075" s="143"/>
      <c r="AW4075" s="143"/>
      <c r="AX4075" s="143"/>
      <c r="AY4075" s="143"/>
      <c r="AZ4075" s="143"/>
      <c r="BA4075" s="143"/>
      <c r="BB4075" s="143"/>
      <c r="BC4075" s="143"/>
      <c r="BD4075" s="143"/>
      <c r="BE4075" s="143"/>
      <c r="BF4075" s="143"/>
      <c r="BG4075" s="143"/>
      <c r="BH4075" s="143"/>
      <c r="BI4075" s="143"/>
      <c r="BJ4075" s="143"/>
      <c r="BK4075" s="143"/>
      <c r="BL4075" s="143"/>
      <c r="BM4075" s="143"/>
      <c r="BN4075" s="143"/>
      <c r="BO4075" s="143"/>
      <c r="BP4075" s="143"/>
      <c r="BT4075" s="143"/>
      <c r="BU4075" s="143"/>
      <c r="BV4075" s="143"/>
    </row>
    <row r="4076" spans="1:74" s="142" customFormat="1" x14ac:dyDescent="0.25">
      <c r="A4076" s="206"/>
      <c r="B4076" s="160"/>
      <c r="C4076" s="161"/>
      <c r="D4076" s="206"/>
      <c r="E4076" s="206"/>
      <c r="F4076" s="206"/>
      <c r="G4076" s="206"/>
      <c r="H4076" s="161"/>
      <c r="I4076" s="206"/>
      <c r="J4076" s="206"/>
      <c r="L4076" s="206"/>
      <c r="M4076" s="153"/>
      <c r="N4076" s="126"/>
      <c r="O4076" s="153"/>
      <c r="P4076" s="153"/>
      <c r="Q4076" s="153"/>
      <c r="R4076" s="153"/>
      <c r="AG4076" s="162"/>
      <c r="AH4076" s="162"/>
      <c r="AI4076" s="162"/>
      <c r="AM4076" s="143"/>
      <c r="AN4076" s="143"/>
      <c r="AO4076" s="143"/>
      <c r="AP4076" s="143"/>
      <c r="AQ4076" s="143"/>
      <c r="AR4076" s="143"/>
      <c r="AS4076" s="143"/>
      <c r="AT4076" s="143"/>
      <c r="AU4076" s="143"/>
      <c r="AV4076" s="143"/>
      <c r="AW4076" s="143"/>
      <c r="AX4076" s="143"/>
      <c r="AY4076" s="143"/>
      <c r="AZ4076" s="143"/>
      <c r="BA4076" s="143"/>
      <c r="BB4076" s="143"/>
      <c r="BC4076" s="143"/>
      <c r="BD4076" s="143"/>
      <c r="BE4076" s="143"/>
      <c r="BF4076" s="143"/>
      <c r="BG4076" s="143"/>
      <c r="BH4076" s="143"/>
      <c r="BI4076" s="143"/>
      <c r="BJ4076" s="143"/>
      <c r="BK4076" s="143"/>
      <c r="BL4076" s="143"/>
      <c r="BM4076" s="143"/>
      <c r="BN4076" s="143"/>
      <c r="BO4076" s="143"/>
      <c r="BP4076" s="143"/>
      <c r="BT4076" s="143"/>
      <c r="BU4076" s="143"/>
      <c r="BV4076" s="143"/>
    </row>
    <row r="4077" spans="1:74" s="142" customFormat="1" x14ac:dyDescent="0.25">
      <c r="A4077" s="206"/>
      <c r="B4077" s="160"/>
      <c r="C4077" s="161"/>
      <c r="D4077" s="206"/>
      <c r="E4077" s="206"/>
      <c r="F4077" s="206"/>
      <c r="G4077" s="206"/>
      <c r="H4077" s="161"/>
      <c r="I4077" s="206"/>
      <c r="J4077" s="206"/>
      <c r="L4077" s="206"/>
      <c r="M4077" s="153"/>
      <c r="N4077" s="126"/>
      <c r="O4077" s="153"/>
      <c r="P4077" s="153"/>
      <c r="Q4077" s="153"/>
      <c r="R4077" s="153"/>
      <c r="AG4077" s="162"/>
      <c r="AH4077" s="162"/>
      <c r="AI4077" s="162"/>
      <c r="AM4077" s="143"/>
      <c r="AN4077" s="143"/>
      <c r="AO4077" s="143"/>
      <c r="AP4077" s="143"/>
      <c r="AQ4077" s="143"/>
      <c r="AR4077" s="143"/>
      <c r="AS4077" s="143"/>
      <c r="AT4077" s="143"/>
      <c r="AU4077" s="143"/>
      <c r="AV4077" s="143"/>
      <c r="AW4077" s="143"/>
      <c r="AX4077" s="143"/>
      <c r="AY4077" s="143"/>
      <c r="AZ4077" s="143"/>
      <c r="BA4077" s="143"/>
      <c r="BB4077" s="143"/>
      <c r="BC4077" s="143"/>
      <c r="BD4077" s="143"/>
      <c r="BE4077" s="143"/>
      <c r="BF4077" s="143"/>
      <c r="BG4077" s="143"/>
      <c r="BH4077" s="143"/>
      <c r="BI4077" s="143"/>
      <c r="BJ4077" s="143"/>
      <c r="BK4077" s="143"/>
      <c r="BL4077" s="143"/>
      <c r="BM4077" s="143"/>
      <c r="BN4077" s="143"/>
      <c r="BO4077" s="143"/>
      <c r="BP4077" s="143"/>
      <c r="BT4077" s="143"/>
      <c r="BU4077" s="143"/>
      <c r="BV4077" s="143"/>
    </row>
    <row r="4078" spans="1:74" s="142" customFormat="1" x14ac:dyDescent="0.25">
      <c r="A4078" s="206"/>
      <c r="B4078" s="160"/>
      <c r="C4078" s="161"/>
      <c r="D4078" s="206"/>
      <c r="E4078" s="206"/>
      <c r="F4078" s="206"/>
      <c r="G4078" s="206"/>
      <c r="H4078" s="161"/>
      <c r="I4078" s="206"/>
      <c r="J4078" s="206"/>
      <c r="L4078" s="206"/>
      <c r="M4078" s="153"/>
      <c r="N4078" s="126"/>
      <c r="O4078" s="153"/>
      <c r="P4078" s="153"/>
      <c r="Q4078" s="153"/>
      <c r="R4078" s="153"/>
      <c r="AG4078" s="162"/>
      <c r="AH4078" s="162"/>
      <c r="AI4078" s="162"/>
      <c r="AM4078" s="143"/>
      <c r="AN4078" s="143"/>
      <c r="AO4078" s="143"/>
      <c r="AP4078" s="143"/>
      <c r="AQ4078" s="143"/>
      <c r="AR4078" s="143"/>
      <c r="AS4078" s="143"/>
      <c r="AT4078" s="143"/>
      <c r="AU4078" s="143"/>
      <c r="AV4078" s="143"/>
      <c r="AW4078" s="143"/>
      <c r="AX4078" s="143"/>
      <c r="AY4078" s="143"/>
      <c r="AZ4078" s="143"/>
      <c r="BA4078" s="143"/>
      <c r="BB4078" s="143"/>
      <c r="BC4078" s="143"/>
      <c r="BD4078" s="143"/>
      <c r="BE4078" s="143"/>
      <c r="BF4078" s="143"/>
      <c r="BG4078" s="143"/>
      <c r="BH4078" s="143"/>
      <c r="BI4078" s="143"/>
      <c r="BJ4078" s="143"/>
      <c r="BK4078" s="143"/>
      <c r="BL4078" s="143"/>
      <c r="BM4078" s="143"/>
      <c r="BN4078" s="143"/>
      <c r="BO4078" s="143"/>
      <c r="BP4078" s="143"/>
      <c r="BT4078" s="143"/>
      <c r="BU4078" s="143"/>
      <c r="BV4078" s="143"/>
    </row>
    <row r="4079" spans="1:74" s="142" customFormat="1" x14ac:dyDescent="0.25">
      <c r="A4079" s="206"/>
      <c r="B4079" s="160"/>
      <c r="C4079" s="161"/>
      <c r="D4079" s="206"/>
      <c r="E4079" s="206"/>
      <c r="F4079" s="206"/>
      <c r="G4079" s="206"/>
      <c r="H4079" s="161"/>
      <c r="I4079" s="206"/>
      <c r="J4079" s="206"/>
      <c r="L4079" s="206"/>
      <c r="M4079" s="153"/>
      <c r="N4079" s="126"/>
      <c r="O4079" s="153"/>
      <c r="P4079" s="153"/>
      <c r="Q4079" s="153"/>
      <c r="R4079" s="153"/>
      <c r="AG4079" s="162"/>
      <c r="AH4079" s="162"/>
      <c r="AI4079" s="162"/>
      <c r="AM4079" s="143"/>
      <c r="AN4079" s="143"/>
      <c r="AO4079" s="143"/>
      <c r="AP4079" s="143"/>
      <c r="AQ4079" s="143"/>
      <c r="AR4079" s="143"/>
      <c r="AS4079" s="143"/>
      <c r="AT4079" s="143"/>
      <c r="AU4079" s="143"/>
      <c r="AV4079" s="143"/>
      <c r="AW4079" s="143"/>
      <c r="AX4079" s="143"/>
      <c r="AY4079" s="143"/>
      <c r="AZ4079" s="143"/>
      <c r="BA4079" s="143"/>
      <c r="BB4079" s="143"/>
      <c r="BC4079" s="143"/>
      <c r="BD4079" s="143"/>
      <c r="BE4079" s="143"/>
      <c r="BF4079" s="143"/>
      <c r="BG4079" s="143"/>
      <c r="BH4079" s="143"/>
      <c r="BI4079" s="143"/>
      <c r="BJ4079" s="143"/>
      <c r="BK4079" s="143"/>
      <c r="BL4079" s="143"/>
      <c r="BM4079" s="143"/>
      <c r="BN4079" s="143"/>
      <c r="BO4079" s="143"/>
      <c r="BP4079" s="143"/>
      <c r="BT4079" s="143"/>
      <c r="BU4079" s="143"/>
      <c r="BV4079" s="143"/>
    </row>
    <row r="4080" spans="1:74" s="142" customFormat="1" x14ac:dyDescent="0.25">
      <c r="A4080" s="206"/>
      <c r="B4080" s="160"/>
      <c r="C4080" s="161"/>
      <c r="D4080" s="206"/>
      <c r="E4080" s="206"/>
      <c r="F4080" s="206"/>
      <c r="G4080" s="206"/>
      <c r="H4080" s="161"/>
      <c r="I4080" s="206"/>
      <c r="J4080" s="206"/>
      <c r="L4080" s="206"/>
      <c r="M4080" s="153"/>
      <c r="N4080" s="126"/>
      <c r="O4080" s="153"/>
      <c r="P4080" s="153"/>
      <c r="Q4080" s="153"/>
      <c r="R4080" s="153"/>
      <c r="AG4080" s="162"/>
      <c r="AH4080" s="162"/>
      <c r="AI4080" s="162"/>
      <c r="AM4080" s="143"/>
      <c r="AN4080" s="143"/>
      <c r="AO4080" s="143"/>
      <c r="AP4080" s="143"/>
      <c r="AQ4080" s="143"/>
      <c r="AR4080" s="143"/>
      <c r="AS4080" s="143"/>
      <c r="AT4080" s="143"/>
      <c r="AU4080" s="143"/>
      <c r="AV4080" s="143"/>
      <c r="AW4080" s="143"/>
      <c r="AX4080" s="143"/>
      <c r="AY4080" s="143"/>
      <c r="AZ4080" s="143"/>
      <c r="BA4080" s="143"/>
      <c r="BB4080" s="143"/>
      <c r="BC4080" s="143"/>
      <c r="BD4080" s="143"/>
      <c r="BE4080" s="143"/>
      <c r="BF4080" s="143"/>
      <c r="BG4080" s="143"/>
      <c r="BH4080" s="143"/>
      <c r="BI4080" s="143"/>
      <c r="BJ4080" s="143"/>
      <c r="BK4080" s="143"/>
      <c r="BL4080" s="143"/>
      <c r="BM4080" s="143"/>
      <c r="BN4080" s="143"/>
      <c r="BO4080" s="143"/>
      <c r="BP4080" s="143"/>
      <c r="BT4080" s="143"/>
      <c r="BU4080" s="143"/>
      <c r="BV4080" s="143"/>
    </row>
    <row r="4081" spans="1:74" s="142" customFormat="1" x14ac:dyDescent="0.25">
      <c r="A4081" s="206"/>
      <c r="B4081" s="160"/>
      <c r="C4081" s="161"/>
      <c r="D4081" s="206"/>
      <c r="E4081" s="206"/>
      <c r="F4081" s="206"/>
      <c r="G4081" s="206"/>
      <c r="H4081" s="161"/>
      <c r="I4081" s="206"/>
      <c r="J4081" s="206"/>
      <c r="L4081" s="206"/>
      <c r="M4081" s="153"/>
      <c r="N4081" s="126"/>
      <c r="O4081" s="153"/>
      <c r="P4081" s="153"/>
      <c r="Q4081" s="153"/>
      <c r="R4081" s="153"/>
      <c r="AG4081" s="162"/>
      <c r="AH4081" s="162"/>
      <c r="AI4081" s="162"/>
      <c r="AM4081" s="143"/>
      <c r="AN4081" s="143"/>
      <c r="AO4081" s="143"/>
      <c r="AP4081" s="143"/>
      <c r="AQ4081" s="143"/>
      <c r="AR4081" s="143"/>
      <c r="AS4081" s="143"/>
      <c r="AT4081" s="143"/>
      <c r="AU4081" s="143"/>
      <c r="AV4081" s="143"/>
      <c r="AW4081" s="143"/>
      <c r="AX4081" s="143"/>
      <c r="AY4081" s="143"/>
      <c r="AZ4081" s="143"/>
      <c r="BA4081" s="143"/>
      <c r="BB4081" s="143"/>
      <c r="BC4081" s="143"/>
      <c r="BD4081" s="143"/>
      <c r="BE4081" s="143"/>
      <c r="BF4081" s="143"/>
      <c r="BG4081" s="143"/>
      <c r="BH4081" s="143"/>
      <c r="BI4081" s="143"/>
      <c r="BJ4081" s="143"/>
      <c r="BK4081" s="143"/>
      <c r="BL4081" s="143"/>
      <c r="BM4081" s="143"/>
      <c r="BN4081" s="143"/>
      <c r="BO4081" s="143"/>
      <c r="BP4081" s="143"/>
      <c r="BT4081" s="143"/>
      <c r="BU4081" s="143"/>
      <c r="BV4081" s="143"/>
    </row>
    <row r="4082" spans="1:74" s="142" customFormat="1" x14ac:dyDescent="0.25">
      <c r="A4082" s="206"/>
      <c r="B4082" s="160"/>
      <c r="C4082" s="161"/>
      <c r="D4082" s="206"/>
      <c r="E4082" s="206"/>
      <c r="F4082" s="206"/>
      <c r="G4082" s="206"/>
      <c r="H4082" s="161"/>
      <c r="I4082" s="206"/>
      <c r="J4082" s="206"/>
      <c r="L4082" s="206"/>
      <c r="M4082" s="153"/>
      <c r="N4082" s="126"/>
      <c r="O4082" s="153"/>
      <c r="P4082" s="153"/>
      <c r="Q4082" s="153"/>
      <c r="R4082" s="153"/>
      <c r="AG4082" s="162"/>
      <c r="AH4082" s="162"/>
      <c r="AI4082" s="162"/>
      <c r="AM4082" s="143"/>
      <c r="AN4082" s="143"/>
      <c r="AO4082" s="143"/>
      <c r="AP4082" s="143"/>
      <c r="AQ4082" s="143"/>
      <c r="AR4082" s="143"/>
      <c r="AS4082" s="143"/>
      <c r="AT4082" s="143"/>
      <c r="AU4082" s="143"/>
      <c r="AV4082" s="143"/>
      <c r="AW4082" s="143"/>
      <c r="AX4082" s="143"/>
      <c r="AY4082" s="143"/>
      <c r="AZ4082" s="143"/>
      <c r="BA4082" s="143"/>
      <c r="BB4082" s="143"/>
      <c r="BC4082" s="143"/>
      <c r="BD4082" s="143"/>
      <c r="BE4082" s="143"/>
      <c r="BF4082" s="143"/>
      <c r="BG4082" s="143"/>
      <c r="BH4082" s="143"/>
      <c r="BI4082" s="143"/>
      <c r="BJ4082" s="143"/>
      <c r="BK4082" s="143"/>
      <c r="BL4082" s="143"/>
      <c r="BM4082" s="143"/>
      <c r="BN4082" s="143"/>
      <c r="BO4082" s="143"/>
      <c r="BP4082" s="143"/>
      <c r="BT4082" s="143"/>
      <c r="BU4082" s="143"/>
      <c r="BV4082" s="143"/>
    </row>
    <row r="4083" spans="1:74" s="142" customFormat="1" x14ac:dyDescent="0.25">
      <c r="A4083" s="206"/>
      <c r="B4083" s="160"/>
      <c r="C4083" s="161"/>
      <c r="D4083" s="206"/>
      <c r="E4083" s="206"/>
      <c r="F4083" s="206"/>
      <c r="G4083" s="206"/>
      <c r="H4083" s="161"/>
      <c r="I4083" s="206"/>
      <c r="J4083" s="206"/>
      <c r="L4083" s="206"/>
      <c r="M4083" s="153"/>
      <c r="N4083" s="126"/>
      <c r="O4083" s="153"/>
      <c r="P4083" s="153"/>
      <c r="Q4083" s="153"/>
      <c r="R4083" s="153"/>
      <c r="AG4083" s="162"/>
      <c r="AH4083" s="162"/>
      <c r="AI4083" s="162"/>
      <c r="AM4083" s="143"/>
      <c r="AN4083" s="143"/>
      <c r="AO4083" s="143"/>
      <c r="AP4083" s="143"/>
      <c r="AQ4083" s="143"/>
      <c r="AR4083" s="143"/>
      <c r="AS4083" s="143"/>
      <c r="AT4083" s="143"/>
      <c r="AU4083" s="143"/>
      <c r="AV4083" s="143"/>
      <c r="AW4083" s="143"/>
      <c r="AX4083" s="143"/>
      <c r="AY4083" s="143"/>
      <c r="AZ4083" s="143"/>
      <c r="BA4083" s="143"/>
      <c r="BB4083" s="143"/>
      <c r="BC4083" s="143"/>
      <c r="BD4083" s="143"/>
      <c r="BE4083" s="143"/>
      <c r="BF4083" s="143"/>
      <c r="BG4083" s="143"/>
      <c r="BH4083" s="143"/>
      <c r="BI4083" s="143"/>
      <c r="BJ4083" s="143"/>
      <c r="BK4083" s="143"/>
      <c r="BL4083" s="143"/>
      <c r="BM4083" s="143"/>
      <c r="BN4083" s="143"/>
      <c r="BO4083" s="143"/>
      <c r="BP4083" s="143"/>
      <c r="BT4083" s="143"/>
      <c r="BU4083" s="143"/>
      <c r="BV4083" s="143"/>
    </row>
    <row r="4084" spans="1:74" s="142" customFormat="1" x14ac:dyDescent="0.25">
      <c r="A4084" s="206"/>
      <c r="B4084" s="160"/>
      <c r="C4084" s="161"/>
      <c r="D4084" s="206"/>
      <c r="E4084" s="206"/>
      <c r="F4084" s="206"/>
      <c r="G4084" s="206"/>
      <c r="H4084" s="161"/>
      <c r="I4084" s="206"/>
      <c r="J4084" s="206"/>
      <c r="L4084" s="206"/>
      <c r="M4084" s="153"/>
      <c r="N4084" s="126"/>
      <c r="O4084" s="153"/>
      <c r="P4084" s="153"/>
      <c r="Q4084" s="153"/>
      <c r="R4084" s="153"/>
      <c r="AG4084" s="162"/>
      <c r="AH4084" s="162"/>
      <c r="AI4084" s="162"/>
      <c r="AM4084" s="143"/>
      <c r="AN4084" s="143"/>
      <c r="AO4084" s="143"/>
      <c r="AP4084" s="143"/>
      <c r="AQ4084" s="143"/>
      <c r="AR4084" s="143"/>
      <c r="AS4084" s="143"/>
      <c r="AT4084" s="143"/>
      <c r="AU4084" s="143"/>
      <c r="AV4084" s="143"/>
      <c r="AW4084" s="143"/>
      <c r="AX4084" s="143"/>
      <c r="AY4084" s="143"/>
      <c r="AZ4084" s="143"/>
      <c r="BA4084" s="143"/>
      <c r="BB4084" s="143"/>
      <c r="BC4084" s="143"/>
      <c r="BD4084" s="143"/>
      <c r="BE4084" s="143"/>
      <c r="BF4084" s="143"/>
      <c r="BG4084" s="143"/>
      <c r="BH4084" s="143"/>
      <c r="BI4084" s="143"/>
      <c r="BJ4084" s="143"/>
      <c r="BK4084" s="143"/>
      <c r="BL4084" s="143"/>
      <c r="BM4084" s="143"/>
      <c r="BN4084" s="143"/>
      <c r="BO4084" s="143"/>
      <c r="BP4084" s="143"/>
      <c r="BT4084" s="143"/>
      <c r="BU4084" s="143"/>
      <c r="BV4084" s="143"/>
    </row>
    <row r="4085" spans="1:74" s="142" customFormat="1" x14ac:dyDescent="0.25">
      <c r="A4085" s="206"/>
      <c r="B4085" s="160"/>
      <c r="C4085" s="161"/>
      <c r="D4085" s="206"/>
      <c r="E4085" s="206"/>
      <c r="F4085" s="206"/>
      <c r="G4085" s="206"/>
      <c r="H4085" s="161"/>
      <c r="I4085" s="206"/>
      <c r="J4085" s="206"/>
      <c r="L4085" s="206"/>
      <c r="M4085" s="153"/>
      <c r="N4085" s="126"/>
      <c r="O4085" s="153"/>
      <c r="P4085" s="153"/>
      <c r="Q4085" s="153"/>
      <c r="R4085" s="153"/>
      <c r="AG4085" s="162"/>
      <c r="AH4085" s="162"/>
      <c r="AI4085" s="162"/>
      <c r="AM4085" s="143"/>
      <c r="AN4085" s="143"/>
      <c r="AO4085" s="143"/>
      <c r="AP4085" s="143"/>
      <c r="AQ4085" s="143"/>
      <c r="AR4085" s="143"/>
      <c r="AS4085" s="143"/>
      <c r="AT4085" s="143"/>
      <c r="AU4085" s="143"/>
      <c r="AV4085" s="143"/>
      <c r="AW4085" s="143"/>
      <c r="AX4085" s="143"/>
      <c r="AY4085" s="143"/>
      <c r="AZ4085" s="143"/>
      <c r="BA4085" s="143"/>
      <c r="BB4085" s="143"/>
      <c r="BC4085" s="143"/>
      <c r="BD4085" s="143"/>
      <c r="BE4085" s="143"/>
      <c r="BF4085" s="143"/>
      <c r="BG4085" s="143"/>
      <c r="BH4085" s="143"/>
      <c r="BI4085" s="143"/>
      <c r="BJ4085" s="143"/>
      <c r="BK4085" s="143"/>
      <c r="BL4085" s="143"/>
      <c r="BM4085" s="143"/>
      <c r="BN4085" s="143"/>
      <c r="BO4085" s="143"/>
      <c r="BP4085" s="143"/>
      <c r="BT4085" s="143"/>
      <c r="BU4085" s="143"/>
      <c r="BV4085" s="143"/>
    </row>
    <row r="4086" spans="1:74" s="142" customFormat="1" x14ac:dyDescent="0.25">
      <c r="A4086" s="206"/>
      <c r="B4086" s="160"/>
      <c r="C4086" s="161"/>
      <c r="D4086" s="206"/>
      <c r="E4086" s="206"/>
      <c r="F4086" s="206"/>
      <c r="G4086" s="206"/>
      <c r="H4086" s="161"/>
      <c r="I4086" s="206"/>
      <c r="J4086" s="206"/>
      <c r="L4086" s="206"/>
      <c r="M4086" s="153"/>
      <c r="N4086" s="126"/>
      <c r="O4086" s="153"/>
      <c r="P4086" s="153"/>
      <c r="Q4086" s="153"/>
      <c r="R4086" s="153"/>
      <c r="AG4086" s="162"/>
      <c r="AH4086" s="162"/>
      <c r="AI4086" s="162"/>
      <c r="AM4086" s="143"/>
      <c r="AN4086" s="143"/>
      <c r="AO4086" s="143"/>
      <c r="AP4086" s="143"/>
      <c r="AQ4086" s="143"/>
      <c r="AR4086" s="143"/>
      <c r="AS4086" s="143"/>
      <c r="AT4086" s="143"/>
      <c r="AU4086" s="143"/>
      <c r="AV4086" s="143"/>
      <c r="AW4086" s="143"/>
      <c r="AX4086" s="143"/>
      <c r="AY4086" s="143"/>
      <c r="AZ4086" s="143"/>
      <c r="BA4086" s="143"/>
      <c r="BB4086" s="143"/>
      <c r="BC4086" s="143"/>
      <c r="BD4086" s="143"/>
      <c r="BE4086" s="143"/>
      <c r="BF4086" s="143"/>
      <c r="BG4086" s="143"/>
      <c r="BH4086" s="143"/>
      <c r="BI4086" s="143"/>
      <c r="BJ4086" s="143"/>
      <c r="BK4086" s="143"/>
      <c r="BL4086" s="143"/>
      <c r="BM4086" s="143"/>
      <c r="BN4086" s="143"/>
      <c r="BO4086" s="143"/>
      <c r="BP4086" s="143"/>
      <c r="BT4086" s="143"/>
      <c r="BU4086" s="143"/>
      <c r="BV4086" s="143"/>
    </row>
    <row r="4087" spans="1:74" s="142" customFormat="1" x14ac:dyDescent="0.25">
      <c r="A4087" s="206"/>
      <c r="B4087" s="160"/>
      <c r="C4087" s="161"/>
      <c r="D4087" s="206"/>
      <c r="E4087" s="206"/>
      <c r="F4087" s="206"/>
      <c r="G4087" s="206"/>
      <c r="H4087" s="161"/>
      <c r="I4087" s="206"/>
      <c r="J4087" s="206"/>
      <c r="L4087" s="206"/>
      <c r="M4087" s="153"/>
      <c r="N4087" s="126"/>
      <c r="O4087" s="153"/>
      <c r="P4087" s="153"/>
      <c r="Q4087" s="153"/>
      <c r="R4087" s="153"/>
      <c r="AG4087" s="162"/>
      <c r="AH4087" s="162"/>
      <c r="AI4087" s="162"/>
      <c r="AM4087" s="143"/>
      <c r="AN4087" s="143"/>
      <c r="AO4087" s="143"/>
      <c r="AP4087" s="143"/>
      <c r="AQ4087" s="143"/>
      <c r="AR4087" s="143"/>
      <c r="AS4087" s="143"/>
      <c r="AT4087" s="143"/>
      <c r="AU4087" s="143"/>
      <c r="AV4087" s="143"/>
      <c r="AW4087" s="143"/>
      <c r="AX4087" s="143"/>
      <c r="AY4087" s="143"/>
      <c r="AZ4087" s="143"/>
      <c r="BA4087" s="143"/>
      <c r="BB4087" s="143"/>
      <c r="BC4087" s="143"/>
      <c r="BD4087" s="143"/>
      <c r="BE4087" s="143"/>
      <c r="BF4087" s="143"/>
      <c r="BG4087" s="143"/>
      <c r="BH4087" s="143"/>
      <c r="BI4087" s="143"/>
      <c r="BJ4087" s="143"/>
      <c r="BK4087" s="143"/>
      <c r="BL4087" s="143"/>
      <c r="BM4087" s="143"/>
      <c r="BN4087" s="143"/>
      <c r="BO4087" s="143"/>
      <c r="BP4087" s="143"/>
      <c r="BT4087" s="143"/>
      <c r="BU4087" s="143"/>
      <c r="BV4087" s="143"/>
    </row>
    <row r="4088" spans="1:74" s="142" customFormat="1" x14ac:dyDescent="0.25">
      <c r="A4088" s="206"/>
      <c r="B4088" s="160"/>
      <c r="C4088" s="161"/>
      <c r="D4088" s="206"/>
      <c r="E4088" s="206"/>
      <c r="F4088" s="206"/>
      <c r="G4088" s="206"/>
      <c r="H4088" s="161"/>
      <c r="I4088" s="206"/>
      <c r="J4088" s="206"/>
      <c r="L4088" s="206"/>
      <c r="M4088" s="153"/>
      <c r="N4088" s="126"/>
      <c r="O4088" s="153"/>
      <c r="P4088" s="153"/>
      <c r="Q4088" s="153"/>
      <c r="R4088" s="153"/>
      <c r="AG4088" s="162"/>
      <c r="AH4088" s="162"/>
      <c r="AI4088" s="162"/>
      <c r="AM4088" s="143"/>
      <c r="AN4088" s="143"/>
      <c r="AO4088" s="143"/>
      <c r="AP4088" s="143"/>
      <c r="AQ4088" s="143"/>
      <c r="AR4088" s="143"/>
      <c r="AS4088" s="143"/>
      <c r="AT4088" s="143"/>
      <c r="AU4088" s="143"/>
      <c r="AV4088" s="143"/>
      <c r="AW4088" s="143"/>
      <c r="AX4088" s="143"/>
      <c r="AY4088" s="143"/>
      <c r="AZ4088" s="143"/>
      <c r="BA4088" s="143"/>
      <c r="BB4088" s="143"/>
      <c r="BC4088" s="143"/>
      <c r="BD4088" s="143"/>
      <c r="BE4088" s="143"/>
      <c r="BF4088" s="143"/>
      <c r="BG4088" s="143"/>
      <c r="BH4088" s="143"/>
      <c r="BI4088" s="143"/>
      <c r="BJ4088" s="143"/>
      <c r="BK4088" s="143"/>
      <c r="BL4088" s="143"/>
      <c r="BM4088" s="143"/>
      <c r="BN4088" s="143"/>
      <c r="BO4088" s="143"/>
      <c r="BP4088" s="143"/>
      <c r="BT4088" s="143"/>
      <c r="BU4088" s="143"/>
      <c r="BV4088" s="143"/>
    </row>
    <row r="4089" spans="1:74" s="142" customFormat="1" x14ac:dyDescent="0.25">
      <c r="A4089" s="206"/>
      <c r="B4089" s="160"/>
      <c r="C4089" s="161"/>
      <c r="D4089" s="206"/>
      <c r="E4089" s="206"/>
      <c r="F4089" s="206"/>
      <c r="G4089" s="206"/>
      <c r="H4089" s="161"/>
      <c r="I4089" s="206"/>
      <c r="J4089" s="206"/>
      <c r="L4089" s="206"/>
      <c r="M4089" s="153"/>
      <c r="N4089" s="126"/>
      <c r="O4089" s="153"/>
      <c r="P4089" s="153"/>
      <c r="Q4089" s="153"/>
      <c r="R4089" s="153"/>
      <c r="AG4089" s="162"/>
      <c r="AH4089" s="162"/>
      <c r="AI4089" s="162"/>
      <c r="AM4089" s="143"/>
      <c r="AN4089" s="143"/>
      <c r="AO4089" s="143"/>
      <c r="AP4089" s="143"/>
      <c r="AQ4089" s="143"/>
      <c r="AR4089" s="143"/>
      <c r="AS4089" s="143"/>
      <c r="AT4089" s="143"/>
      <c r="AU4089" s="143"/>
      <c r="AV4089" s="143"/>
      <c r="AW4089" s="143"/>
      <c r="AX4089" s="143"/>
      <c r="AY4089" s="143"/>
      <c r="AZ4089" s="143"/>
      <c r="BA4089" s="143"/>
      <c r="BB4089" s="143"/>
      <c r="BC4089" s="143"/>
      <c r="BD4089" s="143"/>
      <c r="BE4089" s="143"/>
      <c r="BF4089" s="143"/>
      <c r="BG4089" s="143"/>
      <c r="BH4089" s="143"/>
      <c r="BI4089" s="143"/>
      <c r="BJ4089" s="143"/>
      <c r="BK4089" s="143"/>
      <c r="BL4089" s="143"/>
      <c r="BM4089" s="143"/>
      <c r="BN4089" s="143"/>
      <c r="BO4089" s="143"/>
      <c r="BP4089" s="143"/>
      <c r="BT4089" s="143"/>
      <c r="BU4089" s="143"/>
      <c r="BV4089" s="143"/>
    </row>
    <row r="4090" spans="1:74" s="142" customFormat="1" x14ac:dyDescent="0.25">
      <c r="A4090" s="206"/>
      <c r="B4090" s="160"/>
      <c r="C4090" s="161"/>
      <c r="D4090" s="206"/>
      <c r="E4090" s="206"/>
      <c r="F4090" s="206"/>
      <c r="G4090" s="206"/>
      <c r="H4090" s="161"/>
      <c r="I4090" s="206"/>
      <c r="J4090" s="206"/>
      <c r="L4090" s="206"/>
      <c r="M4090" s="153"/>
      <c r="N4090" s="126"/>
      <c r="O4090" s="153"/>
      <c r="P4090" s="153"/>
      <c r="Q4090" s="153"/>
      <c r="R4090" s="153"/>
      <c r="AG4090" s="162"/>
      <c r="AH4090" s="162"/>
      <c r="AI4090" s="162"/>
      <c r="AM4090" s="143"/>
      <c r="AN4090" s="143"/>
      <c r="AO4090" s="143"/>
      <c r="AP4090" s="143"/>
      <c r="AQ4090" s="143"/>
      <c r="AR4090" s="143"/>
      <c r="AS4090" s="143"/>
      <c r="AT4090" s="143"/>
      <c r="AU4090" s="143"/>
      <c r="AV4090" s="143"/>
      <c r="AW4090" s="143"/>
      <c r="AX4090" s="143"/>
      <c r="AY4090" s="143"/>
      <c r="AZ4090" s="143"/>
      <c r="BA4090" s="143"/>
      <c r="BB4090" s="143"/>
      <c r="BC4090" s="143"/>
      <c r="BD4090" s="143"/>
      <c r="BE4090" s="143"/>
      <c r="BF4090" s="143"/>
      <c r="BG4090" s="143"/>
      <c r="BH4090" s="143"/>
      <c r="BI4090" s="143"/>
      <c r="BJ4090" s="143"/>
      <c r="BK4090" s="143"/>
      <c r="BL4090" s="143"/>
      <c r="BM4090" s="143"/>
      <c r="BN4090" s="143"/>
      <c r="BO4090" s="143"/>
      <c r="BP4090" s="143"/>
      <c r="BT4090" s="143"/>
      <c r="BU4090" s="143"/>
      <c r="BV4090" s="143"/>
    </row>
    <row r="4091" spans="1:74" s="142" customFormat="1" x14ac:dyDescent="0.25">
      <c r="A4091" s="206"/>
      <c r="B4091" s="160"/>
      <c r="C4091" s="161"/>
      <c r="D4091" s="206"/>
      <c r="E4091" s="206"/>
      <c r="F4091" s="206"/>
      <c r="G4091" s="206"/>
      <c r="H4091" s="161"/>
      <c r="I4091" s="206"/>
      <c r="J4091" s="206"/>
      <c r="L4091" s="206"/>
      <c r="M4091" s="153"/>
      <c r="N4091" s="126"/>
      <c r="O4091" s="153"/>
      <c r="P4091" s="153"/>
      <c r="Q4091" s="153"/>
      <c r="R4091" s="153"/>
      <c r="AG4091" s="162"/>
      <c r="AH4091" s="162"/>
      <c r="AI4091" s="162"/>
      <c r="AM4091" s="143"/>
      <c r="AN4091" s="143"/>
      <c r="AO4091" s="143"/>
      <c r="AP4091" s="143"/>
      <c r="AQ4091" s="143"/>
      <c r="AR4091" s="143"/>
      <c r="AS4091" s="143"/>
      <c r="AT4091" s="143"/>
      <c r="AU4091" s="143"/>
      <c r="AV4091" s="143"/>
      <c r="AW4091" s="143"/>
      <c r="AX4091" s="143"/>
      <c r="AY4091" s="143"/>
      <c r="AZ4091" s="143"/>
      <c r="BA4091" s="143"/>
      <c r="BB4091" s="143"/>
      <c r="BC4091" s="143"/>
      <c r="BD4091" s="143"/>
      <c r="BE4091" s="143"/>
      <c r="BF4091" s="143"/>
      <c r="BG4091" s="143"/>
      <c r="BH4091" s="143"/>
      <c r="BI4091" s="143"/>
      <c r="BJ4091" s="143"/>
      <c r="BK4091" s="143"/>
      <c r="BL4091" s="143"/>
      <c r="BM4091" s="143"/>
      <c r="BN4091" s="143"/>
      <c r="BO4091" s="143"/>
      <c r="BP4091" s="143"/>
      <c r="BT4091" s="143"/>
      <c r="BU4091" s="143"/>
      <c r="BV4091" s="143"/>
    </row>
    <row r="4092" spans="1:74" s="142" customFormat="1" x14ac:dyDescent="0.25">
      <c r="A4092" s="206"/>
      <c r="B4092" s="160"/>
      <c r="C4092" s="161"/>
      <c r="D4092" s="206"/>
      <c r="E4092" s="206"/>
      <c r="F4092" s="206"/>
      <c r="G4092" s="206"/>
      <c r="H4092" s="161"/>
      <c r="I4092" s="206"/>
      <c r="J4092" s="206"/>
      <c r="L4092" s="206"/>
      <c r="M4092" s="153"/>
      <c r="N4092" s="126"/>
      <c r="O4092" s="153"/>
      <c r="P4092" s="153"/>
      <c r="Q4092" s="153"/>
      <c r="R4092" s="153"/>
      <c r="AG4092" s="162"/>
      <c r="AH4092" s="162"/>
      <c r="AI4092" s="162"/>
      <c r="AM4092" s="143"/>
      <c r="AN4092" s="143"/>
      <c r="AO4092" s="143"/>
      <c r="AP4092" s="143"/>
      <c r="AQ4092" s="143"/>
      <c r="AR4092" s="143"/>
      <c r="AS4092" s="143"/>
      <c r="AT4092" s="143"/>
      <c r="AU4092" s="143"/>
      <c r="AV4092" s="143"/>
      <c r="AW4092" s="143"/>
      <c r="AX4092" s="143"/>
      <c r="AY4092" s="143"/>
      <c r="AZ4092" s="143"/>
      <c r="BA4092" s="143"/>
      <c r="BB4092" s="143"/>
      <c r="BC4092" s="143"/>
      <c r="BD4092" s="143"/>
      <c r="BE4092" s="143"/>
      <c r="BF4092" s="143"/>
      <c r="BG4092" s="143"/>
      <c r="BH4092" s="143"/>
      <c r="BI4092" s="143"/>
      <c r="BJ4092" s="143"/>
      <c r="BK4092" s="143"/>
      <c r="BL4092" s="143"/>
      <c r="BM4092" s="143"/>
      <c r="BN4092" s="143"/>
      <c r="BO4092" s="143"/>
      <c r="BP4092" s="143"/>
      <c r="BT4092" s="143"/>
      <c r="BU4092" s="143"/>
      <c r="BV4092" s="143"/>
    </row>
    <row r="4093" spans="1:74" s="142" customFormat="1" x14ac:dyDescent="0.25">
      <c r="A4093" s="206"/>
      <c r="B4093" s="160"/>
      <c r="C4093" s="161"/>
      <c r="D4093" s="206"/>
      <c r="E4093" s="206"/>
      <c r="F4093" s="206"/>
      <c r="G4093" s="206"/>
      <c r="H4093" s="161"/>
      <c r="I4093" s="206"/>
      <c r="J4093" s="206"/>
      <c r="L4093" s="206"/>
      <c r="M4093" s="153"/>
      <c r="N4093" s="126"/>
      <c r="O4093" s="153"/>
      <c r="P4093" s="153"/>
      <c r="Q4093" s="153"/>
      <c r="R4093" s="153"/>
      <c r="AG4093" s="162"/>
      <c r="AH4093" s="162"/>
      <c r="AI4093" s="162"/>
      <c r="AM4093" s="143"/>
      <c r="AN4093" s="143"/>
      <c r="AO4093" s="143"/>
      <c r="AP4093" s="143"/>
      <c r="AQ4093" s="143"/>
      <c r="AR4093" s="143"/>
      <c r="AS4093" s="143"/>
      <c r="AT4093" s="143"/>
      <c r="AU4093" s="143"/>
      <c r="AV4093" s="143"/>
      <c r="AW4093" s="143"/>
      <c r="AX4093" s="143"/>
      <c r="AY4093" s="143"/>
      <c r="AZ4093" s="143"/>
      <c r="BA4093" s="143"/>
      <c r="BB4093" s="143"/>
      <c r="BC4093" s="143"/>
      <c r="BD4093" s="143"/>
      <c r="BE4093" s="143"/>
      <c r="BF4093" s="143"/>
      <c r="BG4093" s="143"/>
      <c r="BH4093" s="143"/>
      <c r="BI4093" s="143"/>
      <c r="BJ4093" s="143"/>
      <c r="BK4093" s="143"/>
      <c r="BL4093" s="143"/>
      <c r="BM4093" s="143"/>
      <c r="BN4093" s="143"/>
      <c r="BO4093" s="143"/>
      <c r="BP4093" s="143"/>
      <c r="BT4093" s="143"/>
      <c r="BU4093" s="143"/>
      <c r="BV4093" s="143"/>
    </row>
    <row r="4094" spans="1:74" s="142" customFormat="1" x14ac:dyDescent="0.25">
      <c r="A4094" s="206"/>
      <c r="B4094" s="160"/>
      <c r="C4094" s="161"/>
      <c r="D4094" s="206"/>
      <c r="E4094" s="206"/>
      <c r="F4094" s="206"/>
      <c r="G4094" s="206"/>
      <c r="H4094" s="161"/>
      <c r="I4094" s="206"/>
      <c r="J4094" s="206"/>
      <c r="L4094" s="206"/>
      <c r="M4094" s="153"/>
      <c r="N4094" s="126"/>
      <c r="O4094" s="153"/>
      <c r="P4094" s="153"/>
      <c r="Q4094" s="153"/>
      <c r="R4094" s="153"/>
      <c r="AG4094" s="162"/>
      <c r="AH4094" s="162"/>
      <c r="AI4094" s="162"/>
      <c r="AM4094" s="143"/>
      <c r="AN4094" s="143"/>
      <c r="AO4094" s="143"/>
      <c r="AP4094" s="143"/>
      <c r="AQ4094" s="143"/>
      <c r="AR4094" s="143"/>
      <c r="AS4094" s="143"/>
      <c r="AT4094" s="143"/>
      <c r="AU4094" s="143"/>
      <c r="AV4094" s="143"/>
      <c r="AW4094" s="143"/>
      <c r="AX4094" s="143"/>
      <c r="AY4094" s="143"/>
      <c r="AZ4094" s="143"/>
      <c r="BA4094" s="143"/>
      <c r="BB4094" s="143"/>
      <c r="BC4094" s="143"/>
      <c r="BD4094" s="143"/>
      <c r="BE4094" s="143"/>
      <c r="BF4094" s="143"/>
      <c r="BG4094" s="143"/>
      <c r="BH4094" s="143"/>
      <c r="BI4094" s="143"/>
      <c r="BJ4094" s="143"/>
      <c r="BK4094" s="143"/>
      <c r="BL4094" s="143"/>
      <c r="BM4094" s="143"/>
      <c r="BN4094" s="143"/>
      <c r="BO4094" s="143"/>
      <c r="BP4094" s="143"/>
      <c r="BT4094" s="143"/>
      <c r="BU4094" s="143"/>
      <c r="BV4094" s="143"/>
    </row>
    <row r="4095" spans="1:74" s="142" customFormat="1" x14ac:dyDescent="0.25">
      <c r="A4095" s="206"/>
      <c r="B4095" s="160"/>
      <c r="C4095" s="161"/>
      <c r="D4095" s="206"/>
      <c r="E4095" s="206"/>
      <c r="F4095" s="206"/>
      <c r="G4095" s="206"/>
      <c r="H4095" s="161"/>
      <c r="I4095" s="206"/>
      <c r="J4095" s="206"/>
      <c r="L4095" s="206"/>
      <c r="M4095" s="153"/>
      <c r="N4095" s="126"/>
      <c r="O4095" s="153"/>
      <c r="P4095" s="153"/>
      <c r="Q4095" s="153"/>
      <c r="R4095" s="153"/>
      <c r="AG4095" s="162"/>
      <c r="AH4095" s="162"/>
      <c r="AI4095" s="162"/>
      <c r="AM4095" s="143"/>
      <c r="AN4095" s="143"/>
      <c r="AO4095" s="143"/>
      <c r="AP4095" s="143"/>
      <c r="AQ4095" s="143"/>
      <c r="AR4095" s="143"/>
      <c r="AS4095" s="143"/>
      <c r="AT4095" s="143"/>
      <c r="AU4095" s="143"/>
      <c r="AV4095" s="143"/>
      <c r="AW4095" s="143"/>
      <c r="AX4095" s="143"/>
      <c r="AY4095" s="143"/>
      <c r="AZ4095" s="143"/>
      <c r="BA4095" s="143"/>
      <c r="BB4095" s="143"/>
      <c r="BC4095" s="143"/>
      <c r="BD4095" s="143"/>
      <c r="BE4095" s="143"/>
      <c r="BF4095" s="143"/>
      <c r="BG4095" s="143"/>
      <c r="BH4095" s="143"/>
      <c r="BI4095" s="143"/>
      <c r="BJ4095" s="143"/>
      <c r="BK4095" s="143"/>
      <c r="BL4095" s="143"/>
      <c r="BM4095" s="143"/>
      <c r="BN4095" s="143"/>
      <c r="BO4095" s="143"/>
      <c r="BP4095" s="143"/>
      <c r="BT4095" s="143"/>
      <c r="BU4095" s="143"/>
      <c r="BV4095" s="143"/>
    </row>
    <row r="4096" spans="1:74" s="142" customFormat="1" x14ac:dyDescent="0.25">
      <c r="A4096" s="206"/>
      <c r="B4096" s="160"/>
      <c r="C4096" s="161"/>
      <c r="D4096" s="206"/>
      <c r="E4096" s="206"/>
      <c r="F4096" s="206"/>
      <c r="G4096" s="206"/>
      <c r="H4096" s="161"/>
      <c r="I4096" s="206"/>
      <c r="J4096" s="206"/>
      <c r="L4096" s="206"/>
      <c r="M4096" s="153"/>
      <c r="N4096" s="126"/>
      <c r="O4096" s="153"/>
      <c r="P4096" s="153"/>
      <c r="Q4096" s="153"/>
      <c r="R4096" s="153"/>
      <c r="AG4096" s="162"/>
      <c r="AH4096" s="162"/>
      <c r="AI4096" s="162"/>
      <c r="AM4096" s="143"/>
      <c r="AN4096" s="143"/>
      <c r="AO4096" s="143"/>
      <c r="AP4096" s="143"/>
      <c r="AQ4096" s="143"/>
      <c r="AR4096" s="143"/>
      <c r="AS4096" s="143"/>
      <c r="AT4096" s="143"/>
      <c r="AU4096" s="143"/>
      <c r="AV4096" s="143"/>
      <c r="AW4096" s="143"/>
      <c r="AX4096" s="143"/>
      <c r="AY4096" s="143"/>
      <c r="AZ4096" s="143"/>
      <c r="BA4096" s="143"/>
      <c r="BB4096" s="143"/>
      <c r="BC4096" s="143"/>
      <c r="BD4096" s="143"/>
      <c r="BE4096" s="143"/>
      <c r="BF4096" s="143"/>
      <c r="BG4096" s="143"/>
      <c r="BH4096" s="143"/>
      <c r="BI4096" s="143"/>
      <c r="BJ4096" s="143"/>
      <c r="BK4096" s="143"/>
      <c r="BL4096" s="143"/>
      <c r="BM4096" s="143"/>
      <c r="BN4096" s="143"/>
      <c r="BO4096" s="143"/>
      <c r="BP4096" s="143"/>
      <c r="BT4096" s="143"/>
      <c r="BU4096" s="143"/>
      <c r="BV4096" s="143"/>
    </row>
    <row r="4097" spans="1:74" s="142" customFormat="1" x14ac:dyDescent="0.25">
      <c r="A4097" s="206"/>
      <c r="B4097" s="160"/>
      <c r="C4097" s="161"/>
      <c r="D4097" s="206"/>
      <c r="E4097" s="206"/>
      <c r="F4097" s="206"/>
      <c r="G4097" s="206"/>
      <c r="H4097" s="161"/>
      <c r="I4097" s="206"/>
      <c r="J4097" s="206"/>
      <c r="L4097" s="206"/>
      <c r="M4097" s="153"/>
      <c r="N4097" s="126"/>
      <c r="O4097" s="153"/>
      <c r="P4097" s="153"/>
      <c r="Q4097" s="153"/>
      <c r="R4097" s="153"/>
      <c r="AG4097" s="162"/>
      <c r="AH4097" s="162"/>
      <c r="AI4097" s="162"/>
      <c r="AM4097" s="143"/>
      <c r="AN4097" s="143"/>
      <c r="AO4097" s="143"/>
      <c r="AP4097" s="143"/>
      <c r="AQ4097" s="143"/>
      <c r="AR4097" s="143"/>
      <c r="AS4097" s="143"/>
      <c r="AT4097" s="143"/>
      <c r="AU4097" s="143"/>
      <c r="AV4097" s="143"/>
      <c r="AW4097" s="143"/>
      <c r="AX4097" s="143"/>
      <c r="AY4097" s="143"/>
      <c r="AZ4097" s="143"/>
      <c r="BA4097" s="143"/>
      <c r="BB4097" s="143"/>
      <c r="BC4097" s="143"/>
      <c r="BD4097" s="143"/>
      <c r="BE4097" s="143"/>
      <c r="BF4097" s="143"/>
      <c r="BG4097" s="143"/>
      <c r="BH4097" s="143"/>
      <c r="BI4097" s="143"/>
      <c r="BJ4097" s="143"/>
      <c r="BK4097" s="143"/>
      <c r="BL4097" s="143"/>
      <c r="BM4097" s="143"/>
      <c r="BN4097" s="143"/>
      <c r="BO4097" s="143"/>
      <c r="BP4097" s="143"/>
      <c r="BT4097" s="143"/>
      <c r="BU4097" s="143"/>
      <c r="BV4097" s="143"/>
    </row>
    <row r="4098" spans="1:74" s="142" customFormat="1" x14ac:dyDescent="0.25">
      <c r="A4098" s="206"/>
      <c r="B4098" s="160"/>
      <c r="C4098" s="161"/>
      <c r="D4098" s="206"/>
      <c r="E4098" s="206"/>
      <c r="F4098" s="206"/>
      <c r="G4098" s="206"/>
      <c r="H4098" s="161"/>
      <c r="I4098" s="206"/>
      <c r="J4098" s="206"/>
      <c r="L4098" s="206"/>
      <c r="M4098" s="153"/>
      <c r="N4098" s="126"/>
      <c r="O4098" s="153"/>
      <c r="P4098" s="153"/>
      <c r="Q4098" s="153"/>
      <c r="R4098" s="153"/>
      <c r="AG4098" s="162"/>
      <c r="AH4098" s="162"/>
      <c r="AI4098" s="162"/>
      <c r="AM4098" s="143"/>
      <c r="AN4098" s="143"/>
      <c r="AO4098" s="143"/>
      <c r="AP4098" s="143"/>
      <c r="AQ4098" s="143"/>
      <c r="AR4098" s="143"/>
      <c r="AS4098" s="143"/>
      <c r="AT4098" s="143"/>
      <c r="AU4098" s="143"/>
      <c r="AV4098" s="143"/>
      <c r="AW4098" s="143"/>
      <c r="AX4098" s="143"/>
      <c r="AY4098" s="143"/>
      <c r="AZ4098" s="143"/>
      <c r="BA4098" s="143"/>
      <c r="BB4098" s="143"/>
      <c r="BC4098" s="143"/>
      <c r="BD4098" s="143"/>
      <c r="BE4098" s="143"/>
      <c r="BF4098" s="143"/>
      <c r="BG4098" s="143"/>
      <c r="BH4098" s="143"/>
      <c r="BI4098" s="143"/>
      <c r="BJ4098" s="143"/>
      <c r="BK4098" s="143"/>
      <c r="BL4098" s="143"/>
      <c r="BM4098" s="143"/>
      <c r="BN4098" s="143"/>
      <c r="BO4098" s="143"/>
      <c r="BP4098" s="143"/>
      <c r="BT4098" s="143"/>
      <c r="BU4098" s="143"/>
      <c r="BV4098" s="143"/>
    </row>
    <row r="4099" spans="1:74" s="142" customFormat="1" x14ac:dyDescent="0.25">
      <c r="A4099" s="206"/>
      <c r="B4099" s="160"/>
      <c r="C4099" s="161"/>
      <c r="D4099" s="206"/>
      <c r="E4099" s="206"/>
      <c r="F4099" s="206"/>
      <c r="G4099" s="206"/>
      <c r="H4099" s="161"/>
      <c r="I4099" s="206"/>
      <c r="J4099" s="206"/>
      <c r="L4099" s="206"/>
      <c r="M4099" s="153"/>
      <c r="N4099" s="126"/>
      <c r="O4099" s="153"/>
      <c r="P4099" s="153"/>
      <c r="Q4099" s="153"/>
      <c r="R4099" s="153"/>
      <c r="AG4099" s="162"/>
      <c r="AH4099" s="162"/>
      <c r="AI4099" s="162"/>
      <c r="AM4099" s="143"/>
      <c r="AN4099" s="143"/>
      <c r="AO4099" s="143"/>
      <c r="AP4099" s="143"/>
      <c r="AQ4099" s="143"/>
      <c r="AR4099" s="143"/>
      <c r="AS4099" s="143"/>
      <c r="AT4099" s="143"/>
      <c r="AU4099" s="143"/>
      <c r="AV4099" s="143"/>
      <c r="AW4099" s="143"/>
      <c r="AX4099" s="143"/>
      <c r="AY4099" s="143"/>
      <c r="AZ4099" s="143"/>
      <c r="BA4099" s="143"/>
      <c r="BB4099" s="143"/>
      <c r="BC4099" s="143"/>
      <c r="BD4099" s="143"/>
      <c r="BE4099" s="143"/>
      <c r="BF4099" s="143"/>
      <c r="BG4099" s="143"/>
      <c r="BH4099" s="143"/>
      <c r="BI4099" s="143"/>
      <c r="BJ4099" s="143"/>
      <c r="BK4099" s="143"/>
      <c r="BL4099" s="143"/>
      <c r="BM4099" s="143"/>
      <c r="BN4099" s="143"/>
      <c r="BO4099" s="143"/>
      <c r="BP4099" s="143"/>
      <c r="BT4099" s="143"/>
      <c r="BU4099" s="143"/>
      <c r="BV4099" s="143"/>
    </row>
    <row r="4100" spans="1:74" s="142" customFormat="1" x14ac:dyDescent="0.25">
      <c r="A4100" s="206"/>
      <c r="B4100" s="160"/>
      <c r="C4100" s="161"/>
      <c r="D4100" s="206"/>
      <c r="E4100" s="206"/>
      <c r="F4100" s="206"/>
      <c r="G4100" s="206"/>
      <c r="H4100" s="161"/>
      <c r="I4100" s="206"/>
      <c r="J4100" s="206"/>
      <c r="L4100" s="206"/>
      <c r="M4100" s="153"/>
      <c r="N4100" s="126"/>
      <c r="O4100" s="153"/>
      <c r="P4100" s="153"/>
      <c r="Q4100" s="153"/>
      <c r="R4100" s="153"/>
      <c r="AG4100" s="162"/>
      <c r="AH4100" s="162"/>
      <c r="AI4100" s="162"/>
      <c r="AM4100" s="143"/>
      <c r="AN4100" s="143"/>
      <c r="AO4100" s="143"/>
      <c r="AP4100" s="143"/>
      <c r="AQ4100" s="143"/>
      <c r="AR4100" s="143"/>
      <c r="AS4100" s="143"/>
      <c r="AT4100" s="143"/>
      <c r="AU4100" s="143"/>
      <c r="AV4100" s="143"/>
      <c r="AW4100" s="143"/>
      <c r="AX4100" s="143"/>
      <c r="AY4100" s="143"/>
      <c r="AZ4100" s="143"/>
      <c r="BA4100" s="143"/>
      <c r="BB4100" s="143"/>
      <c r="BC4100" s="143"/>
      <c r="BD4100" s="143"/>
      <c r="BE4100" s="143"/>
      <c r="BF4100" s="143"/>
      <c r="BG4100" s="143"/>
      <c r="BH4100" s="143"/>
      <c r="BI4100" s="143"/>
      <c r="BJ4100" s="143"/>
      <c r="BK4100" s="143"/>
      <c r="BL4100" s="143"/>
      <c r="BM4100" s="143"/>
      <c r="BN4100" s="143"/>
      <c r="BO4100" s="143"/>
      <c r="BP4100" s="143"/>
      <c r="BT4100" s="143"/>
      <c r="BU4100" s="143"/>
      <c r="BV4100" s="143"/>
    </row>
    <row r="4101" spans="1:74" s="142" customFormat="1" x14ac:dyDescent="0.25">
      <c r="A4101" s="206"/>
      <c r="B4101" s="160"/>
      <c r="C4101" s="161"/>
      <c r="D4101" s="206"/>
      <c r="E4101" s="206"/>
      <c r="F4101" s="206"/>
      <c r="G4101" s="206"/>
      <c r="H4101" s="161"/>
      <c r="I4101" s="206"/>
      <c r="J4101" s="206"/>
      <c r="L4101" s="206"/>
      <c r="M4101" s="153"/>
      <c r="N4101" s="126"/>
      <c r="O4101" s="153"/>
      <c r="P4101" s="153"/>
      <c r="Q4101" s="153"/>
      <c r="R4101" s="153"/>
      <c r="AG4101" s="162"/>
      <c r="AH4101" s="162"/>
      <c r="AI4101" s="162"/>
      <c r="AM4101" s="143"/>
      <c r="AN4101" s="143"/>
      <c r="AO4101" s="143"/>
      <c r="AP4101" s="143"/>
      <c r="AQ4101" s="143"/>
      <c r="AR4101" s="143"/>
      <c r="AS4101" s="143"/>
      <c r="AT4101" s="143"/>
      <c r="AU4101" s="143"/>
      <c r="AV4101" s="143"/>
      <c r="AW4101" s="143"/>
      <c r="AX4101" s="143"/>
      <c r="AY4101" s="143"/>
      <c r="AZ4101" s="143"/>
      <c r="BA4101" s="143"/>
      <c r="BB4101" s="143"/>
      <c r="BC4101" s="143"/>
      <c r="BD4101" s="143"/>
      <c r="BE4101" s="143"/>
      <c r="BF4101" s="143"/>
      <c r="BG4101" s="143"/>
      <c r="BH4101" s="143"/>
      <c r="BI4101" s="143"/>
      <c r="BJ4101" s="143"/>
      <c r="BK4101" s="143"/>
      <c r="BL4101" s="143"/>
      <c r="BM4101" s="143"/>
      <c r="BN4101" s="143"/>
      <c r="BO4101" s="143"/>
      <c r="BP4101" s="143"/>
      <c r="BT4101" s="143"/>
      <c r="BU4101" s="143"/>
      <c r="BV4101" s="143"/>
    </row>
    <row r="4102" spans="1:74" s="142" customFormat="1" x14ac:dyDescent="0.25">
      <c r="A4102" s="206"/>
      <c r="B4102" s="160"/>
      <c r="C4102" s="161"/>
      <c r="D4102" s="206"/>
      <c r="E4102" s="206"/>
      <c r="F4102" s="206"/>
      <c r="G4102" s="206"/>
      <c r="H4102" s="161"/>
      <c r="I4102" s="206"/>
      <c r="J4102" s="206"/>
      <c r="L4102" s="206"/>
      <c r="M4102" s="153"/>
      <c r="N4102" s="126"/>
      <c r="O4102" s="153"/>
      <c r="P4102" s="153"/>
      <c r="Q4102" s="153"/>
      <c r="R4102" s="153"/>
      <c r="AG4102" s="162"/>
      <c r="AH4102" s="162"/>
      <c r="AI4102" s="162"/>
      <c r="AM4102" s="143"/>
      <c r="AN4102" s="143"/>
      <c r="AO4102" s="143"/>
      <c r="AP4102" s="143"/>
      <c r="AQ4102" s="143"/>
      <c r="AR4102" s="143"/>
      <c r="AS4102" s="143"/>
      <c r="AT4102" s="143"/>
      <c r="AU4102" s="143"/>
      <c r="AV4102" s="143"/>
      <c r="AW4102" s="143"/>
      <c r="AX4102" s="143"/>
      <c r="AY4102" s="143"/>
      <c r="AZ4102" s="143"/>
      <c r="BA4102" s="143"/>
      <c r="BB4102" s="143"/>
      <c r="BC4102" s="143"/>
      <c r="BD4102" s="143"/>
      <c r="BE4102" s="143"/>
      <c r="BF4102" s="143"/>
      <c r="BG4102" s="143"/>
      <c r="BH4102" s="143"/>
      <c r="BI4102" s="143"/>
      <c r="BJ4102" s="143"/>
      <c r="BK4102" s="143"/>
      <c r="BL4102" s="143"/>
      <c r="BM4102" s="143"/>
      <c r="BN4102" s="143"/>
      <c r="BO4102" s="143"/>
      <c r="BP4102" s="143"/>
      <c r="BT4102" s="143"/>
      <c r="BU4102" s="143"/>
      <c r="BV4102" s="143"/>
    </row>
    <row r="4103" spans="1:74" s="142" customFormat="1" x14ac:dyDescent="0.25">
      <c r="A4103" s="206"/>
      <c r="B4103" s="160"/>
      <c r="C4103" s="161"/>
      <c r="D4103" s="206"/>
      <c r="E4103" s="206"/>
      <c r="F4103" s="206"/>
      <c r="G4103" s="206"/>
      <c r="H4103" s="161"/>
      <c r="I4103" s="206"/>
      <c r="J4103" s="206"/>
      <c r="L4103" s="206"/>
      <c r="M4103" s="153"/>
      <c r="N4103" s="126"/>
      <c r="O4103" s="153"/>
      <c r="P4103" s="153"/>
      <c r="Q4103" s="153"/>
      <c r="R4103" s="153"/>
      <c r="AG4103" s="162"/>
      <c r="AH4103" s="162"/>
      <c r="AI4103" s="162"/>
      <c r="AM4103" s="143"/>
      <c r="AN4103" s="143"/>
      <c r="AO4103" s="143"/>
      <c r="AP4103" s="143"/>
      <c r="AQ4103" s="143"/>
      <c r="AR4103" s="143"/>
      <c r="AS4103" s="143"/>
      <c r="AT4103" s="143"/>
      <c r="AU4103" s="143"/>
      <c r="AV4103" s="143"/>
      <c r="AW4103" s="143"/>
      <c r="AX4103" s="143"/>
      <c r="AY4103" s="143"/>
      <c r="AZ4103" s="143"/>
      <c r="BA4103" s="143"/>
      <c r="BB4103" s="143"/>
      <c r="BC4103" s="143"/>
      <c r="BD4103" s="143"/>
      <c r="BE4103" s="143"/>
      <c r="BF4103" s="143"/>
      <c r="BG4103" s="143"/>
      <c r="BH4103" s="143"/>
      <c r="BI4103" s="143"/>
      <c r="BJ4103" s="143"/>
      <c r="BK4103" s="143"/>
      <c r="BL4103" s="143"/>
      <c r="BM4103" s="143"/>
      <c r="BN4103" s="143"/>
      <c r="BO4103" s="143"/>
      <c r="BP4103" s="143"/>
      <c r="BT4103" s="143"/>
      <c r="BU4103" s="143"/>
      <c r="BV4103" s="143"/>
    </row>
    <row r="4104" spans="1:74" s="142" customFormat="1" x14ac:dyDescent="0.25">
      <c r="A4104" s="206"/>
      <c r="B4104" s="160"/>
      <c r="C4104" s="161"/>
      <c r="D4104" s="206"/>
      <c r="E4104" s="206"/>
      <c r="F4104" s="206"/>
      <c r="G4104" s="206"/>
      <c r="H4104" s="161"/>
      <c r="I4104" s="206"/>
      <c r="J4104" s="206"/>
      <c r="L4104" s="206"/>
      <c r="M4104" s="153"/>
      <c r="N4104" s="126"/>
      <c r="O4104" s="153"/>
      <c r="P4104" s="153"/>
      <c r="Q4104" s="153"/>
      <c r="R4104" s="153"/>
      <c r="AG4104" s="162"/>
      <c r="AH4104" s="162"/>
      <c r="AI4104" s="162"/>
      <c r="AM4104" s="143"/>
      <c r="AN4104" s="143"/>
      <c r="AO4104" s="143"/>
      <c r="AP4104" s="143"/>
      <c r="AQ4104" s="143"/>
      <c r="AR4104" s="143"/>
      <c r="AS4104" s="143"/>
      <c r="AT4104" s="143"/>
      <c r="AU4104" s="143"/>
      <c r="AV4104" s="143"/>
      <c r="AW4104" s="143"/>
      <c r="AX4104" s="143"/>
      <c r="AY4104" s="143"/>
      <c r="AZ4104" s="143"/>
      <c r="BA4104" s="143"/>
      <c r="BB4104" s="143"/>
      <c r="BC4104" s="143"/>
      <c r="BD4104" s="143"/>
      <c r="BE4104" s="143"/>
      <c r="BF4104" s="143"/>
      <c r="BG4104" s="143"/>
      <c r="BH4104" s="143"/>
      <c r="BI4104" s="143"/>
      <c r="BJ4104" s="143"/>
      <c r="BK4104" s="143"/>
      <c r="BL4104" s="143"/>
      <c r="BM4104" s="143"/>
      <c r="BN4104" s="143"/>
      <c r="BO4104" s="143"/>
      <c r="BP4104" s="143"/>
      <c r="BT4104" s="143"/>
      <c r="BU4104" s="143"/>
      <c r="BV4104" s="143"/>
    </row>
    <row r="4105" spans="1:74" s="142" customFormat="1" x14ac:dyDescent="0.25">
      <c r="A4105" s="206"/>
      <c r="B4105" s="160"/>
      <c r="C4105" s="161"/>
      <c r="D4105" s="206"/>
      <c r="E4105" s="206"/>
      <c r="F4105" s="206"/>
      <c r="G4105" s="206"/>
      <c r="H4105" s="161"/>
      <c r="I4105" s="206"/>
      <c r="J4105" s="206"/>
      <c r="L4105" s="206"/>
      <c r="M4105" s="153"/>
      <c r="N4105" s="126"/>
      <c r="O4105" s="153"/>
      <c r="P4105" s="153"/>
      <c r="Q4105" s="153"/>
      <c r="R4105" s="153"/>
      <c r="AG4105" s="162"/>
      <c r="AH4105" s="162"/>
      <c r="AI4105" s="162"/>
      <c r="AM4105" s="143"/>
      <c r="AN4105" s="143"/>
      <c r="AO4105" s="143"/>
      <c r="AP4105" s="143"/>
      <c r="AQ4105" s="143"/>
      <c r="AR4105" s="143"/>
      <c r="AS4105" s="143"/>
      <c r="AT4105" s="143"/>
      <c r="AU4105" s="143"/>
      <c r="AV4105" s="143"/>
      <c r="AW4105" s="143"/>
      <c r="AX4105" s="143"/>
      <c r="AY4105" s="143"/>
      <c r="AZ4105" s="143"/>
      <c r="BA4105" s="143"/>
      <c r="BB4105" s="143"/>
      <c r="BC4105" s="143"/>
      <c r="BD4105" s="143"/>
      <c r="BE4105" s="143"/>
      <c r="BF4105" s="143"/>
      <c r="BG4105" s="143"/>
      <c r="BH4105" s="143"/>
      <c r="BI4105" s="143"/>
      <c r="BJ4105" s="143"/>
      <c r="BK4105" s="143"/>
      <c r="BL4105" s="143"/>
      <c r="BM4105" s="143"/>
      <c r="BN4105" s="143"/>
      <c r="BO4105" s="143"/>
      <c r="BP4105" s="143"/>
      <c r="BT4105" s="143"/>
      <c r="BU4105" s="143"/>
      <c r="BV4105" s="143"/>
    </row>
    <row r="4106" spans="1:74" s="142" customFormat="1" x14ac:dyDescent="0.25">
      <c r="A4106" s="206"/>
      <c r="B4106" s="160"/>
      <c r="C4106" s="161"/>
      <c r="D4106" s="206"/>
      <c r="E4106" s="206"/>
      <c r="F4106" s="206"/>
      <c r="G4106" s="206"/>
      <c r="H4106" s="161"/>
      <c r="I4106" s="206"/>
      <c r="J4106" s="206"/>
      <c r="L4106" s="206"/>
      <c r="M4106" s="153"/>
      <c r="N4106" s="126"/>
      <c r="O4106" s="153"/>
      <c r="P4106" s="153"/>
      <c r="Q4106" s="153"/>
      <c r="R4106" s="153"/>
      <c r="AG4106" s="162"/>
      <c r="AH4106" s="162"/>
      <c r="AI4106" s="162"/>
      <c r="AM4106" s="143"/>
      <c r="AN4106" s="143"/>
      <c r="AO4106" s="143"/>
      <c r="AP4106" s="143"/>
      <c r="AQ4106" s="143"/>
      <c r="AR4106" s="143"/>
      <c r="AS4106" s="143"/>
      <c r="AT4106" s="143"/>
      <c r="AU4106" s="143"/>
      <c r="AV4106" s="143"/>
      <c r="AW4106" s="143"/>
      <c r="AX4106" s="143"/>
      <c r="AY4106" s="143"/>
      <c r="AZ4106" s="143"/>
      <c r="BA4106" s="143"/>
      <c r="BB4106" s="143"/>
      <c r="BC4106" s="143"/>
      <c r="BD4106" s="143"/>
      <c r="BE4106" s="143"/>
      <c r="BF4106" s="143"/>
      <c r="BG4106" s="143"/>
      <c r="BH4106" s="143"/>
      <c r="BI4106" s="143"/>
      <c r="BJ4106" s="143"/>
      <c r="BK4106" s="143"/>
      <c r="BL4106" s="143"/>
      <c r="BM4106" s="143"/>
      <c r="BN4106" s="143"/>
      <c r="BO4106" s="143"/>
      <c r="BP4106" s="143"/>
      <c r="BT4106" s="143"/>
      <c r="BU4106" s="143"/>
      <c r="BV4106" s="143"/>
    </row>
    <row r="4107" spans="1:74" s="142" customFormat="1" x14ac:dyDescent="0.25">
      <c r="A4107" s="206"/>
      <c r="B4107" s="160"/>
      <c r="C4107" s="161"/>
      <c r="D4107" s="206"/>
      <c r="E4107" s="206"/>
      <c r="F4107" s="206"/>
      <c r="G4107" s="206"/>
      <c r="H4107" s="161"/>
      <c r="I4107" s="206"/>
      <c r="J4107" s="206"/>
      <c r="L4107" s="206"/>
      <c r="M4107" s="153"/>
      <c r="N4107" s="126"/>
      <c r="O4107" s="153"/>
      <c r="P4107" s="153"/>
      <c r="Q4107" s="153"/>
      <c r="R4107" s="153"/>
      <c r="AG4107" s="162"/>
      <c r="AH4107" s="162"/>
      <c r="AI4107" s="162"/>
      <c r="AM4107" s="143"/>
      <c r="AN4107" s="143"/>
      <c r="AO4107" s="143"/>
      <c r="AP4107" s="143"/>
      <c r="AQ4107" s="143"/>
      <c r="AR4107" s="143"/>
      <c r="AS4107" s="143"/>
      <c r="AT4107" s="143"/>
      <c r="AU4107" s="143"/>
      <c r="AV4107" s="143"/>
      <c r="AW4107" s="143"/>
      <c r="AX4107" s="143"/>
      <c r="AY4107" s="143"/>
      <c r="AZ4107" s="143"/>
      <c r="BA4107" s="143"/>
      <c r="BB4107" s="143"/>
      <c r="BC4107" s="143"/>
      <c r="BD4107" s="143"/>
      <c r="BE4107" s="143"/>
      <c r="BF4107" s="143"/>
      <c r="BG4107" s="143"/>
      <c r="BH4107" s="143"/>
      <c r="BI4107" s="143"/>
      <c r="BJ4107" s="143"/>
      <c r="BK4107" s="143"/>
      <c r="BL4107" s="143"/>
      <c r="BM4107" s="143"/>
      <c r="BN4107" s="143"/>
      <c r="BO4107" s="143"/>
      <c r="BP4107" s="143"/>
      <c r="BT4107" s="143"/>
      <c r="BU4107" s="143"/>
      <c r="BV4107" s="143"/>
    </row>
    <row r="4108" spans="1:74" s="142" customFormat="1" x14ac:dyDescent="0.25">
      <c r="A4108" s="206"/>
      <c r="B4108" s="160"/>
      <c r="C4108" s="161"/>
      <c r="D4108" s="206"/>
      <c r="E4108" s="206"/>
      <c r="F4108" s="206"/>
      <c r="G4108" s="206"/>
      <c r="H4108" s="161"/>
      <c r="I4108" s="206"/>
      <c r="J4108" s="206"/>
      <c r="L4108" s="206"/>
      <c r="M4108" s="153"/>
      <c r="N4108" s="126"/>
      <c r="O4108" s="153"/>
      <c r="P4108" s="153"/>
      <c r="Q4108" s="153"/>
      <c r="R4108" s="153"/>
      <c r="AG4108" s="162"/>
      <c r="AH4108" s="162"/>
      <c r="AI4108" s="162"/>
      <c r="AM4108" s="143"/>
      <c r="AN4108" s="143"/>
      <c r="AO4108" s="143"/>
      <c r="AP4108" s="143"/>
      <c r="AQ4108" s="143"/>
      <c r="AR4108" s="143"/>
      <c r="AS4108" s="143"/>
      <c r="AT4108" s="143"/>
      <c r="AU4108" s="143"/>
      <c r="AV4108" s="143"/>
      <c r="AW4108" s="143"/>
      <c r="AX4108" s="143"/>
      <c r="AY4108" s="143"/>
      <c r="AZ4108" s="143"/>
      <c r="BA4108" s="143"/>
      <c r="BB4108" s="143"/>
      <c r="BC4108" s="143"/>
      <c r="BD4108" s="143"/>
      <c r="BE4108" s="143"/>
      <c r="BF4108" s="143"/>
      <c r="BG4108" s="143"/>
      <c r="BH4108" s="143"/>
      <c r="BI4108" s="143"/>
      <c r="BJ4108" s="143"/>
      <c r="BK4108" s="143"/>
      <c r="BL4108" s="143"/>
      <c r="BM4108" s="143"/>
      <c r="BN4108" s="143"/>
      <c r="BO4108" s="143"/>
      <c r="BP4108" s="143"/>
      <c r="BT4108" s="143"/>
      <c r="BU4108" s="143"/>
      <c r="BV4108" s="143"/>
    </row>
    <row r="4109" spans="1:74" s="142" customFormat="1" x14ac:dyDescent="0.25">
      <c r="A4109" s="206"/>
      <c r="B4109" s="160"/>
      <c r="C4109" s="161"/>
      <c r="D4109" s="206"/>
      <c r="E4109" s="206"/>
      <c r="F4109" s="206"/>
      <c r="G4109" s="206"/>
      <c r="H4109" s="161"/>
      <c r="I4109" s="206"/>
      <c r="J4109" s="206"/>
      <c r="L4109" s="206"/>
      <c r="M4109" s="153"/>
      <c r="N4109" s="126"/>
      <c r="O4109" s="153"/>
      <c r="P4109" s="153"/>
      <c r="Q4109" s="153"/>
      <c r="R4109" s="153"/>
      <c r="AG4109" s="162"/>
      <c r="AH4109" s="162"/>
      <c r="AI4109" s="162"/>
      <c r="AM4109" s="143"/>
      <c r="AN4109" s="143"/>
      <c r="AO4109" s="143"/>
      <c r="AP4109" s="143"/>
      <c r="AQ4109" s="143"/>
      <c r="AR4109" s="143"/>
      <c r="AS4109" s="143"/>
      <c r="AT4109" s="143"/>
      <c r="AU4109" s="143"/>
      <c r="AV4109" s="143"/>
      <c r="AW4109" s="143"/>
      <c r="AX4109" s="143"/>
      <c r="AY4109" s="143"/>
      <c r="AZ4109" s="143"/>
      <c r="BA4109" s="143"/>
      <c r="BB4109" s="143"/>
      <c r="BC4109" s="143"/>
      <c r="BD4109" s="143"/>
      <c r="BE4109" s="143"/>
      <c r="BF4109" s="143"/>
      <c r="BG4109" s="143"/>
      <c r="BH4109" s="143"/>
      <c r="BI4109" s="143"/>
      <c r="BJ4109" s="143"/>
      <c r="BK4109" s="143"/>
      <c r="BL4109" s="143"/>
      <c r="BM4109" s="143"/>
      <c r="BN4109" s="143"/>
      <c r="BO4109" s="143"/>
      <c r="BP4109" s="143"/>
      <c r="BT4109" s="143"/>
      <c r="BU4109" s="143"/>
      <c r="BV4109" s="143"/>
    </row>
    <row r="4110" spans="1:74" s="142" customFormat="1" x14ac:dyDescent="0.25">
      <c r="A4110" s="206"/>
      <c r="B4110" s="160"/>
      <c r="C4110" s="161"/>
      <c r="D4110" s="206"/>
      <c r="E4110" s="206"/>
      <c r="F4110" s="206"/>
      <c r="G4110" s="206"/>
      <c r="H4110" s="161"/>
      <c r="I4110" s="206"/>
      <c r="J4110" s="206"/>
      <c r="L4110" s="206"/>
      <c r="M4110" s="153"/>
      <c r="N4110" s="126"/>
      <c r="O4110" s="153"/>
      <c r="P4110" s="153"/>
      <c r="Q4110" s="153"/>
      <c r="R4110" s="153"/>
      <c r="AG4110" s="162"/>
      <c r="AH4110" s="162"/>
      <c r="AI4110" s="162"/>
      <c r="AM4110" s="143"/>
      <c r="AN4110" s="143"/>
      <c r="AO4110" s="143"/>
      <c r="AP4110" s="143"/>
      <c r="AQ4110" s="143"/>
      <c r="AR4110" s="143"/>
      <c r="AS4110" s="143"/>
      <c r="AT4110" s="143"/>
      <c r="AU4110" s="143"/>
      <c r="AV4110" s="143"/>
      <c r="AW4110" s="143"/>
      <c r="AX4110" s="143"/>
      <c r="AY4110" s="143"/>
      <c r="AZ4110" s="143"/>
      <c r="BA4110" s="143"/>
      <c r="BB4110" s="143"/>
      <c r="BC4110" s="143"/>
      <c r="BD4110" s="143"/>
      <c r="BE4110" s="143"/>
      <c r="BF4110" s="143"/>
      <c r="BG4110" s="143"/>
      <c r="BH4110" s="143"/>
      <c r="BI4110" s="143"/>
      <c r="BJ4110" s="143"/>
      <c r="BK4110" s="143"/>
      <c r="BL4110" s="143"/>
      <c r="BM4110" s="143"/>
      <c r="BN4110" s="143"/>
      <c r="BO4110" s="143"/>
      <c r="BP4110" s="143"/>
      <c r="BT4110" s="143"/>
      <c r="BU4110" s="143"/>
      <c r="BV4110" s="143"/>
    </row>
    <row r="4111" spans="1:74" s="142" customFormat="1" x14ac:dyDescent="0.25">
      <c r="A4111" s="206"/>
      <c r="B4111" s="160"/>
      <c r="C4111" s="161"/>
      <c r="D4111" s="206"/>
      <c r="E4111" s="206"/>
      <c r="F4111" s="206"/>
      <c r="G4111" s="206"/>
      <c r="H4111" s="161"/>
      <c r="I4111" s="206"/>
      <c r="J4111" s="206"/>
      <c r="L4111" s="206"/>
      <c r="M4111" s="153"/>
      <c r="N4111" s="126"/>
      <c r="O4111" s="153"/>
      <c r="P4111" s="153"/>
      <c r="Q4111" s="153"/>
      <c r="R4111" s="153"/>
      <c r="AG4111" s="162"/>
      <c r="AH4111" s="162"/>
      <c r="AI4111" s="162"/>
      <c r="AM4111" s="143"/>
      <c r="AN4111" s="143"/>
      <c r="AO4111" s="143"/>
      <c r="AP4111" s="143"/>
      <c r="AQ4111" s="143"/>
      <c r="AR4111" s="143"/>
      <c r="AS4111" s="143"/>
      <c r="AT4111" s="143"/>
      <c r="AU4111" s="143"/>
      <c r="AV4111" s="143"/>
      <c r="AW4111" s="143"/>
      <c r="AX4111" s="143"/>
      <c r="AY4111" s="143"/>
      <c r="AZ4111" s="143"/>
      <c r="BA4111" s="143"/>
      <c r="BB4111" s="143"/>
      <c r="BC4111" s="143"/>
      <c r="BD4111" s="143"/>
      <c r="BE4111" s="143"/>
      <c r="BF4111" s="143"/>
      <c r="BG4111" s="143"/>
      <c r="BH4111" s="143"/>
      <c r="BI4111" s="143"/>
      <c r="BJ4111" s="143"/>
      <c r="BK4111" s="143"/>
      <c r="BL4111" s="143"/>
      <c r="BM4111" s="143"/>
      <c r="BN4111" s="143"/>
      <c r="BO4111" s="143"/>
      <c r="BP4111" s="143"/>
      <c r="BT4111" s="143"/>
      <c r="BU4111" s="143"/>
      <c r="BV4111" s="143"/>
    </row>
    <row r="4112" spans="1:74" s="142" customFormat="1" x14ac:dyDescent="0.25">
      <c r="A4112" s="206"/>
      <c r="B4112" s="160"/>
      <c r="C4112" s="161"/>
      <c r="D4112" s="206"/>
      <c r="E4112" s="206"/>
      <c r="F4112" s="206"/>
      <c r="G4112" s="206"/>
      <c r="H4112" s="161"/>
      <c r="I4112" s="206"/>
      <c r="J4112" s="206"/>
      <c r="L4112" s="206"/>
      <c r="M4112" s="153"/>
      <c r="N4112" s="126"/>
      <c r="O4112" s="153"/>
      <c r="P4112" s="153"/>
      <c r="Q4112" s="153"/>
      <c r="R4112" s="153"/>
      <c r="AG4112" s="162"/>
      <c r="AH4112" s="162"/>
      <c r="AI4112" s="162"/>
      <c r="AM4112" s="143"/>
      <c r="AN4112" s="143"/>
      <c r="AO4112" s="143"/>
      <c r="AP4112" s="143"/>
      <c r="AQ4112" s="143"/>
      <c r="AR4112" s="143"/>
      <c r="AS4112" s="143"/>
      <c r="AT4112" s="143"/>
      <c r="AU4112" s="143"/>
      <c r="AV4112" s="143"/>
      <c r="AW4112" s="143"/>
      <c r="AX4112" s="143"/>
      <c r="AY4112" s="143"/>
      <c r="AZ4112" s="143"/>
      <c r="BA4112" s="143"/>
      <c r="BB4112" s="143"/>
      <c r="BC4112" s="143"/>
      <c r="BD4112" s="143"/>
      <c r="BE4112" s="143"/>
      <c r="BF4112" s="143"/>
      <c r="BG4112" s="143"/>
      <c r="BH4112" s="143"/>
      <c r="BI4112" s="143"/>
      <c r="BJ4112" s="143"/>
      <c r="BK4112" s="143"/>
      <c r="BL4112" s="143"/>
      <c r="BM4112" s="143"/>
      <c r="BN4112" s="143"/>
      <c r="BO4112" s="143"/>
      <c r="BP4112" s="143"/>
      <c r="BT4112" s="143"/>
      <c r="BU4112" s="143"/>
      <c r="BV4112" s="143"/>
    </row>
    <row r="4113" spans="1:74" s="142" customFormat="1" x14ac:dyDescent="0.25">
      <c r="A4113" s="206"/>
      <c r="B4113" s="160"/>
      <c r="C4113" s="161"/>
      <c r="D4113" s="206"/>
      <c r="E4113" s="206"/>
      <c r="F4113" s="206"/>
      <c r="G4113" s="206"/>
      <c r="H4113" s="161"/>
      <c r="I4113" s="206"/>
      <c r="J4113" s="206"/>
      <c r="L4113" s="206"/>
      <c r="M4113" s="153"/>
      <c r="N4113" s="126"/>
      <c r="O4113" s="153"/>
      <c r="P4113" s="153"/>
      <c r="Q4113" s="153"/>
      <c r="R4113" s="153"/>
      <c r="AG4113" s="162"/>
      <c r="AH4113" s="162"/>
      <c r="AI4113" s="162"/>
      <c r="AM4113" s="143"/>
      <c r="AN4113" s="143"/>
      <c r="AO4113" s="143"/>
      <c r="AP4113" s="143"/>
      <c r="AQ4113" s="143"/>
      <c r="AR4113" s="143"/>
      <c r="AS4113" s="143"/>
      <c r="AT4113" s="143"/>
      <c r="AU4113" s="143"/>
      <c r="AV4113" s="143"/>
      <c r="AW4113" s="143"/>
      <c r="AX4113" s="143"/>
      <c r="AY4113" s="143"/>
      <c r="AZ4113" s="143"/>
      <c r="BA4113" s="143"/>
      <c r="BB4113" s="143"/>
      <c r="BC4113" s="143"/>
      <c r="BD4113" s="143"/>
      <c r="BE4113" s="143"/>
      <c r="BF4113" s="143"/>
      <c r="BG4113" s="143"/>
      <c r="BH4113" s="143"/>
      <c r="BI4113" s="143"/>
      <c r="BJ4113" s="143"/>
      <c r="BK4113" s="143"/>
      <c r="BL4113" s="143"/>
      <c r="BM4113" s="143"/>
      <c r="BN4113" s="143"/>
      <c r="BO4113" s="143"/>
      <c r="BP4113" s="143"/>
      <c r="BT4113" s="143"/>
      <c r="BU4113" s="143"/>
      <c r="BV4113" s="143"/>
    </row>
    <row r="4114" spans="1:74" s="142" customFormat="1" x14ac:dyDescent="0.25">
      <c r="A4114" s="206"/>
      <c r="B4114" s="160"/>
      <c r="C4114" s="161"/>
      <c r="D4114" s="206"/>
      <c r="E4114" s="206"/>
      <c r="F4114" s="206"/>
      <c r="G4114" s="206"/>
      <c r="H4114" s="161"/>
      <c r="I4114" s="206"/>
      <c r="J4114" s="206"/>
      <c r="L4114" s="206"/>
      <c r="M4114" s="153"/>
      <c r="N4114" s="126"/>
      <c r="O4114" s="153"/>
      <c r="P4114" s="153"/>
      <c r="Q4114" s="153"/>
      <c r="R4114" s="153"/>
      <c r="AG4114" s="162"/>
      <c r="AH4114" s="162"/>
      <c r="AI4114" s="162"/>
      <c r="AM4114" s="143"/>
      <c r="AN4114" s="143"/>
      <c r="AO4114" s="143"/>
      <c r="AP4114" s="143"/>
      <c r="AQ4114" s="143"/>
      <c r="AR4114" s="143"/>
      <c r="AS4114" s="143"/>
      <c r="AT4114" s="143"/>
      <c r="AU4114" s="143"/>
      <c r="AV4114" s="143"/>
      <c r="AW4114" s="143"/>
      <c r="AX4114" s="143"/>
      <c r="AY4114" s="143"/>
      <c r="AZ4114" s="143"/>
      <c r="BA4114" s="143"/>
      <c r="BB4114" s="143"/>
      <c r="BC4114" s="143"/>
      <c r="BD4114" s="143"/>
      <c r="BE4114" s="143"/>
      <c r="BF4114" s="143"/>
      <c r="BG4114" s="143"/>
      <c r="BH4114" s="143"/>
      <c r="BI4114" s="143"/>
      <c r="BJ4114" s="143"/>
      <c r="BK4114" s="143"/>
      <c r="BL4114" s="143"/>
      <c r="BM4114" s="143"/>
      <c r="BN4114" s="143"/>
      <c r="BO4114" s="143"/>
      <c r="BP4114" s="143"/>
      <c r="BT4114" s="143"/>
      <c r="BU4114" s="143"/>
      <c r="BV4114" s="143"/>
    </row>
    <row r="4115" spans="1:74" s="142" customFormat="1" x14ac:dyDescent="0.25">
      <c r="A4115" s="206"/>
      <c r="B4115" s="160"/>
      <c r="C4115" s="161"/>
      <c r="D4115" s="206"/>
      <c r="E4115" s="206"/>
      <c r="F4115" s="206"/>
      <c r="G4115" s="206"/>
      <c r="H4115" s="161"/>
      <c r="I4115" s="206"/>
      <c r="J4115" s="206"/>
      <c r="L4115" s="206"/>
      <c r="M4115" s="153"/>
      <c r="N4115" s="126"/>
      <c r="O4115" s="153"/>
      <c r="P4115" s="153"/>
      <c r="Q4115" s="153"/>
      <c r="R4115" s="153"/>
      <c r="AG4115" s="162"/>
      <c r="AH4115" s="162"/>
      <c r="AI4115" s="162"/>
      <c r="AM4115" s="143"/>
      <c r="AN4115" s="143"/>
      <c r="AO4115" s="143"/>
      <c r="AP4115" s="143"/>
      <c r="AQ4115" s="143"/>
      <c r="AR4115" s="143"/>
      <c r="AS4115" s="143"/>
      <c r="AT4115" s="143"/>
      <c r="AU4115" s="143"/>
      <c r="AV4115" s="143"/>
      <c r="AW4115" s="143"/>
      <c r="AX4115" s="143"/>
      <c r="AY4115" s="143"/>
      <c r="AZ4115" s="143"/>
      <c r="BA4115" s="143"/>
      <c r="BB4115" s="143"/>
      <c r="BC4115" s="143"/>
      <c r="BD4115" s="143"/>
      <c r="BE4115" s="143"/>
      <c r="BF4115" s="143"/>
      <c r="BG4115" s="143"/>
      <c r="BH4115" s="143"/>
      <c r="BI4115" s="143"/>
      <c r="BJ4115" s="143"/>
      <c r="BK4115" s="143"/>
      <c r="BL4115" s="143"/>
      <c r="BM4115" s="143"/>
      <c r="BN4115" s="143"/>
      <c r="BO4115" s="143"/>
      <c r="BP4115" s="143"/>
      <c r="BT4115" s="143"/>
      <c r="BU4115" s="143"/>
      <c r="BV4115" s="143"/>
    </row>
    <row r="4116" spans="1:74" s="142" customFormat="1" x14ac:dyDescent="0.25">
      <c r="A4116" s="206"/>
      <c r="B4116" s="160"/>
      <c r="C4116" s="161"/>
      <c r="D4116" s="206"/>
      <c r="E4116" s="206"/>
      <c r="F4116" s="206"/>
      <c r="G4116" s="206"/>
      <c r="H4116" s="161"/>
      <c r="I4116" s="206"/>
      <c r="J4116" s="206"/>
      <c r="L4116" s="206"/>
      <c r="M4116" s="153"/>
      <c r="N4116" s="126"/>
      <c r="O4116" s="153"/>
      <c r="P4116" s="153"/>
      <c r="Q4116" s="153"/>
      <c r="R4116" s="153"/>
      <c r="AG4116" s="162"/>
      <c r="AH4116" s="162"/>
      <c r="AI4116" s="162"/>
      <c r="AM4116" s="143"/>
      <c r="AN4116" s="143"/>
      <c r="AO4116" s="143"/>
      <c r="AP4116" s="143"/>
      <c r="AQ4116" s="143"/>
      <c r="AR4116" s="143"/>
      <c r="AS4116" s="143"/>
      <c r="AT4116" s="143"/>
      <c r="AU4116" s="143"/>
      <c r="AV4116" s="143"/>
      <c r="AW4116" s="143"/>
      <c r="AX4116" s="143"/>
      <c r="AY4116" s="143"/>
      <c r="AZ4116" s="143"/>
      <c r="BA4116" s="143"/>
      <c r="BB4116" s="143"/>
      <c r="BC4116" s="143"/>
      <c r="BD4116" s="143"/>
      <c r="BE4116" s="143"/>
      <c r="BF4116" s="143"/>
      <c r="BG4116" s="143"/>
      <c r="BH4116" s="143"/>
      <c r="BI4116" s="143"/>
      <c r="BJ4116" s="143"/>
      <c r="BK4116" s="143"/>
      <c r="BL4116" s="143"/>
      <c r="BM4116" s="143"/>
      <c r="BN4116" s="143"/>
      <c r="BO4116" s="143"/>
      <c r="BP4116" s="143"/>
      <c r="BT4116" s="143"/>
      <c r="BU4116" s="143"/>
      <c r="BV4116" s="143"/>
    </row>
    <row r="4117" spans="1:74" s="142" customFormat="1" x14ac:dyDescent="0.25">
      <c r="A4117" s="206"/>
      <c r="B4117" s="160"/>
      <c r="C4117" s="161"/>
      <c r="D4117" s="206"/>
      <c r="E4117" s="206"/>
      <c r="F4117" s="206"/>
      <c r="G4117" s="206"/>
      <c r="H4117" s="161"/>
      <c r="I4117" s="206"/>
      <c r="J4117" s="206"/>
      <c r="L4117" s="206"/>
      <c r="M4117" s="153"/>
      <c r="N4117" s="126"/>
      <c r="O4117" s="153"/>
      <c r="P4117" s="153"/>
      <c r="Q4117" s="153"/>
      <c r="R4117" s="153"/>
      <c r="AG4117" s="162"/>
      <c r="AH4117" s="162"/>
      <c r="AI4117" s="162"/>
      <c r="AM4117" s="143"/>
      <c r="AN4117" s="143"/>
      <c r="AO4117" s="143"/>
      <c r="AP4117" s="143"/>
      <c r="AQ4117" s="143"/>
      <c r="AR4117" s="143"/>
      <c r="AS4117" s="143"/>
      <c r="AT4117" s="143"/>
      <c r="AU4117" s="143"/>
      <c r="AV4117" s="143"/>
      <c r="AW4117" s="143"/>
      <c r="AX4117" s="143"/>
      <c r="AY4117" s="143"/>
      <c r="AZ4117" s="143"/>
      <c r="BA4117" s="143"/>
      <c r="BB4117" s="143"/>
      <c r="BC4117" s="143"/>
      <c r="BD4117" s="143"/>
      <c r="BE4117" s="143"/>
      <c r="BF4117" s="143"/>
      <c r="BG4117" s="143"/>
      <c r="BH4117" s="143"/>
      <c r="BI4117" s="143"/>
      <c r="BJ4117" s="143"/>
      <c r="BK4117" s="143"/>
      <c r="BL4117" s="143"/>
      <c r="BM4117" s="143"/>
      <c r="BN4117" s="143"/>
      <c r="BO4117" s="143"/>
      <c r="BP4117" s="143"/>
      <c r="BT4117" s="143"/>
      <c r="BU4117" s="143"/>
      <c r="BV4117" s="143"/>
    </row>
    <row r="4118" spans="1:74" s="142" customFormat="1" x14ac:dyDescent="0.25">
      <c r="A4118" s="206"/>
      <c r="B4118" s="160"/>
      <c r="C4118" s="161"/>
      <c r="D4118" s="206"/>
      <c r="E4118" s="206"/>
      <c r="F4118" s="206"/>
      <c r="G4118" s="206"/>
      <c r="H4118" s="161"/>
      <c r="I4118" s="206"/>
      <c r="J4118" s="206"/>
      <c r="L4118" s="206"/>
      <c r="M4118" s="153"/>
      <c r="N4118" s="126"/>
      <c r="O4118" s="153"/>
      <c r="P4118" s="153"/>
      <c r="Q4118" s="153"/>
      <c r="R4118" s="153"/>
      <c r="AG4118" s="162"/>
      <c r="AH4118" s="162"/>
      <c r="AI4118" s="162"/>
      <c r="AM4118" s="143"/>
      <c r="AN4118" s="143"/>
      <c r="AO4118" s="143"/>
      <c r="AP4118" s="143"/>
      <c r="AQ4118" s="143"/>
      <c r="AR4118" s="143"/>
      <c r="AS4118" s="143"/>
      <c r="AT4118" s="143"/>
      <c r="AU4118" s="143"/>
      <c r="AV4118" s="143"/>
      <c r="AW4118" s="143"/>
      <c r="AX4118" s="143"/>
      <c r="AY4118" s="143"/>
      <c r="AZ4118" s="143"/>
      <c r="BA4118" s="143"/>
      <c r="BB4118" s="143"/>
      <c r="BC4118" s="143"/>
      <c r="BD4118" s="143"/>
      <c r="BE4118" s="143"/>
      <c r="BF4118" s="143"/>
      <c r="BG4118" s="143"/>
      <c r="BH4118" s="143"/>
      <c r="BI4118" s="143"/>
      <c r="BJ4118" s="143"/>
      <c r="BK4118" s="143"/>
      <c r="BL4118" s="143"/>
      <c r="BM4118" s="143"/>
      <c r="BN4118" s="143"/>
      <c r="BO4118" s="143"/>
      <c r="BP4118" s="143"/>
      <c r="BT4118" s="143"/>
      <c r="BU4118" s="143"/>
      <c r="BV4118" s="143"/>
    </row>
    <row r="4119" spans="1:74" s="142" customFormat="1" x14ac:dyDescent="0.25">
      <c r="A4119" s="206"/>
      <c r="B4119" s="160"/>
      <c r="C4119" s="161"/>
      <c r="D4119" s="206"/>
      <c r="E4119" s="206"/>
      <c r="F4119" s="206"/>
      <c r="G4119" s="206"/>
      <c r="H4119" s="161"/>
      <c r="I4119" s="206"/>
      <c r="J4119" s="206"/>
      <c r="L4119" s="206"/>
      <c r="M4119" s="153"/>
      <c r="N4119" s="126"/>
      <c r="O4119" s="153"/>
      <c r="P4119" s="153"/>
      <c r="Q4119" s="153"/>
      <c r="R4119" s="153"/>
      <c r="AG4119" s="162"/>
      <c r="AH4119" s="162"/>
      <c r="AI4119" s="162"/>
      <c r="AM4119" s="143"/>
      <c r="AN4119" s="143"/>
      <c r="AO4119" s="143"/>
      <c r="AP4119" s="143"/>
      <c r="AQ4119" s="143"/>
      <c r="AR4119" s="143"/>
      <c r="AS4119" s="143"/>
      <c r="AT4119" s="143"/>
      <c r="AU4119" s="143"/>
      <c r="AV4119" s="143"/>
      <c r="AW4119" s="143"/>
      <c r="AX4119" s="143"/>
      <c r="AY4119" s="143"/>
      <c r="AZ4119" s="143"/>
      <c r="BA4119" s="143"/>
      <c r="BB4119" s="143"/>
      <c r="BC4119" s="143"/>
      <c r="BD4119" s="143"/>
      <c r="BE4119" s="143"/>
      <c r="BF4119" s="143"/>
      <c r="BG4119" s="143"/>
      <c r="BH4119" s="143"/>
      <c r="BI4119" s="143"/>
      <c r="BJ4119" s="143"/>
      <c r="BK4119" s="143"/>
      <c r="BL4119" s="143"/>
      <c r="BM4119" s="143"/>
      <c r="BN4119" s="143"/>
      <c r="BO4119" s="143"/>
      <c r="BP4119" s="143"/>
      <c r="BT4119" s="143"/>
      <c r="BU4119" s="143"/>
      <c r="BV4119" s="143"/>
    </row>
    <row r="4120" spans="1:74" s="142" customFormat="1" x14ac:dyDescent="0.25">
      <c r="A4120" s="206"/>
      <c r="B4120" s="160"/>
      <c r="C4120" s="161"/>
      <c r="D4120" s="206"/>
      <c r="E4120" s="206"/>
      <c r="F4120" s="206"/>
      <c r="G4120" s="206"/>
      <c r="H4120" s="161"/>
      <c r="I4120" s="206"/>
      <c r="J4120" s="206"/>
      <c r="L4120" s="206"/>
      <c r="M4120" s="153"/>
      <c r="N4120" s="126"/>
      <c r="O4120" s="153"/>
      <c r="P4120" s="153"/>
      <c r="Q4120" s="153"/>
      <c r="R4120" s="153"/>
      <c r="AG4120" s="162"/>
      <c r="AH4120" s="162"/>
      <c r="AI4120" s="162"/>
      <c r="AM4120" s="143"/>
      <c r="AN4120" s="143"/>
      <c r="AO4120" s="143"/>
      <c r="AP4120" s="143"/>
      <c r="AQ4120" s="143"/>
      <c r="AR4120" s="143"/>
      <c r="AS4120" s="143"/>
      <c r="AT4120" s="143"/>
      <c r="AU4120" s="143"/>
      <c r="AV4120" s="143"/>
      <c r="AW4120" s="143"/>
      <c r="AX4120" s="143"/>
      <c r="AY4120" s="143"/>
      <c r="AZ4120" s="143"/>
      <c r="BA4120" s="143"/>
      <c r="BB4120" s="143"/>
      <c r="BC4120" s="143"/>
      <c r="BD4120" s="143"/>
      <c r="BE4120" s="143"/>
      <c r="BF4120" s="143"/>
      <c r="BG4120" s="143"/>
      <c r="BH4120" s="143"/>
      <c r="BI4120" s="143"/>
      <c r="BJ4120" s="143"/>
      <c r="BK4120" s="143"/>
      <c r="BL4120" s="143"/>
      <c r="BM4120" s="143"/>
      <c r="BN4120" s="143"/>
      <c r="BO4120" s="143"/>
      <c r="BP4120" s="143"/>
      <c r="BT4120" s="143"/>
      <c r="BU4120" s="143"/>
      <c r="BV4120" s="143"/>
    </row>
    <row r="4121" spans="1:74" s="142" customFormat="1" x14ac:dyDescent="0.25">
      <c r="A4121" s="206"/>
      <c r="B4121" s="160"/>
      <c r="C4121" s="161"/>
      <c r="D4121" s="206"/>
      <c r="E4121" s="206"/>
      <c r="F4121" s="206"/>
      <c r="G4121" s="206"/>
      <c r="H4121" s="161"/>
      <c r="I4121" s="206"/>
      <c r="J4121" s="206"/>
      <c r="L4121" s="206"/>
      <c r="M4121" s="153"/>
      <c r="N4121" s="126"/>
      <c r="O4121" s="153"/>
      <c r="P4121" s="153"/>
      <c r="Q4121" s="153"/>
      <c r="R4121" s="153"/>
      <c r="AG4121" s="162"/>
      <c r="AH4121" s="162"/>
      <c r="AI4121" s="162"/>
      <c r="AM4121" s="143"/>
      <c r="AN4121" s="143"/>
      <c r="AO4121" s="143"/>
      <c r="AP4121" s="143"/>
      <c r="AQ4121" s="143"/>
      <c r="AR4121" s="143"/>
      <c r="AS4121" s="143"/>
      <c r="AT4121" s="143"/>
      <c r="AU4121" s="143"/>
      <c r="AV4121" s="143"/>
      <c r="AW4121" s="143"/>
      <c r="AX4121" s="143"/>
      <c r="AY4121" s="143"/>
      <c r="AZ4121" s="143"/>
      <c r="BA4121" s="143"/>
      <c r="BB4121" s="143"/>
      <c r="BC4121" s="143"/>
      <c r="BD4121" s="143"/>
      <c r="BE4121" s="143"/>
      <c r="BF4121" s="143"/>
      <c r="BG4121" s="143"/>
      <c r="BH4121" s="143"/>
      <c r="BI4121" s="143"/>
      <c r="BJ4121" s="143"/>
      <c r="BK4121" s="143"/>
      <c r="BL4121" s="143"/>
      <c r="BM4121" s="143"/>
      <c r="BN4121" s="143"/>
      <c r="BO4121" s="143"/>
      <c r="BP4121" s="143"/>
      <c r="BT4121" s="143"/>
      <c r="BU4121" s="143"/>
      <c r="BV4121" s="143"/>
    </row>
    <row r="4122" spans="1:74" s="142" customFormat="1" x14ac:dyDescent="0.25">
      <c r="A4122" s="206"/>
      <c r="B4122" s="160"/>
      <c r="C4122" s="161"/>
      <c r="D4122" s="206"/>
      <c r="E4122" s="206"/>
      <c r="F4122" s="206"/>
      <c r="G4122" s="206"/>
      <c r="H4122" s="161"/>
      <c r="I4122" s="206"/>
      <c r="J4122" s="206"/>
      <c r="L4122" s="206"/>
      <c r="M4122" s="153"/>
      <c r="N4122" s="126"/>
      <c r="O4122" s="153"/>
      <c r="P4122" s="153"/>
      <c r="Q4122" s="153"/>
      <c r="R4122" s="153"/>
      <c r="AG4122" s="162"/>
      <c r="AH4122" s="162"/>
      <c r="AI4122" s="162"/>
      <c r="AM4122" s="143"/>
      <c r="AN4122" s="143"/>
      <c r="AO4122" s="143"/>
      <c r="AP4122" s="143"/>
      <c r="AQ4122" s="143"/>
      <c r="AR4122" s="143"/>
      <c r="AS4122" s="143"/>
      <c r="AT4122" s="143"/>
      <c r="AU4122" s="143"/>
      <c r="AV4122" s="143"/>
      <c r="AW4122" s="143"/>
      <c r="AX4122" s="143"/>
      <c r="AY4122" s="143"/>
      <c r="AZ4122" s="143"/>
      <c r="BA4122" s="143"/>
      <c r="BB4122" s="143"/>
      <c r="BC4122" s="143"/>
      <c r="BD4122" s="143"/>
      <c r="BE4122" s="143"/>
      <c r="BF4122" s="143"/>
      <c r="BG4122" s="143"/>
      <c r="BH4122" s="143"/>
      <c r="BI4122" s="143"/>
      <c r="BJ4122" s="143"/>
      <c r="BK4122" s="143"/>
      <c r="BL4122" s="143"/>
      <c r="BM4122" s="143"/>
      <c r="BN4122" s="143"/>
      <c r="BO4122" s="143"/>
      <c r="BP4122" s="143"/>
      <c r="BT4122" s="143"/>
      <c r="BU4122" s="143"/>
      <c r="BV4122" s="143"/>
    </row>
    <row r="4123" spans="1:74" s="142" customFormat="1" x14ac:dyDescent="0.25">
      <c r="A4123" s="206"/>
      <c r="B4123" s="160"/>
      <c r="C4123" s="161"/>
      <c r="D4123" s="206"/>
      <c r="E4123" s="206"/>
      <c r="F4123" s="206"/>
      <c r="G4123" s="206"/>
      <c r="H4123" s="161"/>
      <c r="I4123" s="206"/>
      <c r="J4123" s="206"/>
      <c r="L4123" s="206"/>
      <c r="M4123" s="153"/>
      <c r="N4123" s="126"/>
      <c r="O4123" s="153"/>
      <c r="P4123" s="153"/>
      <c r="Q4123" s="153"/>
      <c r="R4123" s="153"/>
      <c r="AG4123" s="162"/>
      <c r="AH4123" s="162"/>
      <c r="AI4123" s="162"/>
      <c r="AM4123" s="143"/>
      <c r="AN4123" s="143"/>
      <c r="AO4123" s="143"/>
      <c r="AP4123" s="143"/>
      <c r="AQ4123" s="143"/>
      <c r="AR4123" s="143"/>
      <c r="AS4123" s="143"/>
      <c r="AT4123" s="143"/>
      <c r="AU4123" s="143"/>
      <c r="AV4123" s="143"/>
      <c r="AW4123" s="143"/>
      <c r="AX4123" s="143"/>
      <c r="AY4123" s="143"/>
      <c r="AZ4123" s="143"/>
      <c r="BA4123" s="143"/>
      <c r="BB4123" s="143"/>
      <c r="BC4123" s="143"/>
      <c r="BD4123" s="143"/>
      <c r="BE4123" s="143"/>
      <c r="BF4123" s="143"/>
      <c r="BG4123" s="143"/>
      <c r="BH4123" s="143"/>
      <c r="BI4123" s="143"/>
      <c r="BJ4123" s="143"/>
      <c r="BK4123" s="143"/>
      <c r="BL4123" s="143"/>
      <c r="BM4123" s="143"/>
      <c r="BN4123" s="143"/>
      <c r="BO4123" s="143"/>
      <c r="BP4123" s="143"/>
      <c r="BT4123" s="143"/>
      <c r="BU4123" s="143"/>
      <c r="BV4123" s="143"/>
    </row>
    <row r="4124" spans="1:74" s="142" customFormat="1" x14ac:dyDescent="0.25">
      <c r="A4124" s="206"/>
      <c r="B4124" s="160"/>
      <c r="C4124" s="161"/>
      <c r="D4124" s="206"/>
      <c r="E4124" s="206"/>
      <c r="F4124" s="206"/>
      <c r="G4124" s="206"/>
      <c r="H4124" s="161"/>
      <c r="I4124" s="206"/>
      <c r="J4124" s="206"/>
      <c r="L4124" s="206"/>
      <c r="M4124" s="153"/>
      <c r="N4124" s="126"/>
      <c r="O4124" s="153"/>
      <c r="P4124" s="153"/>
      <c r="Q4124" s="153"/>
      <c r="R4124" s="153"/>
      <c r="AG4124" s="162"/>
      <c r="AH4124" s="162"/>
      <c r="AI4124" s="162"/>
      <c r="AM4124" s="143"/>
      <c r="AN4124" s="143"/>
      <c r="AO4124" s="143"/>
      <c r="AP4124" s="143"/>
      <c r="AQ4124" s="143"/>
      <c r="AR4124" s="143"/>
      <c r="AS4124" s="143"/>
      <c r="AT4124" s="143"/>
      <c r="AU4124" s="143"/>
      <c r="AV4124" s="143"/>
      <c r="AW4124" s="143"/>
      <c r="AX4124" s="143"/>
      <c r="AY4124" s="143"/>
      <c r="AZ4124" s="143"/>
      <c r="BA4124" s="143"/>
      <c r="BB4124" s="143"/>
      <c r="BC4124" s="143"/>
      <c r="BD4124" s="143"/>
      <c r="BE4124" s="143"/>
      <c r="BF4124" s="143"/>
      <c r="BG4124" s="143"/>
      <c r="BH4124" s="143"/>
      <c r="BI4124" s="143"/>
      <c r="BJ4124" s="143"/>
      <c r="BK4124" s="143"/>
      <c r="BL4124" s="143"/>
      <c r="BM4124" s="143"/>
      <c r="BN4124" s="143"/>
      <c r="BO4124" s="143"/>
      <c r="BP4124" s="143"/>
      <c r="BT4124" s="143"/>
      <c r="BU4124" s="143"/>
      <c r="BV4124" s="143"/>
    </row>
    <row r="4125" spans="1:74" s="142" customFormat="1" x14ac:dyDescent="0.25">
      <c r="A4125" s="206"/>
      <c r="B4125" s="160"/>
      <c r="C4125" s="161"/>
      <c r="D4125" s="206"/>
      <c r="E4125" s="206"/>
      <c r="F4125" s="206"/>
      <c r="G4125" s="206"/>
      <c r="H4125" s="161"/>
      <c r="I4125" s="206"/>
      <c r="J4125" s="206"/>
      <c r="L4125" s="206"/>
      <c r="M4125" s="153"/>
      <c r="N4125" s="126"/>
      <c r="O4125" s="153"/>
      <c r="P4125" s="153"/>
      <c r="Q4125" s="153"/>
      <c r="R4125" s="153"/>
      <c r="AG4125" s="162"/>
      <c r="AH4125" s="162"/>
      <c r="AI4125" s="162"/>
      <c r="AM4125" s="143"/>
      <c r="AN4125" s="143"/>
      <c r="AO4125" s="143"/>
      <c r="AP4125" s="143"/>
      <c r="AQ4125" s="143"/>
      <c r="AR4125" s="143"/>
      <c r="AS4125" s="143"/>
      <c r="AT4125" s="143"/>
      <c r="AU4125" s="143"/>
      <c r="AV4125" s="143"/>
      <c r="AW4125" s="143"/>
      <c r="AX4125" s="143"/>
      <c r="AY4125" s="143"/>
      <c r="AZ4125" s="143"/>
      <c r="BA4125" s="143"/>
      <c r="BB4125" s="143"/>
      <c r="BC4125" s="143"/>
      <c r="BD4125" s="143"/>
      <c r="BE4125" s="143"/>
      <c r="BF4125" s="143"/>
      <c r="BG4125" s="143"/>
      <c r="BH4125" s="143"/>
      <c r="BI4125" s="143"/>
      <c r="BJ4125" s="143"/>
      <c r="BK4125" s="143"/>
      <c r="BL4125" s="143"/>
      <c r="BM4125" s="143"/>
      <c r="BN4125" s="143"/>
      <c r="BO4125" s="143"/>
      <c r="BP4125" s="143"/>
      <c r="BT4125" s="143"/>
      <c r="BU4125" s="143"/>
      <c r="BV4125" s="143"/>
    </row>
    <row r="4126" spans="1:74" s="142" customFormat="1" x14ac:dyDescent="0.25">
      <c r="A4126" s="206"/>
      <c r="B4126" s="160"/>
      <c r="C4126" s="161"/>
      <c r="D4126" s="206"/>
      <c r="E4126" s="206"/>
      <c r="F4126" s="206"/>
      <c r="G4126" s="206"/>
      <c r="H4126" s="161"/>
      <c r="I4126" s="206"/>
      <c r="J4126" s="206"/>
      <c r="L4126" s="206"/>
      <c r="M4126" s="153"/>
      <c r="N4126" s="126"/>
      <c r="O4126" s="153"/>
      <c r="P4126" s="153"/>
      <c r="Q4126" s="153"/>
      <c r="R4126" s="153"/>
      <c r="AG4126" s="162"/>
      <c r="AH4126" s="162"/>
      <c r="AI4126" s="162"/>
      <c r="AM4126" s="143"/>
      <c r="AN4126" s="143"/>
      <c r="AO4126" s="143"/>
      <c r="AP4126" s="143"/>
      <c r="AQ4126" s="143"/>
      <c r="AR4126" s="143"/>
      <c r="AS4126" s="143"/>
      <c r="AT4126" s="143"/>
      <c r="AU4126" s="143"/>
      <c r="AV4126" s="143"/>
      <c r="AW4126" s="143"/>
      <c r="AX4126" s="143"/>
      <c r="AY4126" s="143"/>
      <c r="AZ4126" s="143"/>
      <c r="BA4126" s="143"/>
      <c r="BB4126" s="143"/>
      <c r="BC4126" s="143"/>
      <c r="BD4126" s="143"/>
      <c r="BE4126" s="143"/>
      <c r="BF4126" s="143"/>
      <c r="BG4126" s="143"/>
      <c r="BH4126" s="143"/>
      <c r="BI4126" s="143"/>
      <c r="BJ4126" s="143"/>
      <c r="BK4126" s="143"/>
      <c r="BL4126" s="143"/>
      <c r="BM4126" s="143"/>
      <c r="BN4126" s="143"/>
      <c r="BO4126" s="143"/>
      <c r="BP4126" s="143"/>
      <c r="BT4126" s="143"/>
      <c r="BU4126" s="143"/>
      <c r="BV4126" s="143"/>
    </row>
    <row r="4127" spans="1:74" s="142" customFormat="1" x14ac:dyDescent="0.25">
      <c r="A4127" s="206"/>
      <c r="B4127" s="160"/>
      <c r="C4127" s="161"/>
      <c r="D4127" s="206"/>
      <c r="E4127" s="206"/>
      <c r="F4127" s="206"/>
      <c r="G4127" s="206"/>
      <c r="H4127" s="161"/>
      <c r="I4127" s="206"/>
      <c r="J4127" s="206"/>
      <c r="L4127" s="206"/>
      <c r="M4127" s="153"/>
      <c r="N4127" s="126"/>
      <c r="O4127" s="153"/>
      <c r="P4127" s="153"/>
      <c r="Q4127" s="153"/>
      <c r="R4127" s="153"/>
      <c r="AG4127" s="162"/>
      <c r="AH4127" s="162"/>
      <c r="AI4127" s="162"/>
      <c r="AM4127" s="143"/>
      <c r="AN4127" s="143"/>
      <c r="AO4127" s="143"/>
      <c r="AP4127" s="143"/>
      <c r="AQ4127" s="143"/>
      <c r="AR4127" s="143"/>
      <c r="AS4127" s="143"/>
      <c r="AT4127" s="143"/>
      <c r="AU4127" s="143"/>
      <c r="AV4127" s="143"/>
      <c r="AW4127" s="143"/>
      <c r="AX4127" s="143"/>
      <c r="AY4127" s="143"/>
      <c r="AZ4127" s="143"/>
      <c r="BA4127" s="143"/>
      <c r="BB4127" s="143"/>
      <c r="BC4127" s="143"/>
      <c r="BD4127" s="143"/>
      <c r="BE4127" s="143"/>
      <c r="BF4127" s="143"/>
      <c r="BG4127" s="143"/>
      <c r="BH4127" s="143"/>
      <c r="BI4127" s="143"/>
      <c r="BJ4127" s="143"/>
      <c r="BK4127" s="143"/>
      <c r="BL4127" s="143"/>
      <c r="BM4127" s="143"/>
      <c r="BN4127" s="143"/>
      <c r="BO4127" s="143"/>
      <c r="BP4127" s="143"/>
      <c r="BT4127" s="143"/>
      <c r="BU4127" s="143"/>
      <c r="BV4127" s="143"/>
    </row>
    <row r="4128" spans="1:74" s="142" customFormat="1" x14ac:dyDescent="0.25">
      <c r="A4128" s="206"/>
      <c r="B4128" s="160"/>
      <c r="C4128" s="161"/>
      <c r="D4128" s="206"/>
      <c r="E4128" s="206"/>
      <c r="F4128" s="206"/>
      <c r="G4128" s="206"/>
      <c r="H4128" s="161"/>
      <c r="I4128" s="206"/>
      <c r="J4128" s="206"/>
      <c r="L4128" s="206"/>
      <c r="M4128" s="153"/>
      <c r="N4128" s="126"/>
      <c r="O4128" s="153"/>
      <c r="P4128" s="153"/>
      <c r="Q4128" s="153"/>
      <c r="R4128" s="153"/>
      <c r="AG4128" s="162"/>
      <c r="AH4128" s="162"/>
      <c r="AI4128" s="162"/>
      <c r="AM4128" s="143"/>
      <c r="AN4128" s="143"/>
      <c r="AO4128" s="143"/>
      <c r="AP4128" s="143"/>
      <c r="AQ4128" s="143"/>
      <c r="AR4128" s="143"/>
      <c r="AS4128" s="143"/>
      <c r="AT4128" s="143"/>
      <c r="AU4128" s="143"/>
      <c r="AV4128" s="143"/>
      <c r="AW4128" s="143"/>
      <c r="AX4128" s="143"/>
      <c r="AY4128" s="143"/>
      <c r="AZ4128" s="143"/>
      <c r="BA4128" s="143"/>
      <c r="BB4128" s="143"/>
      <c r="BC4128" s="143"/>
      <c r="BD4128" s="143"/>
      <c r="BE4128" s="143"/>
      <c r="BF4128" s="143"/>
      <c r="BG4128" s="143"/>
      <c r="BH4128" s="143"/>
      <c r="BI4128" s="143"/>
      <c r="BJ4128" s="143"/>
      <c r="BK4128" s="143"/>
      <c r="BL4128" s="143"/>
      <c r="BM4128" s="143"/>
      <c r="BN4128" s="143"/>
      <c r="BO4128" s="143"/>
      <c r="BP4128" s="143"/>
      <c r="BT4128" s="143"/>
      <c r="BU4128" s="143"/>
      <c r="BV4128" s="143"/>
    </row>
    <row r="4129" spans="1:74" s="142" customFormat="1" x14ac:dyDescent="0.25">
      <c r="A4129" s="206"/>
      <c r="B4129" s="160"/>
      <c r="C4129" s="161"/>
      <c r="D4129" s="206"/>
      <c r="E4129" s="206"/>
      <c r="F4129" s="206"/>
      <c r="G4129" s="206"/>
      <c r="H4129" s="161"/>
      <c r="I4129" s="206"/>
      <c r="J4129" s="206"/>
      <c r="L4129" s="206"/>
      <c r="M4129" s="153"/>
      <c r="N4129" s="126"/>
      <c r="O4129" s="153"/>
      <c r="P4129" s="153"/>
      <c r="Q4129" s="153"/>
      <c r="R4129" s="153"/>
      <c r="AG4129" s="162"/>
      <c r="AH4129" s="162"/>
      <c r="AI4129" s="162"/>
      <c r="AM4129" s="143"/>
      <c r="AN4129" s="143"/>
      <c r="AO4129" s="143"/>
      <c r="AP4129" s="143"/>
      <c r="AQ4129" s="143"/>
      <c r="AR4129" s="143"/>
      <c r="AS4129" s="143"/>
      <c r="AT4129" s="143"/>
      <c r="AU4129" s="143"/>
      <c r="AV4129" s="143"/>
      <c r="AW4129" s="143"/>
      <c r="AX4129" s="143"/>
      <c r="AY4129" s="143"/>
      <c r="AZ4129" s="143"/>
      <c r="BA4129" s="143"/>
      <c r="BB4129" s="143"/>
      <c r="BC4129" s="143"/>
      <c r="BD4129" s="143"/>
      <c r="BE4129" s="143"/>
      <c r="BF4129" s="143"/>
      <c r="BG4129" s="143"/>
      <c r="BH4129" s="143"/>
      <c r="BI4129" s="143"/>
      <c r="BJ4129" s="143"/>
      <c r="BK4129" s="143"/>
      <c r="BL4129" s="143"/>
      <c r="BM4129" s="143"/>
      <c r="BN4129" s="143"/>
      <c r="BO4129" s="143"/>
      <c r="BP4129" s="143"/>
      <c r="BT4129" s="143"/>
      <c r="BU4129" s="143"/>
      <c r="BV4129" s="143"/>
    </row>
    <row r="4130" spans="1:74" s="142" customFormat="1" x14ac:dyDescent="0.25">
      <c r="A4130" s="206"/>
      <c r="B4130" s="160"/>
      <c r="C4130" s="161"/>
      <c r="D4130" s="206"/>
      <c r="E4130" s="206"/>
      <c r="F4130" s="206"/>
      <c r="G4130" s="206"/>
      <c r="H4130" s="161"/>
      <c r="I4130" s="206"/>
      <c r="J4130" s="206"/>
      <c r="L4130" s="206"/>
      <c r="M4130" s="153"/>
      <c r="N4130" s="126"/>
      <c r="O4130" s="153"/>
      <c r="P4130" s="153"/>
      <c r="Q4130" s="153"/>
      <c r="R4130" s="153"/>
      <c r="AG4130" s="162"/>
      <c r="AH4130" s="162"/>
      <c r="AI4130" s="162"/>
      <c r="AM4130" s="143"/>
      <c r="AN4130" s="143"/>
      <c r="AO4130" s="143"/>
      <c r="AP4130" s="143"/>
      <c r="AQ4130" s="143"/>
      <c r="AR4130" s="143"/>
      <c r="AS4130" s="143"/>
      <c r="AT4130" s="143"/>
      <c r="AU4130" s="143"/>
      <c r="AV4130" s="143"/>
      <c r="AW4130" s="143"/>
      <c r="AX4130" s="143"/>
      <c r="AY4130" s="143"/>
      <c r="AZ4130" s="143"/>
      <c r="BA4130" s="143"/>
      <c r="BB4130" s="143"/>
      <c r="BC4130" s="143"/>
      <c r="BD4130" s="143"/>
      <c r="BE4130" s="143"/>
      <c r="BF4130" s="143"/>
      <c r="BG4130" s="143"/>
      <c r="BH4130" s="143"/>
      <c r="BI4130" s="143"/>
      <c r="BJ4130" s="143"/>
      <c r="BK4130" s="143"/>
      <c r="BL4130" s="143"/>
      <c r="BM4130" s="143"/>
      <c r="BN4130" s="143"/>
      <c r="BO4130" s="143"/>
      <c r="BP4130" s="143"/>
      <c r="BT4130" s="143"/>
      <c r="BU4130" s="143"/>
      <c r="BV4130" s="143"/>
    </row>
    <row r="4131" spans="1:74" s="142" customFormat="1" x14ac:dyDescent="0.25">
      <c r="A4131" s="206"/>
      <c r="B4131" s="160"/>
      <c r="C4131" s="161"/>
      <c r="D4131" s="206"/>
      <c r="E4131" s="206"/>
      <c r="F4131" s="206"/>
      <c r="G4131" s="206"/>
      <c r="H4131" s="161"/>
      <c r="I4131" s="206"/>
      <c r="J4131" s="206"/>
      <c r="L4131" s="206"/>
      <c r="M4131" s="153"/>
      <c r="N4131" s="126"/>
      <c r="O4131" s="153"/>
      <c r="P4131" s="153"/>
      <c r="Q4131" s="153"/>
      <c r="R4131" s="153"/>
      <c r="AG4131" s="162"/>
      <c r="AH4131" s="162"/>
      <c r="AI4131" s="162"/>
      <c r="AM4131" s="143"/>
      <c r="AN4131" s="143"/>
      <c r="AO4131" s="143"/>
      <c r="AP4131" s="143"/>
      <c r="AQ4131" s="143"/>
      <c r="AR4131" s="143"/>
      <c r="AS4131" s="143"/>
      <c r="AT4131" s="143"/>
      <c r="AU4131" s="143"/>
      <c r="AV4131" s="143"/>
      <c r="AW4131" s="143"/>
      <c r="AX4131" s="143"/>
      <c r="AY4131" s="143"/>
      <c r="AZ4131" s="143"/>
      <c r="BA4131" s="143"/>
      <c r="BB4131" s="143"/>
      <c r="BC4131" s="143"/>
      <c r="BD4131" s="143"/>
      <c r="BE4131" s="143"/>
      <c r="BF4131" s="143"/>
      <c r="BG4131" s="143"/>
      <c r="BH4131" s="143"/>
      <c r="BI4131" s="143"/>
      <c r="BJ4131" s="143"/>
      <c r="BK4131" s="143"/>
      <c r="BL4131" s="143"/>
      <c r="BM4131" s="143"/>
      <c r="BN4131" s="143"/>
      <c r="BO4131" s="143"/>
      <c r="BP4131" s="143"/>
      <c r="BT4131" s="143"/>
      <c r="BU4131" s="143"/>
      <c r="BV4131" s="143"/>
    </row>
    <row r="4132" spans="1:74" s="142" customFormat="1" x14ac:dyDescent="0.25">
      <c r="A4132" s="206"/>
      <c r="B4132" s="160"/>
      <c r="C4132" s="161"/>
      <c r="D4132" s="206"/>
      <c r="E4132" s="206"/>
      <c r="F4132" s="206"/>
      <c r="G4132" s="206"/>
      <c r="H4132" s="161"/>
      <c r="I4132" s="206"/>
      <c r="J4132" s="206"/>
      <c r="L4132" s="206"/>
      <c r="M4132" s="153"/>
      <c r="N4132" s="126"/>
      <c r="O4132" s="153"/>
      <c r="P4132" s="153"/>
      <c r="Q4132" s="153"/>
      <c r="R4132" s="153"/>
      <c r="AG4132" s="162"/>
      <c r="AH4132" s="162"/>
      <c r="AI4132" s="162"/>
      <c r="AM4132" s="143"/>
      <c r="AN4132" s="143"/>
      <c r="AO4132" s="143"/>
      <c r="AP4132" s="143"/>
      <c r="AQ4132" s="143"/>
      <c r="AR4132" s="143"/>
      <c r="AS4132" s="143"/>
      <c r="AT4132" s="143"/>
      <c r="AU4132" s="143"/>
      <c r="AV4132" s="143"/>
      <c r="AW4132" s="143"/>
      <c r="AX4132" s="143"/>
      <c r="AY4132" s="143"/>
      <c r="AZ4132" s="143"/>
      <c r="BA4132" s="143"/>
      <c r="BB4132" s="143"/>
      <c r="BC4132" s="143"/>
      <c r="BD4132" s="143"/>
      <c r="BE4132" s="143"/>
      <c r="BF4132" s="143"/>
      <c r="BG4132" s="143"/>
      <c r="BH4132" s="143"/>
      <c r="BI4132" s="143"/>
      <c r="BJ4132" s="143"/>
      <c r="BK4132" s="143"/>
      <c r="BL4132" s="143"/>
      <c r="BM4132" s="143"/>
      <c r="BN4132" s="143"/>
      <c r="BO4132" s="143"/>
      <c r="BP4132" s="143"/>
      <c r="BT4132" s="143"/>
      <c r="BU4132" s="143"/>
      <c r="BV4132" s="143"/>
    </row>
    <row r="4133" spans="1:74" s="142" customFormat="1" x14ac:dyDescent="0.25">
      <c r="A4133" s="206"/>
      <c r="B4133" s="160"/>
      <c r="C4133" s="161"/>
      <c r="D4133" s="206"/>
      <c r="E4133" s="206"/>
      <c r="F4133" s="206"/>
      <c r="G4133" s="206"/>
      <c r="H4133" s="161"/>
      <c r="I4133" s="206"/>
      <c r="J4133" s="206"/>
      <c r="L4133" s="206"/>
      <c r="M4133" s="153"/>
      <c r="N4133" s="126"/>
      <c r="O4133" s="153"/>
      <c r="P4133" s="153"/>
      <c r="Q4133" s="153"/>
      <c r="R4133" s="153"/>
      <c r="AG4133" s="162"/>
      <c r="AH4133" s="162"/>
      <c r="AI4133" s="162"/>
      <c r="AM4133" s="143"/>
      <c r="AN4133" s="143"/>
      <c r="AO4133" s="143"/>
      <c r="AP4133" s="143"/>
      <c r="AQ4133" s="143"/>
      <c r="AR4133" s="143"/>
      <c r="AS4133" s="143"/>
      <c r="AT4133" s="143"/>
      <c r="AU4133" s="143"/>
      <c r="AV4133" s="143"/>
      <c r="AW4133" s="143"/>
      <c r="AX4133" s="143"/>
      <c r="AY4133" s="143"/>
      <c r="AZ4133" s="143"/>
      <c r="BA4133" s="143"/>
      <c r="BB4133" s="143"/>
      <c r="BC4133" s="143"/>
      <c r="BD4133" s="143"/>
      <c r="BE4133" s="143"/>
      <c r="BF4133" s="143"/>
      <c r="BG4133" s="143"/>
      <c r="BH4133" s="143"/>
      <c r="BI4133" s="143"/>
      <c r="BJ4133" s="143"/>
      <c r="BK4133" s="143"/>
      <c r="BL4133" s="143"/>
      <c r="BM4133" s="143"/>
      <c r="BN4133" s="143"/>
      <c r="BO4133" s="143"/>
      <c r="BP4133" s="143"/>
      <c r="BT4133" s="143"/>
      <c r="BU4133" s="143"/>
      <c r="BV4133" s="143"/>
    </row>
    <row r="4134" spans="1:74" s="142" customFormat="1" x14ac:dyDescent="0.25">
      <c r="A4134" s="206"/>
      <c r="B4134" s="160"/>
      <c r="C4134" s="161"/>
      <c r="D4134" s="206"/>
      <c r="E4134" s="206"/>
      <c r="F4134" s="206"/>
      <c r="G4134" s="206"/>
      <c r="H4134" s="161"/>
      <c r="I4134" s="206"/>
      <c r="J4134" s="206"/>
      <c r="L4134" s="206"/>
      <c r="M4134" s="153"/>
      <c r="N4134" s="126"/>
      <c r="O4134" s="153"/>
      <c r="P4134" s="153"/>
      <c r="Q4134" s="153"/>
      <c r="R4134" s="153"/>
      <c r="AG4134" s="162"/>
      <c r="AH4134" s="162"/>
      <c r="AI4134" s="162"/>
      <c r="AM4134" s="143"/>
      <c r="AN4134" s="143"/>
      <c r="AO4134" s="143"/>
      <c r="AP4134" s="143"/>
      <c r="AQ4134" s="143"/>
      <c r="AR4134" s="143"/>
      <c r="AS4134" s="143"/>
      <c r="AT4134" s="143"/>
      <c r="AU4134" s="143"/>
      <c r="AV4134" s="143"/>
      <c r="AW4134" s="143"/>
      <c r="AX4134" s="143"/>
      <c r="AY4134" s="143"/>
      <c r="AZ4134" s="143"/>
      <c r="BA4134" s="143"/>
      <c r="BB4134" s="143"/>
      <c r="BC4134" s="143"/>
      <c r="BD4134" s="143"/>
      <c r="BE4134" s="143"/>
      <c r="BF4134" s="143"/>
      <c r="BG4134" s="143"/>
      <c r="BH4134" s="143"/>
      <c r="BI4134" s="143"/>
      <c r="BJ4134" s="143"/>
      <c r="BK4134" s="143"/>
      <c r="BL4134" s="143"/>
      <c r="BM4134" s="143"/>
      <c r="BN4134" s="143"/>
      <c r="BO4134" s="143"/>
      <c r="BP4134" s="143"/>
      <c r="BT4134" s="143"/>
      <c r="BU4134" s="143"/>
      <c r="BV4134" s="143"/>
    </row>
    <row r="4135" spans="1:74" s="142" customFormat="1" x14ac:dyDescent="0.25">
      <c r="A4135" s="206"/>
      <c r="B4135" s="160"/>
      <c r="C4135" s="161"/>
      <c r="D4135" s="206"/>
      <c r="E4135" s="206"/>
      <c r="F4135" s="206"/>
      <c r="G4135" s="206"/>
      <c r="H4135" s="161"/>
      <c r="I4135" s="206"/>
      <c r="J4135" s="206"/>
      <c r="L4135" s="206"/>
      <c r="M4135" s="153"/>
      <c r="N4135" s="126"/>
      <c r="O4135" s="153"/>
      <c r="P4135" s="153"/>
      <c r="Q4135" s="153"/>
      <c r="R4135" s="153"/>
      <c r="AG4135" s="162"/>
      <c r="AH4135" s="162"/>
      <c r="AI4135" s="162"/>
      <c r="AM4135" s="143"/>
      <c r="AN4135" s="143"/>
      <c r="AO4135" s="143"/>
      <c r="AP4135" s="143"/>
      <c r="AQ4135" s="143"/>
      <c r="AR4135" s="143"/>
      <c r="AS4135" s="143"/>
      <c r="AT4135" s="143"/>
      <c r="AU4135" s="143"/>
      <c r="AV4135" s="143"/>
      <c r="AW4135" s="143"/>
      <c r="AX4135" s="143"/>
      <c r="AY4135" s="143"/>
      <c r="AZ4135" s="143"/>
      <c r="BA4135" s="143"/>
      <c r="BB4135" s="143"/>
      <c r="BC4135" s="143"/>
      <c r="BD4135" s="143"/>
      <c r="BE4135" s="143"/>
      <c r="BF4135" s="143"/>
      <c r="BG4135" s="143"/>
      <c r="BH4135" s="143"/>
      <c r="BI4135" s="143"/>
      <c r="BJ4135" s="143"/>
      <c r="BK4135" s="143"/>
      <c r="BL4135" s="143"/>
      <c r="BM4135" s="143"/>
      <c r="BN4135" s="143"/>
      <c r="BO4135" s="143"/>
      <c r="BP4135" s="143"/>
      <c r="BT4135" s="143"/>
      <c r="BU4135" s="143"/>
      <c r="BV4135" s="143"/>
    </row>
    <row r="4136" spans="1:74" s="142" customFormat="1" x14ac:dyDescent="0.25">
      <c r="A4136" s="206"/>
      <c r="B4136" s="160"/>
      <c r="C4136" s="161"/>
      <c r="D4136" s="206"/>
      <c r="E4136" s="206"/>
      <c r="F4136" s="206"/>
      <c r="G4136" s="206"/>
      <c r="H4136" s="161"/>
      <c r="I4136" s="206"/>
      <c r="J4136" s="206"/>
      <c r="L4136" s="206"/>
      <c r="M4136" s="153"/>
      <c r="N4136" s="126"/>
      <c r="O4136" s="153"/>
      <c r="P4136" s="153"/>
      <c r="Q4136" s="153"/>
      <c r="R4136" s="153"/>
      <c r="AG4136" s="162"/>
      <c r="AH4136" s="162"/>
      <c r="AI4136" s="162"/>
      <c r="AM4136" s="143"/>
      <c r="AN4136" s="143"/>
      <c r="AO4136" s="143"/>
      <c r="AP4136" s="143"/>
      <c r="AQ4136" s="143"/>
      <c r="AR4136" s="143"/>
      <c r="AS4136" s="143"/>
      <c r="AT4136" s="143"/>
      <c r="AU4136" s="143"/>
      <c r="AV4136" s="143"/>
      <c r="AW4136" s="143"/>
      <c r="AX4136" s="143"/>
      <c r="AY4136" s="143"/>
      <c r="AZ4136" s="143"/>
      <c r="BA4136" s="143"/>
      <c r="BB4136" s="143"/>
      <c r="BC4136" s="143"/>
      <c r="BD4136" s="143"/>
      <c r="BE4136" s="143"/>
      <c r="BF4136" s="143"/>
      <c r="BG4136" s="143"/>
      <c r="BH4136" s="143"/>
      <c r="BI4136" s="143"/>
      <c r="BJ4136" s="143"/>
      <c r="BK4136" s="143"/>
      <c r="BL4136" s="143"/>
      <c r="BM4136" s="143"/>
      <c r="BN4136" s="143"/>
      <c r="BO4136" s="143"/>
      <c r="BP4136" s="143"/>
      <c r="BT4136" s="143"/>
      <c r="BU4136" s="143"/>
      <c r="BV4136" s="143"/>
    </row>
    <row r="4137" spans="1:74" s="142" customFormat="1" x14ac:dyDescent="0.25">
      <c r="A4137" s="206"/>
      <c r="B4137" s="160"/>
      <c r="C4137" s="161"/>
      <c r="D4137" s="206"/>
      <c r="E4137" s="206"/>
      <c r="F4137" s="206"/>
      <c r="G4137" s="206"/>
      <c r="H4137" s="161"/>
      <c r="I4137" s="206"/>
      <c r="J4137" s="206"/>
      <c r="L4137" s="206"/>
      <c r="M4137" s="153"/>
      <c r="N4137" s="126"/>
      <c r="O4137" s="153"/>
      <c r="P4137" s="153"/>
      <c r="Q4137" s="153"/>
      <c r="R4137" s="153"/>
      <c r="AG4137" s="162"/>
      <c r="AH4137" s="162"/>
      <c r="AI4137" s="162"/>
      <c r="AM4137" s="143"/>
      <c r="AN4137" s="143"/>
      <c r="AO4137" s="143"/>
      <c r="AP4137" s="143"/>
      <c r="AQ4137" s="143"/>
      <c r="AR4137" s="143"/>
      <c r="AS4137" s="143"/>
      <c r="AT4137" s="143"/>
      <c r="AU4137" s="143"/>
      <c r="AV4137" s="143"/>
      <c r="AW4137" s="143"/>
      <c r="AX4137" s="143"/>
      <c r="AY4137" s="143"/>
      <c r="AZ4137" s="143"/>
      <c r="BA4137" s="143"/>
      <c r="BB4137" s="143"/>
      <c r="BC4137" s="143"/>
      <c r="BD4137" s="143"/>
      <c r="BE4137" s="143"/>
      <c r="BF4137" s="143"/>
      <c r="BG4137" s="143"/>
      <c r="BH4137" s="143"/>
      <c r="BI4137" s="143"/>
      <c r="BJ4137" s="143"/>
      <c r="BK4137" s="143"/>
      <c r="BL4137" s="143"/>
      <c r="BM4137" s="143"/>
      <c r="BN4137" s="143"/>
      <c r="BO4137" s="143"/>
      <c r="BP4137" s="143"/>
      <c r="BT4137" s="143"/>
      <c r="BU4137" s="143"/>
      <c r="BV4137" s="143"/>
    </row>
    <row r="4138" spans="1:74" s="142" customFormat="1" x14ac:dyDescent="0.25">
      <c r="A4138" s="206"/>
      <c r="B4138" s="160"/>
      <c r="C4138" s="161"/>
      <c r="D4138" s="206"/>
      <c r="E4138" s="206"/>
      <c r="F4138" s="206"/>
      <c r="G4138" s="206"/>
      <c r="H4138" s="161"/>
      <c r="I4138" s="206"/>
      <c r="J4138" s="206"/>
      <c r="L4138" s="206"/>
      <c r="M4138" s="153"/>
      <c r="N4138" s="126"/>
      <c r="O4138" s="153"/>
      <c r="P4138" s="153"/>
      <c r="Q4138" s="153"/>
      <c r="R4138" s="153"/>
      <c r="AG4138" s="162"/>
      <c r="AH4138" s="162"/>
      <c r="AI4138" s="162"/>
      <c r="AM4138" s="143"/>
      <c r="AN4138" s="143"/>
      <c r="AO4138" s="143"/>
      <c r="AP4138" s="143"/>
      <c r="AQ4138" s="143"/>
      <c r="AR4138" s="143"/>
      <c r="AS4138" s="143"/>
      <c r="AT4138" s="143"/>
      <c r="AU4138" s="143"/>
      <c r="AV4138" s="143"/>
      <c r="AW4138" s="143"/>
      <c r="AX4138" s="143"/>
      <c r="AY4138" s="143"/>
      <c r="AZ4138" s="143"/>
      <c r="BA4138" s="143"/>
      <c r="BB4138" s="143"/>
      <c r="BC4138" s="143"/>
      <c r="BD4138" s="143"/>
      <c r="BE4138" s="143"/>
      <c r="BF4138" s="143"/>
      <c r="BG4138" s="143"/>
      <c r="BH4138" s="143"/>
      <c r="BI4138" s="143"/>
      <c r="BJ4138" s="143"/>
      <c r="BK4138" s="143"/>
      <c r="BL4138" s="143"/>
      <c r="BM4138" s="143"/>
      <c r="BN4138" s="143"/>
      <c r="BO4138" s="143"/>
      <c r="BP4138" s="143"/>
      <c r="BT4138" s="143"/>
      <c r="BU4138" s="143"/>
      <c r="BV4138" s="143"/>
    </row>
    <row r="4139" spans="1:74" s="142" customFormat="1" x14ac:dyDescent="0.25">
      <c r="A4139" s="206"/>
      <c r="B4139" s="160"/>
      <c r="C4139" s="161"/>
      <c r="D4139" s="206"/>
      <c r="E4139" s="206"/>
      <c r="F4139" s="206"/>
      <c r="G4139" s="206"/>
      <c r="H4139" s="161"/>
      <c r="I4139" s="206"/>
      <c r="J4139" s="206"/>
      <c r="L4139" s="206"/>
      <c r="M4139" s="153"/>
      <c r="N4139" s="126"/>
      <c r="O4139" s="153"/>
      <c r="P4139" s="153"/>
      <c r="Q4139" s="153"/>
      <c r="R4139" s="153"/>
      <c r="AG4139" s="162"/>
      <c r="AH4139" s="162"/>
      <c r="AI4139" s="162"/>
      <c r="AM4139" s="143"/>
      <c r="AN4139" s="143"/>
      <c r="AO4139" s="143"/>
      <c r="AP4139" s="143"/>
      <c r="AQ4139" s="143"/>
      <c r="AR4139" s="143"/>
      <c r="AS4139" s="143"/>
      <c r="AT4139" s="143"/>
      <c r="AU4139" s="143"/>
      <c r="AV4139" s="143"/>
      <c r="AW4139" s="143"/>
      <c r="AX4139" s="143"/>
      <c r="AY4139" s="143"/>
      <c r="AZ4139" s="143"/>
      <c r="BA4139" s="143"/>
      <c r="BB4139" s="143"/>
      <c r="BC4139" s="143"/>
      <c r="BD4139" s="143"/>
      <c r="BE4139" s="143"/>
      <c r="BF4139" s="143"/>
      <c r="BG4139" s="143"/>
      <c r="BH4139" s="143"/>
      <c r="BI4139" s="143"/>
      <c r="BJ4139" s="143"/>
      <c r="BK4139" s="143"/>
      <c r="BL4139" s="143"/>
      <c r="BM4139" s="143"/>
      <c r="BN4139" s="143"/>
      <c r="BO4139" s="143"/>
      <c r="BP4139" s="143"/>
      <c r="BT4139" s="143"/>
      <c r="BU4139" s="143"/>
      <c r="BV4139" s="143"/>
    </row>
    <row r="4140" spans="1:74" s="142" customFormat="1" x14ac:dyDescent="0.25">
      <c r="A4140" s="206"/>
      <c r="B4140" s="160"/>
      <c r="C4140" s="161"/>
      <c r="D4140" s="206"/>
      <c r="E4140" s="206"/>
      <c r="F4140" s="206"/>
      <c r="G4140" s="206"/>
      <c r="H4140" s="161"/>
      <c r="I4140" s="206"/>
      <c r="J4140" s="206"/>
      <c r="L4140" s="206"/>
      <c r="M4140" s="153"/>
      <c r="N4140" s="126"/>
      <c r="O4140" s="153"/>
      <c r="P4140" s="153"/>
      <c r="Q4140" s="153"/>
      <c r="R4140" s="153"/>
      <c r="AG4140" s="162"/>
      <c r="AH4140" s="162"/>
      <c r="AI4140" s="162"/>
      <c r="AM4140" s="143"/>
      <c r="AN4140" s="143"/>
      <c r="AO4140" s="143"/>
      <c r="AP4140" s="143"/>
      <c r="AQ4140" s="143"/>
      <c r="AR4140" s="143"/>
      <c r="AS4140" s="143"/>
      <c r="AT4140" s="143"/>
      <c r="AU4140" s="143"/>
      <c r="AV4140" s="143"/>
      <c r="AW4140" s="143"/>
      <c r="AX4140" s="143"/>
      <c r="AY4140" s="143"/>
      <c r="AZ4140" s="143"/>
      <c r="BA4140" s="143"/>
      <c r="BB4140" s="143"/>
      <c r="BC4140" s="143"/>
      <c r="BD4140" s="143"/>
      <c r="BE4140" s="143"/>
      <c r="BF4140" s="143"/>
      <c r="BG4140" s="143"/>
      <c r="BH4140" s="143"/>
      <c r="BI4140" s="143"/>
      <c r="BJ4140" s="143"/>
      <c r="BK4140" s="143"/>
      <c r="BL4140" s="143"/>
      <c r="BM4140" s="143"/>
      <c r="BN4140" s="143"/>
      <c r="BO4140" s="143"/>
      <c r="BP4140" s="143"/>
      <c r="BT4140" s="143"/>
      <c r="BU4140" s="143"/>
      <c r="BV4140" s="143"/>
    </row>
    <row r="4141" spans="1:74" s="142" customFormat="1" x14ac:dyDescent="0.25">
      <c r="A4141" s="206"/>
      <c r="B4141" s="160"/>
      <c r="C4141" s="161"/>
      <c r="D4141" s="206"/>
      <c r="E4141" s="206"/>
      <c r="F4141" s="206"/>
      <c r="G4141" s="206"/>
      <c r="H4141" s="161"/>
      <c r="I4141" s="206"/>
      <c r="J4141" s="206"/>
      <c r="L4141" s="206"/>
      <c r="M4141" s="153"/>
      <c r="N4141" s="126"/>
      <c r="O4141" s="153"/>
      <c r="P4141" s="153"/>
      <c r="Q4141" s="153"/>
      <c r="R4141" s="153"/>
      <c r="AG4141" s="162"/>
      <c r="AH4141" s="162"/>
      <c r="AI4141" s="162"/>
      <c r="AM4141" s="143"/>
      <c r="AN4141" s="143"/>
      <c r="AO4141" s="143"/>
      <c r="AP4141" s="143"/>
      <c r="AQ4141" s="143"/>
      <c r="AR4141" s="143"/>
      <c r="AS4141" s="143"/>
      <c r="AT4141" s="143"/>
      <c r="AU4141" s="143"/>
      <c r="AV4141" s="143"/>
      <c r="AW4141" s="143"/>
      <c r="AX4141" s="143"/>
      <c r="AY4141" s="143"/>
      <c r="AZ4141" s="143"/>
      <c r="BA4141" s="143"/>
      <c r="BB4141" s="143"/>
      <c r="BC4141" s="143"/>
      <c r="BD4141" s="143"/>
      <c r="BE4141" s="143"/>
      <c r="BF4141" s="143"/>
      <c r="BG4141" s="143"/>
      <c r="BH4141" s="143"/>
      <c r="BI4141" s="143"/>
      <c r="BJ4141" s="143"/>
      <c r="BK4141" s="143"/>
      <c r="BL4141" s="143"/>
      <c r="BM4141" s="143"/>
      <c r="BN4141" s="143"/>
      <c r="BO4141" s="143"/>
      <c r="BP4141" s="143"/>
      <c r="BT4141" s="143"/>
      <c r="BU4141" s="143"/>
      <c r="BV4141" s="143"/>
    </row>
    <row r="4142" spans="1:74" s="142" customFormat="1" x14ac:dyDescent="0.25">
      <c r="A4142" s="206"/>
      <c r="B4142" s="160"/>
      <c r="C4142" s="161"/>
      <c r="D4142" s="206"/>
      <c r="E4142" s="206"/>
      <c r="F4142" s="206"/>
      <c r="G4142" s="206"/>
      <c r="H4142" s="161"/>
      <c r="I4142" s="206"/>
      <c r="J4142" s="206"/>
      <c r="L4142" s="206"/>
      <c r="M4142" s="153"/>
      <c r="N4142" s="126"/>
      <c r="O4142" s="153"/>
      <c r="P4142" s="153"/>
      <c r="Q4142" s="153"/>
      <c r="R4142" s="153"/>
      <c r="AG4142" s="162"/>
      <c r="AH4142" s="162"/>
      <c r="AI4142" s="162"/>
      <c r="AM4142" s="143"/>
      <c r="AN4142" s="143"/>
      <c r="AO4142" s="143"/>
      <c r="AP4142" s="143"/>
      <c r="AQ4142" s="143"/>
      <c r="AR4142" s="143"/>
      <c r="AS4142" s="143"/>
      <c r="AT4142" s="143"/>
      <c r="AU4142" s="143"/>
      <c r="AV4142" s="143"/>
      <c r="AW4142" s="143"/>
      <c r="AX4142" s="143"/>
      <c r="AY4142" s="143"/>
      <c r="AZ4142" s="143"/>
      <c r="BA4142" s="143"/>
      <c r="BB4142" s="143"/>
      <c r="BC4142" s="143"/>
      <c r="BD4142" s="143"/>
      <c r="BE4142" s="143"/>
      <c r="BF4142" s="143"/>
      <c r="BG4142" s="143"/>
      <c r="BH4142" s="143"/>
      <c r="BI4142" s="143"/>
      <c r="BJ4142" s="143"/>
      <c r="BK4142" s="143"/>
      <c r="BL4142" s="143"/>
      <c r="BM4142" s="143"/>
      <c r="BN4142" s="143"/>
      <c r="BO4142" s="143"/>
      <c r="BP4142" s="143"/>
      <c r="BT4142" s="143"/>
      <c r="BU4142" s="143"/>
      <c r="BV4142" s="143"/>
    </row>
    <row r="4143" spans="1:74" s="142" customFormat="1" x14ac:dyDescent="0.25">
      <c r="A4143" s="206"/>
      <c r="B4143" s="160"/>
      <c r="C4143" s="161"/>
      <c r="D4143" s="206"/>
      <c r="E4143" s="206"/>
      <c r="F4143" s="206"/>
      <c r="G4143" s="206"/>
      <c r="H4143" s="161"/>
      <c r="I4143" s="206"/>
      <c r="J4143" s="206"/>
      <c r="L4143" s="206"/>
      <c r="M4143" s="153"/>
      <c r="N4143" s="126"/>
      <c r="O4143" s="153"/>
      <c r="P4143" s="153"/>
      <c r="Q4143" s="153"/>
      <c r="R4143" s="153"/>
      <c r="AG4143" s="162"/>
      <c r="AH4143" s="162"/>
      <c r="AI4143" s="162"/>
      <c r="AM4143" s="143"/>
      <c r="AN4143" s="143"/>
      <c r="AO4143" s="143"/>
      <c r="AP4143" s="143"/>
      <c r="AQ4143" s="143"/>
      <c r="AR4143" s="143"/>
      <c r="AS4143" s="143"/>
      <c r="AT4143" s="143"/>
      <c r="AU4143" s="143"/>
      <c r="AV4143" s="143"/>
      <c r="AW4143" s="143"/>
      <c r="AX4143" s="143"/>
      <c r="AY4143" s="143"/>
      <c r="AZ4143" s="143"/>
      <c r="BA4143" s="143"/>
      <c r="BB4143" s="143"/>
      <c r="BC4143" s="143"/>
      <c r="BD4143" s="143"/>
      <c r="BE4143" s="143"/>
      <c r="BF4143" s="143"/>
      <c r="BG4143" s="143"/>
      <c r="BH4143" s="143"/>
      <c r="BI4143" s="143"/>
      <c r="BJ4143" s="143"/>
      <c r="BK4143" s="143"/>
      <c r="BL4143" s="143"/>
      <c r="BM4143" s="143"/>
      <c r="BN4143" s="143"/>
      <c r="BO4143" s="143"/>
      <c r="BP4143" s="143"/>
      <c r="BT4143" s="143"/>
      <c r="BU4143" s="143"/>
      <c r="BV4143" s="143"/>
    </row>
    <row r="4144" spans="1:74" s="142" customFormat="1" x14ac:dyDescent="0.25">
      <c r="A4144" s="206"/>
      <c r="B4144" s="160"/>
      <c r="C4144" s="161"/>
      <c r="D4144" s="206"/>
      <c r="E4144" s="206"/>
      <c r="F4144" s="206"/>
      <c r="G4144" s="206"/>
      <c r="H4144" s="161"/>
      <c r="I4144" s="206"/>
      <c r="J4144" s="206"/>
      <c r="L4144" s="206"/>
      <c r="M4144" s="153"/>
      <c r="N4144" s="126"/>
      <c r="O4144" s="153"/>
      <c r="P4144" s="153"/>
      <c r="Q4144" s="153"/>
      <c r="R4144" s="153"/>
      <c r="AG4144" s="162"/>
      <c r="AH4144" s="162"/>
      <c r="AI4144" s="162"/>
      <c r="AM4144" s="143"/>
      <c r="AN4144" s="143"/>
      <c r="AO4144" s="143"/>
      <c r="AP4144" s="143"/>
      <c r="AQ4144" s="143"/>
      <c r="AR4144" s="143"/>
      <c r="AS4144" s="143"/>
      <c r="AT4144" s="143"/>
      <c r="AU4144" s="143"/>
      <c r="AV4144" s="143"/>
      <c r="AW4144" s="143"/>
      <c r="AX4144" s="143"/>
      <c r="AY4144" s="143"/>
      <c r="AZ4144" s="143"/>
      <c r="BA4144" s="143"/>
      <c r="BB4144" s="143"/>
      <c r="BC4144" s="143"/>
      <c r="BD4144" s="143"/>
      <c r="BE4144" s="143"/>
      <c r="BF4144" s="143"/>
      <c r="BG4144" s="143"/>
      <c r="BH4144" s="143"/>
      <c r="BI4144" s="143"/>
      <c r="BJ4144" s="143"/>
      <c r="BK4144" s="143"/>
      <c r="BL4144" s="143"/>
      <c r="BM4144" s="143"/>
      <c r="BN4144" s="143"/>
      <c r="BO4144" s="143"/>
      <c r="BP4144" s="143"/>
      <c r="BT4144" s="143"/>
      <c r="BU4144" s="143"/>
      <c r="BV4144" s="143"/>
    </row>
    <row r="4145" spans="1:74" s="142" customFormat="1" x14ac:dyDescent="0.25">
      <c r="A4145" s="206"/>
      <c r="B4145" s="160"/>
      <c r="C4145" s="161"/>
      <c r="D4145" s="206"/>
      <c r="E4145" s="206"/>
      <c r="F4145" s="206"/>
      <c r="G4145" s="206"/>
      <c r="H4145" s="161"/>
      <c r="I4145" s="206"/>
      <c r="J4145" s="206"/>
      <c r="L4145" s="206"/>
      <c r="M4145" s="153"/>
      <c r="N4145" s="126"/>
      <c r="O4145" s="153"/>
      <c r="P4145" s="153"/>
      <c r="Q4145" s="153"/>
      <c r="R4145" s="153"/>
      <c r="AG4145" s="162"/>
      <c r="AH4145" s="162"/>
      <c r="AI4145" s="162"/>
      <c r="AM4145" s="143"/>
      <c r="AN4145" s="143"/>
      <c r="AO4145" s="143"/>
      <c r="AP4145" s="143"/>
      <c r="AQ4145" s="143"/>
      <c r="AR4145" s="143"/>
      <c r="AS4145" s="143"/>
      <c r="AT4145" s="143"/>
      <c r="AU4145" s="143"/>
      <c r="AV4145" s="143"/>
      <c r="AW4145" s="143"/>
      <c r="AX4145" s="143"/>
      <c r="AY4145" s="143"/>
      <c r="AZ4145" s="143"/>
      <c r="BA4145" s="143"/>
      <c r="BB4145" s="143"/>
      <c r="BC4145" s="143"/>
      <c r="BD4145" s="143"/>
      <c r="BE4145" s="143"/>
      <c r="BF4145" s="143"/>
      <c r="BG4145" s="143"/>
      <c r="BH4145" s="143"/>
      <c r="BI4145" s="143"/>
      <c r="BJ4145" s="143"/>
      <c r="BK4145" s="143"/>
      <c r="BL4145" s="143"/>
      <c r="BM4145" s="143"/>
      <c r="BN4145" s="143"/>
      <c r="BO4145" s="143"/>
      <c r="BP4145" s="143"/>
      <c r="BT4145" s="143"/>
      <c r="BU4145" s="143"/>
      <c r="BV4145" s="143"/>
    </row>
    <row r="4146" spans="1:74" s="142" customFormat="1" x14ac:dyDescent="0.25">
      <c r="A4146" s="206"/>
      <c r="B4146" s="160"/>
      <c r="C4146" s="161"/>
      <c r="D4146" s="206"/>
      <c r="E4146" s="206"/>
      <c r="F4146" s="206"/>
      <c r="G4146" s="206"/>
      <c r="H4146" s="161"/>
      <c r="I4146" s="206"/>
      <c r="J4146" s="206"/>
      <c r="L4146" s="206"/>
      <c r="M4146" s="153"/>
      <c r="N4146" s="126"/>
      <c r="O4146" s="153"/>
      <c r="P4146" s="153"/>
      <c r="Q4146" s="153"/>
      <c r="R4146" s="153"/>
      <c r="AG4146" s="162"/>
      <c r="AH4146" s="162"/>
      <c r="AI4146" s="162"/>
      <c r="AM4146" s="143"/>
      <c r="AN4146" s="143"/>
      <c r="AO4146" s="143"/>
      <c r="AP4146" s="143"/>
      <c r="AQ4146" s="143"/>
      <c r="AR4146" s="143"/>
      <c r="AS4146" s="143"/>
      <c r="AT4146" s="143"/>
      <c r="AU4146" s="143"/>
      <c r="AV4146" s="143"/>
      <c r="AW4146" s="143"/>
      <c r="AX4146" s="143"/>
      <c r="AY4146" s="143"/>
      <c r="AZ4146" s="143"/>
      <c r="BA4146" s="143"/>
      <c r="BB4146" s="143"/>
      <c r="BC4146" s="143"/>
      <c r="BD4146" s="143"/>
      <c r="BE4146" s="143"/>
      <c r="BF4146" s="143"/>
      <c r="BG4146" s="143"/>
      <c r="BH4146" s="143"/>
      <c r="BI4146" s="143"/>
      <c r="BJ4146" s="143"/>
      <c r="BK4146" s="143"/>
      <c r="BL4146" s="143"/>
      <c r="BM4146" s="143"/>
      <c r="BN4146" s="143"/>
      <c r="BO4146" s="143"/>
      <c r="BP4146" s="143"/>
      <c r="BT4146" s="143"/>
      <c r="BU4146" s="143"/>
      <c r="BV4146" s="143"/>
    </row>
    <row r="4147" spans="1:74" s="142" customFormat="1" x14ac:dyDescent="0.25">
      <c r="A4147" s="206"/>
      <c r="B4147" s="160"/>
      <c r="C4147" s="161"/>
      <c r="D4147" s="206"/>
      <c r="E4147" s="206"/>
      <c r="F4147" s="206"/>
      <c r="G4147" s="206"/>
      <c r="H4147" s="161"/>
      <c r="I4147" s="206"/>
      <c r="J4147" s="206"/>
      <c r="L4147" s="206"/>
      <c r="M4147" s="153"/>
      <c r="N4147" s="126"/>
      <c r="O4147" s="153"/>
      <c r="P4147" s="153"/>
      <c r="Q4147" s="153"/>
      <c r="R4147" s="153"/>
      <c r="AG4147" s="162"/>
      <c r="AH4147" s="162"/>
      <c r="AI4147" s="162"/>
      <c r="AM4147" s="143"/>
      <c r="AN4147" s="143"/>
      <c r="AO4147" s="143"/>
      <c r="AP4147" s="143"/>
      <c r="AQ4147" s="143"/>
      <c r="AR4147" s="143"/>
      <c r="AS4147" s="143"/>
      <c r="AT4147" s="143"/>
      <c r="AU4147" s="143"/>
      <c r="AV4147" s="143"/>
      <c r="AW4147" s="143"/>
      <c r="AX4147" s="143"/>
      <c r="AY4147" s="143"/>
      <c r="AZ4147" s="143"/>
      <c r="BA4147" s="143"/>
      <c r="BB4147" s="143"/>
      <c r="BC4147" s="143"/>
      <c r="BD4147" s="143"/>
      <c r="BE4147" s="143"/>
      <c r="BF4147" s="143"/>
      <c r="BG4147" s="143"/>
      <c r="BH4147" s="143"/>
      <c r="BI4147" s="143"/>
      <c r="BJ4147" s="143"/>
      <c r="BK4147" s="143"/>
      <c r="BL4147" s="143"/>
      <c r="BM4147" s="143"/>
      <c r="BN4147" s="143"/>
      <c r="BO4147" s="143"/>
      <c r="BP4147" s="143"/>
      <c r="BT4147" s="143"/>
      <c r="BU4147" s="143"/>
      <c r="BV4147" s="143"/>
    </row>
    <row r="4148" spans="1:74" s="142" customFormat="1" x14ac:dyDescent="0.25">
      <c r="A4148" s="206"/>
      <c r="B4148" s="160"/>
      <c r="C4148" s="161"/>
      <c r="D4148" s="206"/>
      <c r="E4148" s="206"/>
      <c r="F4148" s="206"/>
      <c r="G4148" s="206"/>
      <c r="H4148" s="161"/>
      <c r="I4148" s="206"/>
      <c r="J4148" s="206"/>
      <c r="L4148" s="206"/>
      <c r="M4148" s="153"/>
      <c r="N4148" s="126"/>
      <c r="O4148" s="153"/>
      <c r="P4148" s="153"/>
      <c r="Q4148" s="153"/>
      <c r="R4148" s="153"/>
      <c r="AG4148" s="162"/>
      <c r="AH4148" s="162"/>
      <c r="AI4148" s="162"/>
      <c r="AM4148" s="143"/>
      <c r="AN4148" s="143"/>
      <c r="AO4148" s="143"/>
      <c r="AP4148" s="143"/>
      <c r="AQ4148" s="143"/>
      <c r="AR4148" s="143"/>
      <c r="AS4148" s="143"/>
      <c r="AT4148" s="143"/>
      <c r="AU4148" s="143"/>
      <c r="AV4148" s="143"/>
      <c r="AW4148" s="143"/>
      <c r="AX4148" s="143"/>
      <c r="AY4148" s="143"/>
      <c r="AZ4148" s="143"/>
      <c r="BA4148" s="143"/>
      <c r="BB4148" s="143"/>
      <c r="BC4148" s="143"/>
      <c r="BD4148" s="143"/>
      <c r="BE4148" s="143"/>
      <c r="BF4148" s="143"/>
      <c r="BG4148" s="143"/>
      <c r="BH4148" s="143"/>
      <c r="BI4148" s="143"/>
      <c r="BJ4148" s="143"/>
      <c r="BK4148" s="143"/>
      <c r="BL4148" s="143"/>
      <c r="BM4148" s="143"/>
      <c r="BN4148" s="143"/>
      <c r="BO4148" s="143"/>
      <c r="BP4148" s="143"/>
      <c r="BT4148" s="143"/>
      <c r="BU4148" s="143"/>
      <c r="BV4148" s="143"/>
    </row>
    <row r="4149" spans="1:74" s="142" customFormat="1" x14ac:dyDescent="0.25">
      <c r="A4149" s="206"/>
      <c r="B4149" s="160"/>
      <c r="C4149" s="161"/>
      <c r="D4149" s="206"/>
      <c r="E4149" s="206"/>
      <c r="F4149" s="206"/>
      <c r="G4149" s="206"/>
      <c r="H4149" s="161"/>
      <c r="I4149" s="206"/>
      <c r="J4149" s="206"/>
      <c r="L4149" s="206"/>
      <c r="M4149" s="153"/>
      <c r="N4149" s="126"/>
      <c r="O4149" s="153"/>
      <c r="P4149" s="153"/>
      <c r="Q4149" s="153"/>
      <c r="R4149" s="153"/>
      <c r="AG4149" s="162"/>
      <c r="AH4149" s="162"/>
      <c r="AI4149" s="162"/>
      <c r="AM4149" s="143"/>
      <c r="AN4149" s="143"/>
      <c r="AO4149" s="143"/>
      <c r="AP4149" s="143"/>
      <c r="AQ4149" s="143"/>
      <c r="AR4149" s="143"/>
      <c r="AS4149" s="143"/>
      <c r="AT4149" s="143"/>
      <c r="AU4149" s="143"/>
      <c r="AV4149" s="143"/>
      <c r="AW4149" s="143"/>
      <c r="AX4149" s="143"/>
      <c r="AY4149" s="143"/>
      <c r="AZ4149" s="143"/>
      <c r="BA4149" s="143"/>
      <c r="BB4149" s="143"/>
      <c r="BC4149" s="143"/>
      <c r="BD4149" s="143"/>
      <c r="BE4149" s="143"/>
      <c r="BF4149" s="143"/>
      <c r="BG4149" s="143"/>
      <c r="BH4149" s="143"/>
      <c r="BI4149" s="143"/>
      <c r="BJ4149" s="143"/>
      <c r="BK4149" s="143"/>
      <c r="BL4149" s="143"/>
      <c r="BM4149" s="143"/>
      <c r="BN4149" s="143"/>
      <c r="BO4149" s="143"/>
      <c r="BP4149" s="143"/>
      <c r="BT4149" s="143"/>
      <c r="BU4149" s="143"/>
      <c r="BV4149" s="143"/>
    </row>
    <row r="4150" spans="1:74" s="142" customFormat="1" x14ac:dyDescent="0.25">
      <c r="A4150" s="206"/>
      <c r="B4150" s="160"/>
      <c r="C4150" s="161"/>
      <c r="D4150" s="206"/>
      <c r="E4150" s="206"/>
      <c r="F4150" s="206"/>
      <c r="G4150" s="206"/>
      <c r="H4150" s="161"/>
      <c r="I4150" s="206"/>
      <c r="J4150" s="206"/>
      <c r="L4150" s="206"/>
      <c r="M4150" s="153"/>
      <c r="N4150" s="126"/>
      <c r="O4150" s="153"/>
      <c r="P4150" s="153"/>
      <c r="Q4150" s="153"/>
      <c r="R4150" s="153"/>
      <c r="AG4150" s="162"/>
      <c r="AH4150" s="162"/>
      <c r="AI4150" s="162"/>
      <c r="AM4150" s="143"/>
      <c r="AN4150" s="143"/>
      <c r="AO4150" s="143"/>
      <c r="AP4150" s="143"/>
      <c r="AQ4150" s="143"/>
      <c r="AR4150" s="143"/>
      <c r="AS4150" s="143"/>
      <c r="AT4150" s="143"/>
      <c r="AU4150" s="143"/>
      <c r="AV4150" s="143"/>
      <c r="AW4150" s="143"/>
      <c r="AX4150" s="143"/>
      <c r="AY4150" s="143"/>
      <c r="AZ4150" s="143"/>
      <c r="BA4150" s="143"/>
      <c r="BB4150" s="143"/>
      <c r="BC4150" s="143"/>
      <c r="BD4150" s="143"/>
      <c r="BE4150" s="143"/>
      <c r="BF4150" s="143"/>
      <c r="BG4150" s="143"/>
      <c r="BH4150" s="143"/>
      <c r="BI4150" s="143"/>
      <c r="BJ4150" s="143"/>
      <c r="BK4150" s="143"/>
      <c r="BL4150" s="143"/>
      <c r="BM4150" s="143"/>
      <c r="BN4150" s="143"/>
      <c r="BO4150" s="143"/>
      <c r="BP4150" s="143"/>
      <c r="BT4150" s="143"/>
      <c r="BU4150" s="143"/>
      <c r="BV4150" s="143"/>
    </row>
    <row r="4151" spans="1:74" s="142" customFormat="1" x14ac:dyDescent="0.25">
      <c r="A4151" s="206"/>
      <c r="B4151" s="160"/>
      <c r="C4151" s="161"/>
      <c r="D4151" s="206"/>
      <c r="E4151" s="206"/>
      <c r="F4151" s="206"/>
      <c r="G4151" s="206"/>
      <c r="H4151" s="161"/>
      <c r="I4151" s="206"/>
      <c r="J4151" s="206"/>
      <c r="L4151" s="206"/>
      <c r="M4151" s="153"/>
      <c r="N4151" s="126"/>
      <c r="O4151" s="153"/>
      <c r="P4151" s="153"/>
      <c r="Q4151" s="153"/>
      <c r="R4151" s="153"/>
      <c r="AG4151" s="162"/>
      <c r="AH4151" s="162"/>
      <c r="AI4151" s="162"/>
      <c r="AM4151" s="143"/>
      <c r="AN4151" s="143"/>
      <c r="AO4151" s="143"/>
      <c r="AP4151" s="143"/>
      <c r="AQ4151" s="143"/>
      <c r="AR4151" s="143"/>
      <c r="AS4151" s="143"/>
      <c r="AT4151" s="143"/>
      <c r="AU4151" s="143"/>
      <c r="AV4151" s="143"/>
      <c r="AW4151" s="143"/>
      <c r="AX4151" s="143"/>
      <c r="AY4151" s="143"/>
      <c r="AZ4151" s="143"/>
      <c r="BA4151" s="143"/>
      <c r="BB4151" s="143"/>
      <c r="BC4151" s="143"/>
      <c r="BD4151" s="143"/>
      <c r="BE4151" s="143"/>
      <c r="BF4151" s="143"/>
      <c r="BG4151" s="143"/>
      <c r="BH4151" s="143"/>
      <c r="BI4151" s="143"/>
      <c r="BJ4151" s="143"/>
      <c r="BK4151" s="143"/>
      <c r="BL4151" s="143"/>
      <c r="BM4151" s="143"/>
      <c r="BN4151" s="143"/>
      <c r="BO4151" s="143"/>
      <c r="BP4151" s="143"/>
      <c r="BT4151" s="143"/>
      <c r="BU4151" s="143"/>
      <c r="BV4151" s="143"/>
    </row>
    <row r="4152" spans="1:74" s="142" customFormat="1" x14ac:dyDescent="0.25">
      <c r="A4152" s="206"/>
      <c r="B4152" s="160"/>
      <c r="C4152" s="161"/>
      <c r="D4152" s="206"/>
      <c r="E4152" s="206"/>
      <c r="F4152" s="206"/>
      <c r="G4152" s="206"/>
      <c r="H4152" s="161"/>
      <c r="I4152" s="206"/>
      <c r="J4152" s="206"/>
      <c r="L4152" s="206"/>
      <c r="M4152" s="153"/>
      <c r="N4152" s="126"/>
      <c r="O4152" s="153"/>
      <c r="P4152" s="153"/>
      <c r="Q4152" s="153"/>
      <c r="R4152" s="153"/>
      <c r="AG4152" s="162"/>
      <c r="AH4152" s="162"/>
      <c r="AI4152" s="162"/>
      <c r="AM4152" s="143"/>
      <c r="AN4152" s="143"/>
      <c r="AO4152" s="143"/>
      <c r="AP4152" s="143"/>
      <c r="AQ4152" s="143"/>
      <c r="AR4152" s="143"/>
      <c r="AS4152" s="143"/>
      <c r="AT4152" s="143"/>
      <c r="AU4152" s="143"/>
      <c r="AV4152" s="143"/>
      <c r="AW4152" s="143"/>
      <c r="AX4152" s="143"/>
      <c r="AY4152" s="143"/>
      <c r="AZ4152" s="143"/>
      <c r="BA4152" s="143"/>
      <c r="BB4152" s="143"/>
      <c r="BC4152" s="143"/>
      <c r="BD4152" s="143"/>
      <c r="BE4152" s="143"/>
      <c r="BF4152" s="143"/>
      <c r="BG4152" s="143"/>
      <c r="BH4152" s="143"/>
      <c r="BI4152" s="143"/>
      <c r="BJ4152" s="143"/>
      <c r="BK4152" s="143"/>
      <c r="BL4152" s="143"/>
      <c r="BM4152" s="143"/>
      <c r="BN4152" s="143"/>
      <c r="BO4152" s="143"/>
      <c r="BP4152" s="143"/>
      <c r="BT4152" s="143"/>
      <c r="BU4152" s="143"/>
      <c r="BV4152" s="143"/>
    </row>
    <row r="4153" spans="1:74" s="142" customFormat="1" x14ac:dyDescent="0.25">
      <c r="A4153" s="206"/>
      <c r="B4153" s="160"/>
      <c r="C4153" s="161"/>
      <c r="D4153" s="206"/>
      <c r="E4153" s="206"/>
      <c r="F4153" s="206"/>
      <c r="G4153" s="206"/>
      <c r="H4153" s="161"/>
      <c r="I4153" s="206"/>
      <c r="J4153" s="206"/>
      <c r="L4153" s="206"/>
      <c r="M4153" s="153"/>
      <c r="N4153" s="126"/>
      <c r="O4153" s="153"/>
      <c r="P4153" s="153"/>
      <c r="Q4153" s="153"/>
      <c r="R4153" s="153"/>
      <c r="AG4153" s="162"/>
      <c r="AH4153" s="162"/>
      <c r="AI4153" s="162"/>
      <c r="AM4153" s="143"/>
      <c r="AN4153" s="143"/>
      <c r="AO4153" s="143"/>
      <c r="AP4153" s="143"/>
      <c r="AQ4153" s="143"/>
      <c r="AR4153" s="143"/>
      <c r="AS4153" s="143"/>
      <c r="AT4153" s="143"/>
      <c r="AU4153" s="143"/>
      <c r="AV4153" s="143"/>
      <c r="AW4153" s="143"/>
      <c r="AX4153" s="143"/>
      <c r="AY4153" s="143"/>
      <c r="AZ4153" s="143"/>
      <c r="BA4153" s="143"/>
      <c r="BB4153" s="143"/>
      <c r="BC4153" s="143"/>
      <c r="BD4153" s="143"/>
      <c r="BE4153" s="143"/>
      <c r="BF4153" s="143"/>
      <c r="BG4153" s="143"/>
      <c r="BH4153" s="143"/>
      <c r="BI4153" s="143"/>
      <c r="BJ4153" s="143"/>
      <c r="BK4153" s="143"/>
      <c r="BL4153" s="143"/>
      <c r="BM4153" s="143"/>
      <c r="BN4153" s="143"/>
      <c r="BO4153" s="143"/>
      <c r="BP4153" s="143"/>
      <c r="BT4153" s="143"/>
      <c r="BU4153" s="143"/>
      <c r="BV4153" s="143"/>
    </row>
    <row r="4154" spans="1:74" s="142" customFormat="1" x14ac:dyDescent="0.25">
      <c r="A4154" s="206"/>
      <c r="B4154" s="160"/>
      <c r="C4154" s="161"/>
      <c r="D4154" s="206"/>
      <c r="E4154" s="206"/>
      <c r="F4154" s="206"/>
      <c r="G4154" s="206"/>
      <c r="H4154" s="161"/>
      <c r="I4154" s="206"/>
      <c r="J4154" s="206"/>
      <c r="L4154" s="206"/>
      <c r="M4154" s="153"/>
      <c r="N4154" s="126"/>
      <c r="O4154" s="153"/>
      <c r="P4154" s="153"/>
      <c r="Q4154" s="153"/>
      <c r="R4154" s="153"/>
      <c r="AG4154" s="162"/>
      <c r="AH4154" s="162"/>
      <c r="AI4154" s="162"/>
      <c r="AM4154" s="143"/>
      <c r="AN4154" s="143"/>
      <c r="AO4154" s="143"/>
      <c r="AP4154" s="143"/>
      <c r="AQ4154" s="143"/>
      <c r="AR4154" s="143"/>
      <c r="AS4154" s="143"/>
      <c r="AT4154" s="143"/>
      <c r="AU4154" s="143"/>
      <c r="AV4154" s="143"/>
      <c r="AW4154" s="143"/>
      <c r="AX4154" s="143"/>
      <c r="AY4154" s="143"/>
      <c r="AZ4154" s="143"/>
      <c r="BA4154" s="143"/>
      <c r="BB4154" s="143"/>
      <c r="BC4154" s="143"/>
      <c r="BD4154" s="143"/>
      <c r="BE4154" s="143"/>
      <c r="BF4154" s="143"/>
      <c r="BG4154" s="143"/>
      <c r="BH4154" s="143"/>
      <c r="BI4154" s="143"/>
      <c r="BJ4154" s="143"/>
      <c r="BK4154" s="143"/>
      <c r="BL4154" s="143"/>
      <c r="BM4154" s="143"/>
      <c r="BN4154" s="143"/>
      <c r="BO4154" s="143"/>
      <c r="BP4154" s="143"/>
      <c r="BT4154" s="143"/>
      <c r="BU4154" s="143"/>
      <c r="BV4154" s="143"/>
    </row>
    <row r="4155" spans="1:74" s="142" customFormat="1" x14ac:dyDescent="0.25">
      <c r="A4155" s="206"/>
      <c r="B4155" s="160"/>
      <c r="C4155" s="161"/>
      <c r="D4155" s="206"/>
      <c r="E4155" s="206"/>
      <c r="F4155" s="206"/>
      <c r="G4155" s="206"/>
      <c r="H4155" s="161"/>
      <c r="I4155" s="206"/>
      <c r="J4155" s="206"/>
      <c r="L4155" s="206"/>
      <c r="M4155" s="153"/>
      <c r="N4155" s="126"/>
      <c r="O4155" s="153"/>
      <c r="P4155" s="153"/>
      <c r="Q4155" s="153"/>
      <c r="R4155" s="153"/>
      <c r="AG4155" s="162"/>
      <c r="AH4155" s="162"/>
      <c r="AI4155" s="162"/>
      <c r="AM4155" s="143"/>
      <c r="AN4155" s="143"/>
      <c r="AO4155" s="143"/>
      <c r="AP4155" s="143"/>
      <c r="AQ4155" s="143"/>
      <c r="AR4155" s="143"/>
      <c r="AS4155" s="143"/>
      <c r="AT4155" s="143"/>
      <c r="AU4155" s="143"/>
      <c r="AV4155" s="143"/>
      <c r="AW4155" s="143"/>
      <c r="AX4155" s="143"/>
      <c r="AY4155" s="143"/>
      <c r="AZ4155" s="143"/>
      <c r="BA4155" s="143"/>
      <c r="BB4155" s="143"/>
      <c r="BC4155" s="143"/>
      <c r="BD4155" s="143"/>
      <c r="BE4155" s="143"/>
      <c r="BF4155" s="143"/>
      <c r="BG4155" s="143"/>
      <c r="BH4155" s="143"/>
      <c r="BI4155" s="143"/>
      <c r="BJ4155" s="143"/>
      <c r="BK4155" s="143"/>
      <c r="BL4155" s="143"/>
      <c r="BM4155" s="143"/>
      <c r="BN4155" s="143"/>
      <c r="BO4155" s="143"/>
      <c r="BP4155" s="143"/>
      <c r="BT4155" s="143"/>
      <c r="BU4155" s="143"/>
      <c r="BV4155" s="143"/>
    </row>
    <row r="4156" spans="1:74" s="142" customFormat="1" x14ac:dyDescent="0.25">
      <c r="A4156" s="206"/>
      <c r="B4156" s="160"/>
      <c r="C4156" s="161"/>
      <c r="D4156" s="206"/>
      <c r="E4156" s="206"/>
      <c r="F4156" s="206"/>
      <c r="G4156" s="206"/>
      <c r="H4156" s="161"/>
      <c r="I4156" s="206"/>
      <c r="J4156" s="206"/>
      <c r="L4156" s="206"/>
      <c r="M4156" s="153"/>
      <c r="N4156" s="126"/>
      <c r="O4156" s="153"/>
      <c r="P4156" s="153"/>
      <c r="Q4156" s="153"/>
      <c r="R4156" s="153"/>
      <c r="AG4156" s="162"/>
      <c r="AH4156" s="162"/>
      <c r="AI4156" s="162"/>
      <c r="AM4156" s="143"/>
      <c r="AN4156" s="143"/>
      <c r="AO4156" s="143"/>
      <c r="AP4156" s="143"/>
      <c r="AQ4156" s="143"/>
      <c r="AR4156" s="143"/>
      <c r="AS4156" s="143"/>
      <c r="AT4156" s="143"/>
      <c r="AU4156" s="143"/>
      <c r="AV4156" s="143"/>
      <c r="AW4156" s="143"/>
      <c r="AX4156" s="143"/>
      <c r="AY4156" s="143"/>
      <c r="AZ4156" s="143"/>
      <c r="BA4156" s="143"/>
      <c r="BB4156" s="143"/>
      <c r="BC4156" s="143"/>
      <c r="BD4156" s="143"/>
      <c r="BE4156" s="143"/>
      <c r="BF4156" s="143"/>
      <c r="BG4156" s="143"/>
      <c r="BH4156" s="143"/>
      <c r="BI4156" s="143"/>
      <c r="BJ4156" s="143"/>
      <c r="BK4156" s="143"/>
      <c r="BL4156" s="143"/>
      <c r="BM4156" s="143"/>
      <c r="BN4156" s="143"/>
      <c r="BO4156" s="143"/>
      <c r="BP4156" s="143"/>
      <c r="BT4156" s="143"/>
      <c r="BU4156" s="143"/>
      <c r="BV4156" s="143"/>
    </row>
    <row r="4157" spans="1:74" s="142" customFormat="1" x14ac:dyDescent="0.25">
      <c r="A4157" s="206"/>
      <c r="B4157" s="160"/>
      <c r="C4157" s="161"/>
      <c r="D4157" s="206"/>
      <c r="E4157" s="206"/>
      <c r="F4157" s="206"/>
      <c r="G4157" s="206"/>
      <c r="H4157" s="161"/>
      <c r="I4157" s="206"/>
      <c r="J4157" s="206"/>
      <c r="L4157" s="206"/>
      <c r="M4157" s="153"/>
      <c r="N4157" s="126"/>
      <c r="O4157" s="153"/>
      <c r="P4157" s="153"/>
      <c r="Q4157" s="153"/>
      <c r="R4157" s="153"/>
      <c r="AG4157" s="162"/>
      <c r="AH4157" s="162"/>
      <c r="AI4157" s="162"/>
      <c r="AM4157" s="143"/>
      <c r="AN4157" s="143"/>
      <c r="AO4157" s="143"/>
      <c r="AP4157" s="143"/>
      <c r="AQ4157" s="143"/>
      <c r="AR4157" s="143"/>
      <c r="AS4157" s="143"/>
      <c r="AT4157" s="143"/>
      <c r="AU4157" s="143"/>
      <c r="AV4157" s="143"/>
      <c r="AW4157" s="143"/>
      <c r="AX4157" s="143"/>
      <c r="AY4157" s="143"/>
      <c r="AZ4157" s="143"/>
      <c r="BA4157" s="143"/>
      <c r="BB4157" s="143"/>
      <c r="BC4157" s="143"/>
      <c r="BD4157" s="143"/>
      <c r="BE4157" s="143"/>
      <c r="BF4157" s="143"/>
      <c r="BG4157" s="143"/>
      <c r="BH4157" s="143"/>
      <c r="BI4157" s="143"/>
      <c r="BJ4157" s="143"/>
      <c r="BK4157" s="143"/>
      <c r="BL4157" s="143"/>
      <c r="BM4157" s="143"/>
      <c r="BN4157" s="143"/>
      <c r="BO4157" s="143"/>
      <c r="BP4157" s="143"/>
      <c r="BT4157" s="143"/>
      <c r="BU4157" s="143"/>
      <c r="BV4157" s="143"/>
    </row>
    <row r="4158" spans="1:74" s="142" customFormat="1" x14ac:dyDescent="0.25">
      <c r="A4158" s="206"/>
      <c r="B4158" s="160"/>
      <c r="C4158" s="161"/>
      <c r="D4158" s="206"/>
      <c r="E4158" s="206"/>
      <c r="F4158" s="206"/>
      <c r="G4158" s="206"/>
      <c r="H4158" s="161"/>
      <c r="I4158" s="206"/>
      <c r="J4158" s="206"/>
      <c r="L4158" s="206"/>
      <c r="M4158" s="153"/>
      <c r="N4158" s="126"/>
      <c r="O4158" s="153"/>
      <c r="P4158" s="153"/>
      <c r="Q4158" s="153"/>
      <c r="R4158" s="153"/>
      <c r="AG4158" s="162"/>
      <c r="AH4158" s="162"/>
      <c r="AI4158" s="162"/>
      <c r="AM4158" s="143"/>
      <c r="AN4158" s="143"/>
      <c r="AO4158" s="143"/>
      <c r="AP4158" s="143"/>
      <c r="AQ4158" s="143"/>
      <c r="AR4158" s="143"/>
      <c r="AS4158" s="143"/>
      <c r="AT4158" s="143"/>
      <c r="AU4158" s="143"/>
      <c r="AV4158" s="143"/>
      <c r="AW4158" s="143"/>
      <c r="AX4158" s="143"/>
      <c r="AY4158" s="143"/>
      <c r="AZ4158" s="143"/>
      <c r="BA4158" s="143"/>
      <c r="BB4158" s="143"/>
      <c r="BC4158" s="143"/>
      <c r="BD4158" s="143"/>
      <c r="BE4158" s="143"/>
      <c r="BF4158" s="143"/>
      <c r="BG4158" s="143"/>
      <c r="BH4158" s="143"/>
      <c r="BI4158" s="143"/>
      <c r="BJ4158" s="143"/>
      <c r="BK4158" s="143"/>
      <c r="BL4158" s="143"/>
      <c r="BM4158" s="143"/>
      <c r="BN4158" s="143"/>
      <c r="BO4158" s="143"/>
      <c r="BP4158" s="143"/>
      <c r="BT4158" s="143"/>
      <c r="BU4158" s="143"/>
      <c r="BV4158" s="143"/>
    </row>
    <row r="4159" spans="1:74" s="142" customFormat="1" x14ac:dyDescent="0.25">
      <c r="A4159" s="206"/>
      <c r="B4159" s="160"/>
      <c r="C4159" s="161"/>
      <c r="D4159" s="206"/>
      <c r="E4159" s="206"/>
      <c r="F4159" s="206"/>
      <c r="G4159" s="206"/>
      <c r="H4159" s="161"/>
      <c r="I4159" s="206"/>
      <c r="J4159" s="206"/>
      <c r="L4159" s="206"/>
      <c r="M4159" s="153"/>
      <c r="N4159" s="126"/>
      <c r="O4159" s="153"/>
      <c r="P4159" s="153"/>
      <c r="Q4159" s="153"/>
      <c r="R4159" s="153"/>
      <c r="AG4159" s="162"/>
      <c r="AH4159" s="162"/>
      <c r="AI4159" s="162"/>
      <c r="AM4159" s="143"/>
      <c r="AN4159" s="143"/>
      <c r="AO4159" s="143"/>
      <c r="AP4159" s="143"/>
      <c r="AQ4159" s="143"/>
      <c r="AR4159" s="143"/>
      <c r="AS4159" s="143"/>
      <c r="AT4159" s="143"/>
      <c r="AU4159" s="143"/>
      <c r="AV4159" s="143"/>
      <c r="AW4159" s="143"/>
      <c r="AX4159" s="143"/>
      <c r="AY4159" s="143"/>
      <c r="AZ4159" s="143"/>
      <c r="BA4159" s="143"/>
      <c r="BB4159" s="143"/>
      <c r="BC4159" s="143"/>
      <c r="BD4159" s="143"/>
      <c r="BE4159" s="143"/>
      <c r="BF4159" s="143"/>
      <c r="BG4159" s="143"/>
      <c r="BH4159" s="143"/>
      <c r="BI4159" s="143"/>
      <c r="BJ4159" s="143"/>
      <c r="BK4159" s="143"/>
      <c r="BL4159" s="143"/>
      <c r="BM4159" s="143"/>
      <c r="BN4159" s="143"/>
      <c r="BO4159" s="143"/>
      <c r="BP4159" s="143"/>
      <c r="BT4159" s="143"/>
      <c r="BU4159" s="143"/>
      <c r="BV4159" s="143"/>
    </row>
    <row r="4160" spans="1:74" s="142" customFormat="1" x14ac:dyDescent="0.25">
      <c r="A4160" s="206"/>
      <c r="B4160" s="160"/>
      <c r="C4160" s="161"/>
      <c r="D4160" s="206"/>
      <c r="E4160" s="206"/>
      <c r="F4160" s="206"/>
      <c r="G4160" s="206"/>
      <c r="H4160" s="161"/>
      <c r="I4160" s="206"/>
      <c r="J4160" s="206"/>
      <c r="L4160" s="206"/>
      <c r="M4160" s="153"/>
      <c r="N4160" s="126"/>
      <c r="O4160" s="153"/>
      <c r="P4160" s="153"/>
      <c r="Q4160" s="153"/>
      <c r="R4160" s="153"/>
      <c r="AG4160" s="162"/>
      <c r="AH4160" s="162"/>
      <c r="AI4160" s="162"/>
      <c r="AM4160" s="143"/>
      <c r="AN4160" s="143"/>
      <c r="AO4160" s="143"/>
      <c r="AP4160" s="143"/>
      <c r="AQ4160" s="143"/>
      <c r="AR4160" s="143"/>
      <c r="AS4160" s="143"/>
      <c r="AT4160" s="143"/>
      <c r="AU4160" s="143"/>
      <c r="AV4160" s="143"/>
      <c r="AW4160" s="143"/>
      <c r="AX4160" s="143"/>
      <c r="AY4160" s="143"/>
      <c r="AZ4160" s="143"/>
      <c r="BA4160" s="143"/>
      <c r="BB4160" s="143"/>
      <c r="BC4160" s="143"/>
      <c r="BD4160" s="143"/>
      <c r="BE4160" s="143"/>
      <c r="BF4160" s="143"/>
      <c r="BG4160" s="143"/>
      <c r="BH4160" s="143"/>
      <c r="BI4160" s="143"/>
      <c r="BJ4160" s="143"/>
      <c r="BK4160" s="143"/>
      <c r="BL4160" s="143"/>
      <c r="BM4160" s="143"/>
      <c r="BN4160" s="143"/>
      <c r="BO4160" s="143"/>
      <c r="BP4160" s="143"/>
      <c r="BT4160" s="143"/>
      <c r="BU4160" s="143"/>
      <c r="BV4160" s="143"/>
    </row>
    <row r="4161" spans="1:74" s="142" customFormat="1" x14ac:dyDescent="0.25">
      <c r="A4161" s="206"/>
      <c r="B4161" s="160"/>
      <c r="C4161" s="161"/>
      <c r="D4161" s="206"/>
      <c r="E4161" s="206"/>
      <c r="F4161" s="206"/>
      <c r="G4161" s="206"/>
      <c r="H4161" s="161"/>
      <c r="I4161" s="206"/>
      <c r="J4161" s="206"/>
      <c r="L4161" s="206"/>
      <c r="M4161" s="153"/>
      <c r="N4161" s="126"/>
      <c r="O4161" s="153"/>
      <c r="P4161" s="153"/>
      <c r="Q4161" s="153"/>
      <c r="R4161" s="153"/>
      <c r="AG4161" s="162"/>
      <c r="AH4161" s="162"/>
      <c r="AI4161" s="162"/>
      <c r="AM4161" s="143"/>
      <c r="AN4161" s="143"/>
      <c r="AO4161" s="143"/>
      <c r="AP4161" s="143"/>
      <c r="AQ4161" s="143"/>
      <c r="AR4161" s="143"/>
      <c r="AS4161" s="143"/>
      <c r="AT4161" s="143"/>
      <c r="AU4161" s="143"/>
      <c r="AV4161" s="143"/>
      <c r="AW4161" s="143"/>
      <c r="AX4161" s="143"/>
      <c r="AY4161" s="143"/>
      <c r="AZ4161" s="143"/>
      <c r="BA4161" s="143"/>
      <c r="BB4161" s="143"/>
      <c r="BC4161" s="143"/>
      <c r="BD4161" s="143"/>
      <c r="BE4161" s="143"/>
      <c r="BF4161" s="143"/>
      <c r="BG4161" s="143"/>
      <c r="BH4161" s="143"/>
      <c r="BI4161" s="143"/>
      <c r="BJ4161" s="143"/>
      <c r="BK4161" s="143"/>
      <c r="BL4161" s="143"/>
      <c r="BM4161" s="143"/>
      <c r="BN4161" s="143"/>
      <c r="BO4161" s="143"/>
      <c r="BP4161" s="143"/>
      <c r="BT4161" s="143"/>
      <c r="BU4161" s="143"/>
      <c r="BV4161" s="143"/>
    </row>
    <row r="4162" spans="1:74" s="142" customFormat="1" x14ac:dyDescent="0.25">
      <c r="A4162" s="206"/>
      <c r="B4162" s="160"/>
      <c r="C4162" s="161"/>
      <c r="D4162" s="206"/>
      <c r="E4162" s="206"/>
      <c r="F4162" s="206"/>
      <c r="G4162" s="206"/>
      <c r="H4162" s="161"/>
      <c r="I4162" s="206"/>
      <c r="J4162" s="206"/>
      <c r="L4162" s="206"/>
      <c r="M4162" s="153"/>
      <c r="N4162" s="126"/>
      <c r="O4162" s="153"/>
      <c r="P4162" s="153"/>
      <c r="Q4162" s="153"/>
      <c r="R4162" s="153"/>
      <c r="AG4162" s="162"/>
      <c r="AH4162" s="162"/>
      <c r="AI4162" s="162"/>
      <c r="AM4162" s="143"/>
      <c r="AN4162" s="143"/>
      <c r="AO4162" s="143"/>
      <c r="AP4162" s="143"/>
      <c r="AQ4162" s="143"/>
      <c r="AR4162" s="143"/>
      <c r="AS4162" s="143"/>
      <c r="AT4162" s="143"/>
      <c r="AU4162" s="143"/>
      <c r="AV4162" s="143"/>
      <c r="AW4162" s="143"/>
      <c r="AX4162" s="143"/>
      <c r="AY4162" s="143"/>
      <c r="AZ4162" s="143"/>
      <c r="BA4162" s="143"/>
      <c r="BB4162" s="143"/>
      <c r="BC4162" s="143"/>
      <c r="BD4162" s="143"/>
      <c r="BE4162" s="143"/>
      <c r="BF4162" s="143"/>
      <c r="BG4162" s="143"/>
      <c r="BH4162" s="143"/>
      <c r="BI4162" s="143"/>
      <c r="BJ4162" s="143"/>
      <c r="BK4162" s="143"/>
      <c r="BL4162" s="143"/>
      <c r="BM4162" s="143"/>
      <c r="BN4162" s="143"/>
      <c r="BO4162" s="143"/>
      <c r="BP4162" s="143"/>
      <c r="BT4162" s="143"/>
      <c r="BU4162" s="143"/>
      <c r="BV4162" s="143"/>
    </row>
    <row r="4163" spans="1:74" s="142" customFormat="1" x14ac:dyDescent="0.25">
      <c r="A4163" s="206"/>
      <c r="B4163" s="160"/>
      <c r="C4163" s="161"/>
      <c r="D4163" s="206"/>
      <c r="E4163" s="206"/>
      <c r="F4163" s="206"/>
      <c r="G4163" s="206"/>
      <c r="H4163" s="161"/>
      <c r="I4163" s="206"/>
      <c r="J4163" s="206"/>
      <c r="L4163" s="206"/>
      <c r="M4163" s="153"/>
      <c r="N4163" s="126"/>
      <c r="O4163" s="153"/>
      <c r="P4163" s="153"/>
      <c r="Q4163" s="153"/>
      <c r="R4163" s="153"/>
      <c r="AG4163" s="162"/>
      <c r="AH4163" s="162"/>
      <c r="AI4163" s="162"/>
      <c r="AM4163" s="143"/>
      <c r="AN4163" s="143"/>
      <c r="AO4163" s="143"/>
      <c r="AP4163" s="143"/>
      <c r="AQ4163" s="143"/>
      <c r="AR4163" s="143"/>
      <c r="AS4163" s="143"/>
      <c r="AT4163" s="143"/>
      <c r="AU4163" s="143"/>
      <c r="AV4163" s="143"/>
      <c r="AW4163" s="143"/>
      <c r="AX4163" s="143"/>
      <c r="AY4163" s="143"/>
      <c r="AZ4163" s="143"/>
      <c r="BA4163" s="143"/>
      <c r="BB4163" s="143"/>
      <c r="BC4163" s="143"/>
      <c r="BD4163" s="143"/>
      <c r="BE4163" s="143"/>
      <c r="BF4163" s="143"/>
      <c r="BG4163" s="143"/>
      <c r="BH4163" s="143"/>
      <c r="BI4163" s="143"/>
      <c r="BJ4163" s="143"/>
      <c r="BK4163" s="143"/>
      <c r="BL4163" s="143"/>
      <c r="BM4163" s="143"/>
      <c r="BN4163" s="143"/>
      <c r="BO4163" s="143"/>
      <c r="BP4163" s="143"/>
      <c r="BT4163" s="143"/>
      <c r="BU4163" s="143"/>
      <c r="BV4163" s="143"/>
    </row>
    <row r="4164" spans="1:74" s="142" customFormat="1" x14ac:dyDescent="0.25">
      <c r="A4164" s="206"/>
      <c r="B4164" s="160"/>
      <c r="C4164" s="161"/>
      <c r="D4164" s="206"/>
      <c r="E4164" s="206"/>
      <c r="F4164" s="206"/>
      <c r="G4164" s="206"/>
      <c r="H4164" s="161"/>
      <c r="I4164" s="206"/>
      <c r="J4164" s="206"/>
      <c r="L4164" s="206"/>
      <c r="M4164" s="153"/>
      <c r="N4164" s="126"/>
      <c r="O4164" s="153"/>
      <c r="P4164" s="153"/>
      <c r="Q4164" s="153"/>
      <c r="R4164" s="153"/>
      <c r="AG4164" s="162"/>
      <c r="AH4164" s="162"/>
      <c r="AI4164" s="162"/>
      <c r="AM4164" s="143"/>
      <c r="AN4164" s="143"/>
      <c r="AO4164" s="143"/>
      <c r="AP4164" s="143"/>
      <c r="AQ4164" s="143"/>
      <c r="AR4164" s="143"/>
      <c r="AS4164" s="143"/>
      <c r="AT4164" s="143"/>
      <c r="AU4164" s="143"/>
      <c r="AV4164" s="143"/>
      <c r="AW4164" s="143"/>
      <c r="AX4164" s="143"/>
      <c r="AY4164" s="143"/>
      <c r="AZ4164" s="143"/>
      <c r="BA4164" s="143"/>
      <c r="BB4164" s="143"/>
      <c r="BC4164" s="143"/>
      <c r="BD4164" s="143"/>
      <c r="BE4164" s="143"/>
      <c r="BF4164" s="143"/>
      <c r="BG4164" s="143"/>
      <c r="BH4164" s="143"/>
      <c r="BI4164" s="143"/>
      <c r="BJ4164" s="143"/>
      <c r="BK4164" s="143"/>
      <c r="BL4164" s="143"/>
      <c r="BM4164" s="143"/>
      <c r="BN4164" s="143"/>
      <c r="BO4164" s="143"/>
      <c r="BP4164" s="143"/>
      <c r="BT4164" s="143"/>
      <c r="BU4164" s="143"/>
      <c r="BV4164" s="143"/>
    </row>
    <row r="4165" spans="1:74" s="142" customFormat="1" x14ac:dyDescent="0.25">
      <c r="A4165" s="206"/>
      <c r="B4165" s="160"/>
      <c r="C4165" s="161"/>
      <c r="D4165" s="206"/>
      <c r="E4165" s="206"/>
      <c r="F4165" s="206"/>
      <c r="G4165" s="206"/>
      <c r="H4165" s="161"/>
      <c r="I4165" s="206"/>
      <c r="J4165" s="206"/>
      <c r="L4165" s="206"/>
      <c r="M4165" s="153"/>
      <c r="N4165" s="126"/>
      <c r="O4165" s="153"/>
      <c r="P4165" s="153"/>
      <c r="Q4165" s="153"/>
      <c r="R4165" s="153"/>
      <c r="AG4165" s="162"/>
      <c r="AH4165" s="162"/>
      <c r="AI4165" s="162"/>
      <c r="AM4165" s="143"/>
      <c r="AN4165" s="143"/>
      <c r="AO4165" s="143"/>
      <c r="AP4165" s="143"/>
      <c r="AQ4165" s="143"/>
      <c r="AR4165" s="143"/>
      <c r="AS4165" s="143"/>
      <c r="AT4165" s="143"/>
      <c r="AU4165" s="143"/>
      <c r="AV4165" s="143"/>
      <c r="AW4165" s="143"/>
      <c r="AX4165" s="143"/>
      <c r="AY4165" s="143"/>
      <c r="AZ4165" s="143"/>
      <c r="BA4165" s="143"/>
      <c r="BB4165" s="143"/>
      <c r="BC4165" s="143"/>
      <c r="BD4165" s="143"/>
      <c r="BE4165" s="143"/>
      <c r="BF4165" s="143"/>
      <c r="BG4165" s="143"/>
      <c r="BH4165" s="143"/>
      <c r="BI4165" s="143"/>
      <c r="BJ4165" s="143"/>
      <c r="BK4165" s="143"/>
      <c r="BL4165" s="143"/>
      <c r="BM4165" s="143"/>
      <c r="BN4165" s="143"/>
      <c r="BO4165" s="143"/>
      <c r="BP4165" s="143"/>
      <c r="BT4165" s="143"/>
      <c r="BU4165" s="143"/>
      <c r="BV4165" s="143"/>
    </row>
    <row r="4166" spans="1:74" s="142" customFormat="1" x14ac:dyDescent="0.25">
      <c r="A4166" s="206"/>
      <c r="B4166" s="160"/>
      <c r="C4166" s="161"/>
      <c r="D4166" s="206"/>
      <c r="E4166" s="206"/>
      <c r="F4166" s="206"/>
      <c r="G4166" s="206"/>
      <c r="H4166" s="161"/>
      <c r="I4166" s="206"/>
      <c r="J4166" s="206"/>
      <c r="L4166" s="206"/>
      <c r="M4166" s="153"/>
      <c r="N4166" s="126"/>
      <c r="O4166" s="153"/>
      <c r="P4166" s="153"/>
      <c r="Q4166" s="153"/>
      <c r="R4166" s="153"/>
      <c r="AG4166" s="162"/>
      <c r="AH4166" s="162"/>
      <c r="AI4166" s="162"/>
      <c r="AM4166" s="143"/>
      <c r="AN4166" s="143"/>
      <c r="AO4166" s="143"/>
      <c r="AP4166" s="143"/>
      <c r="AQ4166" s="143"/>
      <c r="AR4166" s="143"/>
      <c r="AS4166" s="143"/>
      <c r="AT4166" s="143"/>
      <c r="AU4166" s="143"/>
      <c r="AV4166" s="143"/>
      <c r="AW4166" s="143"/>
      <c r="AX4166" s="143"/>
      <c r="AY4166" s="143"/>
      <c r="AZ4166" s="143"/>
      <c r="BA4166" s="143"/>
      <c r="BB4166" s="143"/>
      <c r="BC4166" s="143"/>
      <c r="BD4166" s="143"/>
      <c r="BE4166" s="143"/>
      <c r="BF4166" s="143"/>
      <c r="BG4166" s="143"/>
      <c r="BH4166" s="143"/>
      <c r="BI4166" s="143"/>
      <c r="BJ4166" s="143"/>
      <c r="BK4166" s="143"/>
      <c r="BL4166" s="143"/>
      <c r="BM4166" s="143"/>
      <c r="BN4166" s="143"/>
      <c r="BO4166" s="143"/>
      <c r="BP4166" s="143"/>
      <c r="BT4166" s="143"/>
      <c r="BU4166" s="143"/>
      <c r="BV4166" s="143"/>
    </row>
    <row r="4167" spans="1:74" s="142" customFormat="1" x14ac:dyDescent="0.25">
      <c r="A4167" s="206"/>
      <c r="B4167" s="160"/>
      <c r="C4167" s="161"/>
      <c r="D4167" s="206"/>
      <c r="E4167" s="206"/>
      <c r="F4167" s="206"/>
      <c r="G4167" s="206"/>
      <c r="H4167" s="161"/>
      <c r="I4167" s="206"/>
      <c r="J4167" s="206"/>
      <c r="L4167" s="206"/>
      <c r="M4167" s="153"/>
      <c r="N4167" s="126"/>
      <c r="O4167" s="153"/>
      <c r="P4167" s="153"/>
      <c r="Q4167" s="153"/>
      <c r="R4167" s="153"/>
      <c r="AG4167" s="162"/>
      <c r="AH4167" s="162"/>
      <c r="AI4167" s="162"/>
      <c r="AM4167" s="143"/>
      <c r="AN4167" s="143"/>
      <c r="AO4167" s="143"/>
      <c r="AP4167" s="143"/>
      <c r="AQ4167" s="143"/>
      <c r="AR4167" s="143"/>
      <c r="AS4167" s="143"/>
      <c r="AT4167" s="143"/>
      <c r="AU4167" s="143"/>
      <c r="AV4167" s="143"/>
      <c r="AW4167" s="143"/>
      <c r="AX4167" s="143"/>
      <c r="AY4167" s="143"/>
      <c r="AZ4167" s="143"/>
      <c r="BA4167" s="143"/>
      <c r="BB4167" s="143"/>
      <c r="BC4167" s="143"/>
      <c r="BD4167" s="143"/>
      <c r="BE4167" s="143"/>
      <c r="BF4167" s="143"/>
      <c r="BG4167" s="143"/>
      <c r="BH4167" s="143"/>
      <c r="BI4167" s="143"/>
      <c r="BJ4167" s="143"/>
      <c r="BK4167" s="143"/>
      <c r="BL4167" s="143"/>
      <c r="BM4167" s="143"/>
      <c r="BN4167" s="143"/>
      <c r="BO4167" s="143"/>
      <c r="BP4167" s="143"/>
      <c r="BT4167" s="143"/>
      <c r="BU4167" s="143"/>
      <c r="BV4167" s="143"/>
    </row>
    <row r="4168" spans="1:74" s="142" customFormat="1" x14ac:dyDescent="0.25">
      <c r="A4168" s="206"/>
      <c r="B4168" s="160"/>
      <c r="C4168" s="161"/>
      <c r="D4168" s="206"/>
      <c r="E4168" s="206"/>
      <c r="F4168" s="206"/>
      <c r="G4168" s="206"/>
      <c r="H4168" s="161"/>
      <c r="I4168" s="206"/>
      <c r="J4168" s="206"/>
      <c r="L4168" s="206"/>
      <c r="M4168" s="153"/>
      <c r="N4168" s="126"/>
      <c r="O4168" s="153"/>
      <c r="P4168" s="153"/>
      <c r="Q4168" s="153"/>
      <c r="R4168" s="153"/>
      <c r="AG4168" s="162"/>
      <c r="AH4168" s="162"/>
      <c r="AI4168" s="162"/>
      <c r="AM4168" s="143"/>
      <c r="AN4168" s="143"/>
      <c r="AO4168" s="143"/>
      <c r="AP4168" s="143"/>
      <c r="AQ4168" s="143"/>
      <c r="AR4168" s="143"/>
      <c r="AS4168" s="143"/>
      <c r="AT4168" s="143"/>
      <c r="AU4168" s="143"/>
      <c r="AV4168" s="143"/>
      <c r="AW4168" s="143"/>
      <c r="AX4168" s="143"/>
      <c r="AY4168" s="143"/>
      <c r="AZ4168" s="143"/>
      <c r="BA4168" s="143"/>
      <c r="BB4168" s="143"/>
      <c r="BC4168" s="143"/>
      <c r="BD4168" s="143"/>
      <c r="BE4168" s="143"/>
      <c r="BF4168" s="143"/>
      <c r="BG4168" s="143"/>
      <c r="BH4168" s="143"/>
      <c r="BI4168" s="143"/>
      <c r="BJ4168" s="143"/>
      <c r="BK4168" s="143"/>
      <c r="BL4168" s="143"/>
      <c r="BM4168" s="143"/>
      <c r="BN4168" s="143"/>
      <c r="BO4168" s="143"/>
      <c r="BP4168" s="143"/>
      <c r="BT4168" s="143"/>
      <c r="BU4168" s="143"/>
      <c r="BV4168" s="143"/>
    </row>
    <row r="4169" spans="1:74" s="142" customFormat="1" x14ac:dyDescent="0.25">
      <c r="A4169" s="206"/>
      <c r="B4169" s="160"/>
      <c r="C4169" s="161"/>
      <c r="D4169" s="206"/>
      <c r="E4169" s="206"/>
      <c r="F4169" s="206"/>
      <c r="G4169" s="206"/>
      <c r="H4169" s="161"/>
      <c r="I4169" s="206"/>
      <c r="J4169" s="206"/>
      <c r="L4169" s="206"/>
      <c r="M4169" s="153"/>
      <c r="N4169" s="126"/>
      <c r="O4169" s="153"/>
      <c r="P4169" s="153"/>
      <c r="Q4169" s="153"/>
      <c r="R4169" s="153"/>
      <c r="AG4169" s="162"/>
      <c r="AH4169" s="162"/>
      <c r="AI4169" s="162"/>
      <c r="AM4169" s="143"/>
      <c r="AN4169" s="143"/>
      <c r="AO4169" s="143"/>
      <c r="AP4169" s="143"/>
      <c r="AQ4169" s="143"/>
      <c r="AR4169" s="143"/>
      <c r="AS4169" s="143"/>
      <c r="AT4169" s="143"/>
      <c r="AU4169" s="143"/>
      <c r="AV4169" s="143"/>
      <c r="AW4169" s="143"/>
      <c r="AX4169" s="143"/>
      <c r="AY4169" s="143"/>
      <c r="AZ4169" s="143"/>
      <c r="BA4169" s="143"/>
      <c r="BB4169" s="143"/>
      <c r="BC4169" s="143"/>
      <c r="BD4169" s="143"/>
      <c r="BE4169" s="143"/>
      <c r="BF4169" s="143"/>
      <c r="BG4169" s="143"/>
      <c r="BH4169" s="143"/>
      <c r="BI4169" s="143"/>
      <c r="BJ4169" s="143"/>
      <c r="BK4169" s="143"/>
      <c r="BL4169" s="143"/>
      <c r="BM4169" s="143"/>
      <c r="BN4169" s="143"/>
      <c r="BO4169" s="143"/>
      <c r="BP4169" s="143"/>
      <c r="BT4169" s="143"/>
      <c r="BU4169" s="143"/>
      <c r="BV4169" s="143"/>
    </row>
    <row r="4170" spans="1:74" s="142" customFormat="1" x14ac:dyDescent="0.25">
      <c r="A4170" s="206"/>
      <c r="B4170" s="160"/>
      <c r="C4170" s="161"/>
      <c r="D4170" s="206"/>
      <c r="E4170" s="206"/>
      <c r="F4170" s="206"/>
      <c r="G4170" s="206"/>
      <c r="H4170" s="161"/>
      <c r="I4170" s="206"/>
      <c r="J4170" s="206"/>
      <c r="L4170" s="206"/>
      <c r="M4170" s="153"/>
      <c r="N4170" s="126"/>
      <c r="O4170" s="153"/>
      <c r="P4170" s="153"/>
      <c r="Q4170" s="153"/>
      <c r="R4170" s="153"/>
      <c r="AG4170" s="162"/>
      <c r="AH4170" s="162"/>
      <c r="AI4170" s="162"/>
      <c r="AM4170" s="143"/>
      <c r="AN4170" s="143"/>
      <c r="AO4170" s="143"/>
      <c r="AP4170" s="143"/>
      <c r="AQ4170" s="143"/>
      <c r="AR4170" s="143"/>
      <c r="AS4170" s="143"/>
      <c r="AT4170" s="143"/>
      <c r="AU4170" s="143"/>
      <c r="AV4170" s="143"/>
      <c r="AW4170" s="143"/>
      <c r="AX4170" s="143"/>
      <c r="AY4170" s="143"/>
      <c r="AZ4170" s="143"/>
      <c r="BA4170" s="143"/>
      <c r="BB4170" s="143"/>
      <c r="BC4170" s="143"/>
      <c r="BD4170" s="143"/>
      <c r="BE4170" s="143"/>
      <c r="BF4170" s="143"/>
      <c r="BG4170" s="143"/>
      <c r="BH4170" s="143"/>
      <c r="BI4170" s="143"/>
      <c r="BJ4170" s="143"/>
      <c r="BK4170" s="143"/>
      <c r="BL4170" s="143"/>
      <c r="BM4170" s="143"/>
      <c r="BN4170" s="143"/>
      <c r="BO4170" s="143"/>
      <c r="BP4170" s="143"/>
      <c r="BT4170" s="143"/>
      <c r="BU4170" s="143"/>
      <c r="BV4170" s="143"/>
    </row>
    <row r="4171" spans="1:74" s="142" customFormat="1" x14ac:dyDescent="0.25">
      <c r="A4171" s="206"/>
      <c r="B4171" s="160"/>
      <c r="C4171" s="161"/>
      <c r="D4171" s="206"/>
      <c r="E4171" s="206"/>
      <c r="F4171" s="206"/>
      <c r="G4171" s="206"/>
      <c r="H4171" s="161"/>
      <c r="I4171" s="206"/>
      <c r="J4171" s="206"/>
      <c r="L4171" s="206"/>
      <c r="M4171" s="153"/>
      <c r="N4171" s="126"/>
      <c r="O4171" s="153"/>
      <c r="P4171" s="153"/>
      <c r="Q4171" s="153"/>
      <c r="R4171" s="153"/>
      <c r="AG4171" s="162"/>
      <c r="AH4171" s="162"/>
      <c r="AI4171" s="162"/>
      <c r="AM4171" s="143"/>
      <c r="AN4171" s="143"/>
      <c r="AO4171" s="143"/>
      <c r="AP4171" s="143"/>
      <c r="AQ4171" s="143"/>
      <c r="AR4171" s="143"/>
      <c r="AS4171" s="143"/>
      <c r="AT4171" s="143"/>
      <c r="AU4171" s="143"/>
      <c r="AV4171" s="143"/>
      <c r="AW4171" s="143"/>
      <c r="AX4171" s="143"/>
      <c r="AY4171" s="143"/>
      <c r="AZ4171" s="143"/>
      <c r="BA4171" s="143"/>
      <c r="BB4171" s="143"/>
      <c r="BC4171" s="143"/>
      <c r="BD4171" s="143"/>
      <c r="BE4171" s="143"/>
      <c r="BF4171" s="143"/>
      <c r="BG4171" s="143"/>
      <c r="BH4171" s="143"/>
      <c r="BI4171" s="143"/>
      <c r="BJ4171" s="143"/>
      <c r="BK4171" s="143"/>
      <c r="BL4171" s="143"/>
      <c r="BM4171" s="143"/>
      <c r="BN4171" s="143"/>
      <c r="BO4171" s="143"/>
      <c r="BP4171" s="143"/>
      <c r="BT4171" s="143"/>
      <c r="BU4171" s="143"/>
      <c r="BV4171" s="143"/>
    </row>
    <row r="4172" spans="1:74" s="142" customFormat="1" x14ac:dyDescent="0.25">
      <c r="A4172" s="206"/>
      <c r="B4172" s="160"/>
      <c r="C4172" s="161"/>
      <c r="D4172" s="206"/>
      <c r="E4172" s="206"/>
      <c r="F4172" s="206"/>
      <c r="G4172" s="206"/>
      <c r="H4172" s="161"/>
      <c r="I4172" s="206"/>
      <c r="J4172" s="206"/>
      <c r="L4172" s="206"/>
      <c r="M4172" s="153"/>
      <c r="N4172" s="126"/>
      <c r="O4172" s="153"/>
      <c r="P4172" s="153"/>
      <c r="Q4172" s="153"/>
      <c r="R4172" s="153"/>
      <c r="AG4172" s="162"/>
      <c r="AH4172" s="162"/>
      <c r="AI4172" s="162"/>
      <c r="AM4172" s="143"/>
      <c r="AN4172" s="143"/>
      <c r="AO4172" s="143"/>
      <c r="AP4172" s="143"/>
      <c r="AQ4172" s="143"/>
      <c r="AR4172" s="143"/>
      <c r="AS4172" s="143"/>
      <c r="AT4172" s="143"/>
      <c r="AU4172" s="143"/>
      <c r="AV4172" s="143"/>
      <c r="AW4172" s="143"/>
      <c r="AX4172" s="143"/>
      <c r="AY4172" s="143"/>
      <c r="AZ4172" s="143"/>
      <c r="BA4172" s="143"/>
      <c r="BB4172" s="143"/>
      <c r="BC4172" s="143"/>
      <c r="BD4172" s="143"/>
      <c r="BE4172" s="143"/>
      <c r="BF4172" s="143"/>
      <c r="BG4172" s="143"/>
      <c r="BH4172" s="143"/>
      <c r="BI4172" s="143"/>
      <c r="BJ4172" s="143"/>
      <c r="BK4172" s="143"/>
      <c r="BL4172" s="143"/>
      <c r="BM4172" s="143"/>
      <c r="BN4172" s="143"/>
      <c r="BO4172" s="143"/>
      <c r="BP4172" s="143"/>
      <c r="BT4172" s="143"/>
      <c r="BU4172" s="143"/>
      <c r="BV4172" s="143"/>
    </row>
    <row r="4173" spans="1:74" s="142" customFormat="1" x14ac:dyDescent="0.25">
      <c r="A4173" s="206"/>
      <c r="B4173" s="160"/>
      <c r="C4173" s="161"/>
      <c r="D4173" s="206"/>
      <c r="E4173" s="206"/>
      <c r="F4173" s="206"/>
      <c r="G4173" s="206"/>
      <c r="H4173" s="161"/>
      <c r="I4173" s="206"/>
      <c r="J4173" s="206"/>
      <c r="L4173" s="206"/>
      <c r="M4173" s="153"/>
      <c r="N4173" s="126"/>
      <c r="O4173" s="153"/>
      <c r="P4173" s="153"/>
      <c r="Q4173" s="153"/>
      <c r="R4173" s="153"/>
      <c r="AG4173" s="162"/>
      <c r="AH4173" s="162"/>
      <c r="AI4173" s="162"/>
      <c r="AM4173" s="143"/>
      <c r="AN4173" s="143"/>
      <c r="AO4173" s="143"/>
      <c r="AP4173" s="143"/>
      <c r="AQ4173" s="143"/>
      <c r="AR4173" s="143"/>
      <c r="AS4173" s="143"/>
      <c r="AT4173" s="143"/>
      <c r="AU4173" s="143"/>
      <c r="AV4173" s="143"/>
      <c r="AW4173" s="143"/>
      <c r="AX4173" s="143"/>
      <c r="AY4173" s="143"/>
      <c r="AZ4173" s="143"/>
      <c r="BA4173" s="143"/>
      <c r="BB4173" s="143"/>
      <c r="BC4173" s="143"/>
      <c r="BD4173" s="143"/>
      <c r="BE4173" s="143"/>
      <c r="BF4173" s="143"/>
      <c r="BG4173" s="143"/>
      <c r="BH4173" s="143"/>
      <c r="BI4173" s="143"/>
      <c r="BJ4173" s="143"/>
      <c r="BK4173" s="143"/>
      <c r="BL4173" s="143"/>
      <c r="BM4173" s="143"/>
      <c r="BN4173" s="143"/>
      <c r="BO4173" s="143"/>
      <c r="BP4173" s="143"/>
      <c r="BT4173" s="143"/>
      <c r="BU4173" s="143"/>
      <c r="BV4173" s="143"/>
    </row>
    <row r="4174" spans="1:74" s="142" customFormat="1" x14ac:dyDescent="0.25">
      <c r="A4174" s="206"/>
      <c r="B4174" s="160"/>
      <c r="C4174" s="161"/>
      <c r="D4174" s="206"/>
      <c r="E4174" s="206"/>
      <c r="F4174" s="206"/>
      <c r="G4174" s="206"/>
      <c r="H4174" s="161"/>
      <c r="I4174" s="206"/>
      <c r="J4174" s="206"/>
      <c r="L4174" s="206"/>
      <c r="M4174" s="153"/>
      <c r="N4174" s="126"/>
      <c r="O4174" s="153"/>
      <c r="P4174" s="153"/>
      <c r="Q4174" s="153"/>
      <c r="R4174" s="153"/>
      <c r="AG4174" s="162"/>
      <c r="AH4174" s="162"/>
      <c r="AI4174" s="162"/>
      <c r="AM4174" s="143"/>
      <c r="AN4174" s="143"/>
      <c r="AO4174" s="143"/>
      <c r="AP4174" s="143"/>
      <c r="AQ4174" s="143"/>
      <c r="AR4174" s="143"/>
      <c r="AS4174" s="143"/>
      <c r="AT4174" s="143"/>
      <c r="AU4174" s="143"/>
      <c r="AV4174" s="143"/>
      <c r="AW4174" s="143"/>
      <c r="AX4174" s="143"/>
      <c r="AY4174" s="143"/>
      <c r="AZ4174" s="143"/>
      <c r="BA4174" s="143"/>
      <c r="BB4174" s="143"/>
      <c r="BC4174" s="143"/>
      <c r="BD4174" s="143"/>
      <c r="BE4174" s="143"/>
      <c r="BF4174" s="143"/>
      <c r="BG4174" s="143"/>
      <c r="BH4174" s="143"/>
      <c r="BI4174" s="143"/>
      <c r="BJ4174" s="143"/>
      <c r="BK4174" s="143"/>
      <c r="BL4174" s="143"/>
      <c r="BM4174" s="143"/>
      <c r="BN4174" s="143"/>
      <c r="BO4174" s="143"/>
      <c r="BP4174" s="143"/>
      <c r="BT4174" s="143"/>
      <c r="BU4174" s="143"/>
      <c r="BV4174" s="143"/>
    </row>
    <row r="4175" spans="1:74" s="142" customFormat="1" x14ac:dyDescent="0.25">
      <c r="A4175" s="206"/>
      <c r="B4175" s="160"/>
      <c r="C4175" s="161"/>
      <c r="D4175" s="206"/>
      <c r="E4175" s="206"/>
      <c r="F4175" s="206"/>
      <c r="G4175" s="206"/>
      <c r="H4175" s="161"/>
      <c r="I4175" s="206"/>
      <c r="J4175" s="206"/>
      <c r="L4175" s="206"/>
      <c r="M4175" s="153"/>
      <c r="N4175" s="126"/>
      <c r="O4175" s="153"/>
      <c r="P4175" s="153"/>
      <c r="Q4175" s="153"/>
      <c r="R4175" s="153"/>
      <c r="AG4175" s="162"/>
      <c r="AH4175" s="162"/>
      <c r="AI4175" s="162"/>
      <c r="AM4175" s="143"/>
      <c r="AN4175" s="143"/>
      <c r="AO4175" s="143"/>
      <c r="AP4175" s="143"/>
      <c r="AQ4175" s="143"/>
      <c r="AR4175" s="143"/>
      <c r="AS4175" s="143"/>
      <c r="AT4175" s="143"/>
      <c r="AU4175" s="143"/>
      <c r="AV4175" s="143"/>
      <c r="AW4175" s="143"/>
      <c r="AX4175" s="143"/>
      <c r="AY4175" s="143"/>
      <c r="AZ4175" s="143"/>
      <c r="BA4175" s="143"/>
      <c r="BB4175" s="143"/>
      <c r="BC4175" s="143"/>
      <c r="BD4175" s="143"/>
      <c r="BE4175" s="143"/>
      <c r="BF4175" s="143"/>
      <c r="BG4175" s="143"/>
      <c r="BH4175" s="143"/>
      <c r="BI4175" s="143"/>
      <c r="BJ4175" s="143"/>
      <c r="BK4175" s="143"/>
      <c r="BL4175" s="143"/>
      <c r="BM4175" s="143"/>
      <c r="BN4175" s="143"/>
      <c r="BO4175" s="143"/>
      <c r="BP4175" s="143"/>
      <c r="BT4175" s="143"/>
      <c r="BU4175" s="143"/>
      <c r="BV4175" s="143"/>
    </row>
    <row r="4176" spans="1:74" s="142" customFormat="1" x14ac:dyDescent="0.25">
      <c r="A4176" s="206"/>
      <c r="B4176" s="160"/>
      <c r="C4176" s="161"/>
      <c r="D4176" s="206"/>
      <c r="E4176" s="206"/>
      <c r="F4176" s="206"/>
      <c r="G4176" s="206"/>
      <c r="H4176" s="161"/>
      <c r="I4176" s="206"/>
      <c r="J4176" s="206"/>
      <c r="L4176" s="206"/>
      <c r="M4176" s="153"/>
      <c r="N4176" s="126"/>
      <c r="O4176" s="153"/>
      <c r="P4176" s="153"/>
      <c r="Q4176" s="153"/>
      <c r="R4176" s="153"/>
      <c r="AG4176" s="162"/>
      <c r="AH4176" s="162"/>
      <c r="AI4176" s="162"/>
      <c r="AM4176" s="143"/>
      <c r="AN4176" s="143"/>
      <c r="AO4176" s="143"/>
      <c r="AP4176" s="143"/>
      <c r="AQ4176" s="143"/>
      <c r="AR4176" s="143"/>
      <c r="AS4176" s="143"/>
      <c r="AT4176" s="143"/>
      <c r="AU4176" s="143"/>
      <c r="AV4176" s="143"/>
      <c r="AW4176" s="143"/>
      <c r="AX4176" s="143"/>
      <c r="AY4176" s="143"/>
      <c r="AZ4176" s="143"/>
      <c r="BA4176" s="143"/>
      <c r="BB4176" s="143"/>
      <c r="BC4176" s="143"/>
      <c r="BD4176" s="143"/>
      <c r="BE4176" s="143"/>
      <c r="BF4176" s="143"/>
      <c r="BG4176" s="143"/>
      <c r="BH4176" s="143"/>
      <c r="BI4176" s="143"/>
      <c r="BJ4176" s="143"/>
      <c r="BK4176" s="143"/>
      <c r="BL4176" s="143"/>
      <c r="BM4176" s="143"/>
      <c r="BN4176" s="143"/>
      <c r="BO4176" s="143"/>
      <c r="BP4176" s="143"/>
      <c r="BT4176" s="143"/>
      <c r="BU4176" s="143"/>
      <c r="BV4176" s="143"/>
    </row>
    <row r="4177" spans="1:74" s="142" customFormat="1" x14ac:dyDescent="0.25">
      <c r="A4177" s="206"/>
      <c r="B4177" s="160"/>
      <c r="C4177" s="161"/>
      <c r="D4177" s="206"/>
      <c r="E4177" s="206"/>
      <c r="F4177" s="206"/>
      <c r="G4177" s="206"/>
      <c r="H4177" s="161"/>
      <c r="I4177" s="206"/>
      <c r="J4177" s="206"/>
      <c r="L4177" s="206"/>
      <c r="M4177" s="153"/>
      <c r="N4177" s="126"/>
      <c r="O4177" s="153"/>
      <c r="P4177" s="153"/>
      <c r="Q4177" s="153"/>
      <c r="R4177" s="153"/>
      <c r="AG4177" s="162"/>
      <c r="AH4177" s="162"/>
      <c r="AI4177" s="162"/>
      <c r="AM4177" s="143"/>
      <c r="AN4177" s="143"/>
      <c r="AO4177" s="143"/>
      <c r="AP4177" s="143"/>
      <c r="AQ4177" s="143"/>
      <c r="AR4177" s="143"/>
      <c r="AS4177" s="143"/>
      <c r="AT4177" s="143"/>
      <c r="AU4177" s="143"/>
      <c r="AV4177" s="143"/>
      <c r="AW4177" s="143"/>
      <c r="AX4177" s="143"/>
      <c r="AY4177" s="143"/>
      <c r="AZ4177" s="143"/>
      <c r="BA4177" s="143"/>
      <c r="BB4177" s="143"/>
      <c r="BC4177" s="143"/>
      <c r="BD4177" s="143"/>
      <c r="BE4177" s="143"/>
      <c r="BF4177" s="143"/>
      <c r="BG4177" s="143"/>
      <c r="BH4177" s="143"/>
      <c r="BI4177" s="143"/>
      <c r="BJ4177" s="143"/>
      <c r="BK4177" s="143"/>
      <c r="BL4177" s="143"/>
      <c r="BM4177" s="143"/>
      <c r="BN4177" s="143"/>
      <c r="BO4177" s="143"/>
      <c r="BP4177" s="143"/>
      <c r="BT4177" s="143"/>
      <c r="BU4177" s="143"/>
      <c r="BV4177" s="143"/>
    </row>
    <row r="4178" spans="1:74" s="142" customFormat="1" x14ac:dyDescent="0.25">
      <c r="A4178" s="206"/>
      <c r="B4178" s="160"/>
      <c r="C4178" s="161"/>
      <c r="D4178" s="206"/>
      <c r="E4178" s="206"/>
      <c r="F4178" s="206"/>
      <c r="G4178" s="206"/>
      <c r="H4178" s="161"/>
      <c r="I4178" s="206"/>
      <c r="J4178" s="206"/>
      <c r="L4178" s="206"/>
      <c r="M4178" s="153"/>
      <c r="N4178" s="126"/>
      <c r="O4178" s="153"/>
      <c r="P4178" s="153"/>
      <c r="Q4178" s="153"/>
      <c r="R4178" s="153"/>
      <c r="AG4178" s="162"/>
      <c r="AH4178" s="162"/>
      <c r="AI4178" s="162"/>
      <c r="AM4178" s="143"/>
      <c r="AN4178" s="143"/>
      <c r="AO4178" s="143"/>
      <c r="AP4178" s="143"/>
      <c r="AQ4178" s="143"/>
      <c r="AR4178" s="143"/>
      <c r="AS4178" s="143"/>
      <c r="AT4178" s="143"/>
      <c r="AU4178" s="143"/>
      <c r="AV4178" s="143"/>
      <c r="AW4178" s="143"/>
      <c r="AX4178" s="143"/>
      <c r="AY4178" s="143"/>
      <c r="AZ4178" s="143"/>
      <c r="BA4178" s="143"/>
      <c r="BB4178" s="143"/>
      <c r="BC4178" s="143"/>
      <c r="BD4178" s="143"/>
      <c r="BE4178" s="143"/>
      <c r="BF4178" s="143"/>
      <c r="BG4178" s="143"/>
      <c r="BH4178" s="143"/>
      <c r="BI4178" s="143"/>
      <c r="BJ4178" s="143"/>
      <c r="BK4178" s="143"/>
      <c r="BL4178" s="143"/>
      <c r="BM4178" s="143"/>
      <c r="BN4178" s="143"/>
      <c r="BO4178" s="143"/>
      <c r="BP4178" s="143"/>
      <c r="BT4178" s="143"/>
      <c r="BU4178" s="143"/>
      <c r="BV4178" s="143"/>
    </row>
    <row r="4179" spans="1:74" s="142" customFormat="1" x14ac:dyDescent="0.25">
      <c r="A4179" s="206"/>
      <c r="B4179" s="160"/>
      <c r="C4179" s="161"/>
      <c r="D4179" s="206"/>
      <c r="E4179" s="206"/>
      <c r="F4179" s="206"/>
      <c r="G4179" s="206"/>
      <c r="H4179" s="161"/>
      <c r="I4179" s="206"/>
      <c r="J4179" s="206"/>
      <c r="L4179" s="206"/>
      <c r="M4179" s="153"/>
      <c r="N4179" s="126"/>
      <c r="O4179" s="153"/>
      <c r="P4179" s="153"/>
      <c r="Q4179" s="153"/>
      <c r="R4179" s="153"/>
      <c r="AG4179" s="162"/>
      <c r="AH4179" s="162"/>
      <c r="AI4179" s="162"/>
      <c r="AM4179" s="143"/>
      <c r="AN4179" s="143"/>
      <c r="AO4179" s="143"/>
      <c r="AP4179" s="143"/>
      <c r="AQ4179" s="143"/>
      <c r="AR4179" s="143"/>
      <c r="AS4179" s="143"/>
      <c r="AT4179" s="143"/>
      <c r="AU4179" s="143"/>
      <c r="AV4179" s="143"/>
      <c r="AW4179" s="143"/>
      <c r="AX4179" s="143"/>
      <c r="AY4179" s="143"/>
      <c r="AZ4179" s="143"/>
      <c r="BA4179" s="143"/>
      <c r="BB4179" s="143"/>
      <c r="BC4179" s="143"/>
      <c r="BD4179" s="143"/>
      <c r="BE4179" s="143"/>
      <c r="BF4179" s="143"/>
      <c r="BG4179" s="143"/>
      <c r="BH4179" s="143"/>
      <c r="BI4179" s="143"/>
      <c r="BJ4179" s="143"/>
      <c r="BK4179" s="143"/>
      <c r="BL4179" s="143"/>
      <c r="BM4179" s="143"/>
      <c r="BN4179" s="143"/>
      <c r="BO4179" s="143"/>
      <c r="BP4179" s="143"/>
      <c r="BT4179" s="143"/>
      <c r="BU4179" s="143"/>
      <c r="BV4179" s="143"/>
    </row>
    <row r="4180" spans="1:74" s="142" customFormat="1" x14ac:dyDescent="0.25">
      <c r="A4180" s="206"/>
      <c r="B4180" s="160"/>
      <c r="C4180" s="161"/>
      <c r="D4180" s="206"/>
      <c r="E4180" s="206"/>
      <c r="F4180" s="206"/>
      <c r="G4180" s="206"/>
      <c r="H4180" s="161"/>
      <c r="I4180" s="206"/>
      <c r="J4180" s="206"/>
      <c r="L4180" s="206"/>
      <c r="M4180" s="153"/>
      <c r="N4180" s="126"/>
      <c r="O4180" s="153"/>
      <c r="P4180" s="153"/>
      <c r="Q4180" s="153"/>
      <c r="R4180" s="153"/>
      <c r="AG4180" s="162"/>
      <c r="AH4180" s="162"/>
      <c r="AI4180" s="162"/>
      <c r="AM4180" s="143"/>
      <c r="AN4180" s="143"/>
      <c r="AO4180" s="143"/>
      <c r="AP4180" s="143"/>
      <c r="AQ4180" s="143"/>
      <c r="AR4180" s="143"/>
      <c r="AS4180" s="143"/>
      <c r="AT4180" s="143"/>
      <c r="AU4180" s="143"/>
      <c r="AV4180" s="143"/>
      <c r="AW4180" s="143"/>
      <c r="AX4180" s="143"/>
      <c r="AY4180" s="143"/>
      <c r="AZ4180" s="143"/>
      <c r="BA4180" s="143"/>
      <c r="BB4180" s="143"/>
      <c r="BC4180" s="143"/>
      <c r="BD4180" s="143"/>
      <c r="BE4180" s="143"/>
      <c r="BF4180" s="143"/>
      <c r="BG4180" s="143"/>
      <c r="BH4180" s="143"/>
      <c r="BI4180" s="143"/>
      <c r="BJ4180" s="143"/>
      <c r="BK4180" s="143"/>
      <c r="BL4180" s="143"/>
      <c r="BM4180" s="143"/>
      <c r="BN4180" s="143"/>
      <c r="BO4180" s="143"/>
      <c r="BP4180" s="143"/>
      <c r="BT4180" s="143"/>
      <c r="BU4180" s="143"/>
      <c r="BV4180" s="143"/>
    </row>
    <row r="4181" spans="1:74" s="142" customFormat="1" x14ac:dyDescent="0.25">
      <c r="A4181" s="206"/>
      <c r="B4181" s="160"/>
      <c r="C4181" s="161"/>
      <c r="D4181" s="206"/>
      <c r="E4181" s="206"/>
      <c r="F4181" s="206"/>
      <c r="G4181" s="206"/>
      <c r="H4181" s="161"/>
      <c r="I4181" s="206"/>
      <c r="J4181" s="206"/>
      <c r="L4181" s="206"/>
      <c r="M4181" s="153"/>
      <c r="N4181" s="126"/>
      <c r="O4181" s="153"/>
      <c r="P4181" s="153"/>
      <c r="Q4181" s="153"/>
      <c r="R4181" s="153"/>
      <c r="AG4181" s="162"/>
      <c r="AH4181" s="162"/>
      <c r="AI4181" s="162"/>
      <c r="AM4181" s="143"/>
      <c r="AN4181" s="143"/>
      <c r="AO4181" s="143"/>
      <c r="AP4181" s="143"/>
      <c r="AQ4181" s="143"/>
      <c r="AR4181" s="143"/>
      <c r="AS4181" s="143"/>
      <c r="AT4181" s="143"/>
      <c r="AU4181" s="143"/>
      <c r="AV4181" s="143"/>
      <c r="AW4181" s="143"/>
      <c r="AX4181" s="143"/>
      <c r="AY4181" s="143"/>
      <c r="AZ4181" s="143"/>
      <c r="BA4181" s="143"/>
      <c r="BB4181" s="143"/>
      <c r="BC4181" s="143"/>
      <c r="BD4181" s="143"/>
      <c r="BE4181" s="143"/>
      <c r="BF4181" s="143"/>
      <c r="BG4181" s="143"/>
      <c r="BH4181" s="143"/>
      <c r="BI4181" s="143"/>
      <c r="BJ4181" s="143"/>
      <c r="BK4181" s="143"/>
      <c r="BL4181" s="143"/>
      <c r="BM4181" s="143"/>
      <c r="BN4181" s="143"/>
      <c r="BO4181" s="143"/>
      <c r="BP4181" s="143"/>
      <c r="BT4181" s="143"/>
      <c r="BU4181" s="143"/>
      <c r="BV4181" s="143"/>
    </row>
    <row r="4182" spans="1:74" s="142" customFormat="1" x14ac:dyDescent="0.25">
      <c r="A4182" s="206"/>
      <c r="B4182" s="160"/>
      <c r="C4182" s="161"/>
      <c r="D4182" s="206"/>
      <c r="E4182" s="206"/>
      <c r="F4182" s="206"/>
      <c r="G4182" s="206"/>
      <c r="H4182" s="161"/>
      <c r="I4182" s="206"/>
      <c r="J4182" s="206"/>
      <c r="L4182" s="206"/>
      <c r="M4182" s="153"/>
      <c r="N4182" s="126"/>
      <c r="O4182" s="153"/>
      <c r="P4182" s="153"/>
      <c r="Q4182" s="153"/>
      <c r="R4182" s="153"/>
      <c r="AG4182" s="162"/>
      <c r="AH4182" s="162"/>
      <c r="AI4182" s="162"/>
      <c r="AM4182" s="143"/>
      <c r="AN4182" s="143"/>
      <c r="AO4182" s="143"/>
      <c r="AP4182" s="143"/>
      <c r="AQ4182" s="143"/>
      <c r="AR4182" s="143"/>
      <c r="AS4182" s="143"/>
      <c r="AT4182" s="143"/>
      <c r="AU4182" s="143"/>
      <c r="AV4182" s="143"/>
      <c r="AW4182" s="143"/>
      <c r="AX4182" s="143"/>
      <c r="AY4182" s="143"/>
      <c r="AZ4182" s="143"/>
      <c r="BA4182" s="143"/>
      <c r="BB4182" s="143"/>
      <c r="BC4182" s="143"/>
      <c r="BD4182" s="143"/>
      <c r="BE4182" s="143"/>
      <c r="BF4182" s="143"/>
      <c r="BG4182" s="143"/>
      <c r="BH4182" s="143"/>
      <c r="BI4182" s="143"/>
      <c r="BJ4182" s="143"/>
      <c r="BK4182" s="143"/>
      <c r="BL4182" s="143"/>
      <c r="BM4182" s="143"/>
      <c r="BN4182" s="143"/>
      <c r="BO4182" s="143"/>
      <c r="BP4182" s="143"/>
      <c r="BT4182" s="143"/>
      <c r="BU4182" s="143"/>
      <c r="BV4182" s="143"/>
    </row>
    <row r="4183" spans="1:74" s="142" customFormat="1" x14ac:dyDescent="0.25">
      <c r="A4183" s="206"/>
      <c r="B4183" s="160"/>
      <c r="C4183" s="161"/>
      <c r="D4183" s="206"/>
      <c r="E4183" s="206"/>
      <c r="F4183" s="206"/>
      <c r="G4183" s="206"/>
      <c r="H4183" s="161"/>
      <c r="I4183" s="206"/>
      <c r="J4183" s="206"/>
      <c r="L4183" s="206"/>
      <c r="M4183" s="153"/>
      <c r="N4183" s="126"/>
      <c r="O4183" s="153"/>
      <c r="P4183" s="153"/>
      <c r="Q4183" s="153"/>
      <c r="R4183" s="153"/>
      <c r="AG4183" s="162"/>
      <c r="AH4183" s="162"/>
      <c r="AI4183" s="162"/>
      <c r="AM4183" s="143"/>
      <c r="AN4183" s="143"/>
      <c r="AO4183" s="143"/>
      <c r="AP4183" s="143"/>
      <c r="AQ4183" s="143"/>
      <c r="AR4183" s="143"/>
      <c r="AS4183" s="143"/>
      <c r="AT4183" s="143"/>
      <c r="AU4183" s="143"/>
      <c r="AV4183" s="143"/>
      <c r="AW4183" s="143"/>
      <c r="AX4183" s="143"/>
      <c r="AY4183" s="143"/>
      <c r="AZ4183" s="143"/>
      <c r="BA4183" s="143"/>
      <c r="BB4183" s="143"/>
      <c r="BC4183" s="143"/>
      <c r="BD4183" s="143"/>
      <c r="BE4183" s="143"/>
      <c r="BF4183" s="143"/>
      <c r="BG4183" s="143"/>
      <c r="BH4183" s="143"/>
      <c r="BI4183" s="143"/>
      <c r="BJ4183" s="143"/>
      <c r="BK4183" s="143"/>
      <c r="BL4183" s="143"/>
      <c r="BM4183" s="143"/>
      <c r="BN4183" s="143"/>
      <c r="BO4183" s="143"/>
      <c r="BP4183" s="143"/>
      <c r="BT4183" s="143"/>
      <c r="BU4183" s="143"/>
      <c r="BV4183" s="143"/>
    </row>
    <row r="4184" spans="1:74" s="142" customFormat="1" x14ac:dyDescent="0.25">
      <c r="A4184" s="206"/>
      <c r="B4184" s="160"/>
      <c r="C4184" s="161"/>
      <c r="D4184" s="206"/>
      <c r="E4184" s="206"/>
      <c r="F4184" s="206"/>
      <c r="G4184" s="206"/>
      <c r="H4184" s="161"/>
      <c r="I4184" s="206"/>
      <c r="J4184" s="206"/>
      <c r="L4184" s="206"/>
      <c r="M4184" s="153"/>
      <c r="N4184" s="126"/>
      <c r="O4184" s="153"/>
      <c r="P4184" s="153"/>
      <c r="Q4184" s="153"/>
      <c r="R4184" s="153"/>
      <c r="AG4184" s="162"/>
      <c r="AH4184" s="162"/>
      <c r="AI4184" s="162"/>
      <c r="AM4184" s="143"/>
      <c r="AN4184" s="143"/>
      <c r="AO4184" s="143"/>
      <c r="AP4184" s="143"/>
      <c r="AQ4184" s="143"/>
      <c r="AR4184" s="143"/>
      <c r="AS4184" s="143"/>
      <c r="AT4184" s="143"/>
      <c r="AU4184" s="143"/>
      <c r="AV4184" s="143"/>
      <c r="AW4184" s="143"/>
      <c r="AX4184" s="143"/>
      <c r="AY4184" s="143"/>
      <c r="AZ4184" s="143"/>
      <c r="BA4184" s="143"/>
      <c r="BB4184" s="143"/>
      <c r="BC4184" s="143"/>
      <c r="BD4184" s="143"/>
      <c r="BE4184" s="143"/>
      <c r="BF4184" s="143"/>
      <c r="BG4184" s="143"/>
      <c r="BH4184" s="143"/>
      <c r="BI4184" s="143"/>
      <c r="BJ4184" s="143"/>
      <c r="BK4184" s="143"/>
      <c r="BL4184" s="143"/>
      <c r="BM4184" s="143"/>
      <c r="BN4184" s="143"/>
      <c r="BO4184" s="143"/>
      <c r="BP4184" s="143"/>
      <c r="BT4184" s="143"/>
      <c r="BU4184" s="143"/>
      <c r="BV4184" s="143"/>
    </row>
    <row r="4185" spans="1:74" s="142" customFormat="1" x14ac:dyDescent="0.25">
      <c r="A4185" s="206"/>
      <c r="B4185" s="160"/>
      <c r="C4185" s="161"/>
      <c r="D4185" s="206"/>
      <c r="E4185" s="206"/>
      <c r="F4185" s="206"/>
      <c r="G4185" s="206"/>
      <c r="H4185" s="161"/>
      <c r="I4185" s="206"/>
      <c r="J4185" s="206"/>
      <c r="L4185" s="206"/>
      <c r="M4185" s="153"/>
      <c r="N4185" s="126"/>
      <c r="O4185" s="153"/>
      <c r="P4185" s="153"/>
      <c r="Q4185" s="153"/>
      <c r="R4185" s="153"/>
      <c r="AG4185" s="162"/>
      <c r="AH4185" s="162"/>
      <c r="AI4185" s="162"/>
      <c r="AM4185" s="143"/>
      <c r="AN4185" s="143"/>
      <c r="AO4185" s="143"/>
      <c r="AP4185" s="143"/>
      <c r="AQ4185" s="143"/>
      <c r="AR4185" s="143"/>
      <c r="AS4185" s="143"/>
      <c r="AT4185" s="143"/>
      <c r="AU4185" s="143"/>
      <c r="AV4185" s="143"/>
      <c r="AW4185" s="143"/>
      <c r="AX4185" s="143"/>
      <c r="AY4185" s="143"/>
      <c r="AZ4185" s="143"/>
      <c r="BA4185" s="143"/>
      <c r="BB4185" s="143"/>
      <c r="BC4185" s="143"/>
      <c r="BD4185" s="143"/>
      <c r="BE4185" s="143"/>
      <c r="BF4185" s="143"/>
      <c r="BG4185" s="143"/>
      <c r="BH4185" s="143"/>
      <c r="BI4185" s="143"/>
      <c r="BJ4185" s="143"/>
      <c r="BK4185" s="143"/>
      <c r="BL4185" s="143"/>
      <c r="BM4185" s="143"/>
      <c r="BN4185" s="143"/>
      <c r="BO4185" s="143"/>
      <c r="BP4185" s="143"/>
      <c r="BT4185" s="143"/>
      <c r="BU4185" s="143"/>
      <c r="BV4185" s="143"/>
    </row>
    <row r="4186" spans="1:74" s="142" customFormat="1" x14ac:dyDescent="0.25">
      <c r="A4186" s="206"/>
      <c r="B4186" s="160"/>
      <c r="C4186" s="161"/>
      <c r="D4186" s="206"/>
      <c r="E4186" s="206"/>
      <c r="F4186" s="206"/>
      <c r="G4186" s="206"/>
      <c r="H4186" s="161"/>
      <c r="I4186" s="206"/>
      <c r="J4186" s="206"/>
      <c r="L4186" s="206"/>
      <c r="M4186" s="153"/>
      <c r="N4186" s="126"/>
      <c r="O4186" s="153"/>
      <c r="P4186" s="153"/>
      <c r="Q4186" s="153"/>
      <c r="R4186" s="153"/>
      <c r="AG4186" s="162"/>
      <c r="AH4186" s="162"/>
      <c r="AI4186" s="162"/>
      <c r="AM4186" s="143"/>
      <c r="AN4186" s="143"/>
      <c r="AO4186" s="143"/>
      <c r="AP4186" s="143"/>
      <c r="AQ4186" s="143"/>
      <c r="AR4186" s="143"/>
      <c r="AS4186" s="143"/>
      <c r="AT4186" s="143"/>
      <c r="AU4186" s="143"/>
      <c r="AV4186" s="143"/>
      <c r="AW4186" s="143"/>
      <c r="AX4186" s="143"/>
      <c r="AY4186" s="143"/>
      <c r="AZ4186" s="143"/>
      <c r="BA4186" s="143"/>
      <c r="BB4186" s="143"/>
      <c r="BC4186" s="143"/>
      <c r="BD4186" s="143"/>
      <c r="BE4186" s="143"/>
      <c r="BF4186" s="143"/>
      <c r="BG4186" s="143"/>
      <c r="BH4186" s="143"/>
      <c r="BI4186" s="143"/>
      <c r="BJ4186" s="143"/>
      <c r="BK4186" s="143"/>
      <c r="BL4186" s="143"/>
      <c r="BM4186" s="143"/>
      <c r="BN4186" s="143"/>
      <c r="BO4186" s="143"/>
      <c r="BP4186" s="143"/>
      <c r="BT4186" s="143"/>
      <c r="BU4186" s="143"/>
      <c r="BV4186" s="143"/>
    </row>
    <row r="4187" spans="1:74" s="142" customFormat="1" x14ac:dyDescent="0.25">
      <c r="A4187" s="206"/>
      <c r="B4187" s="160"/>
      <c r="C4187" s="161"/>
      <c r="D4187" s="206"/>
      <c r="E4187" s="206"/>
      <c r="F4187" s="206"/>
      <c r="G4187" s="206"/>
      <c r="H4187" s="161"/>
      <c r="I4187" s="206"/>
      <c r="J4187" s="206"/>
      <c r="L4187" s="206"/>
      <c r="M4187" s="153"/>
      <c r="N4187" s="126"/>
      <c r="O4187" s="153"/>
      <c r="P4187" s="153"/>
      <c r="Q4187" s="153"/>
      <c r="R4187" s="153"/>
      <c r="AG4187" s="162"/>
      <c r="AH4187" s="162"/>
      <c r="AI4187" s="162"/>
      <c r="AM4187" s="143"/>
      <c r="AN4187" s="143"/>
      <c r="AO4187" s="143"/>
      <c r="AP4187" s="143"/>
      <c r="AQ4187" s="143"/>
      <c r="AR4187" s="143"/>
      <c r="AS4187" s="143"/>
      <c r="AT4187" s="143"/>
      <c r="AU4187" s="143"/>
      <c r="AV4187" s="143"/>
      <c r="AW4187" s="143"/>
      <c r="AX4187" s="143"/>
      <c r="AY4187" s="143"/>
      <c r="AZ4187" s="143"/>
      <c r="BA4187" s="143"/>
      <c r="BB4187" s="143"/>
      <c r="BC4187" s="143"/>
      <c r="BD4187" s="143"/>
      <c r="BE4187" s="143"/>
      <c r="BF4187" s="143"/>
      <c r="BG4187" s="143"/>
      <c r="BH4187" s="143"/>
      <c r="BI4187" s="143"/>
      <c r="BJ4187" s="143"/>
      <c r="BK4187" s="143"/>
      <c r="BL4187" s="143"/>
      <c r="BM4187" s="143"/>
      <c r="BN4187" s="143"/>
      <c r="BO4187" s="143"/>
      <c r="BP4187" s="143"/>
      <c r="BT4187" s="143"/>
      <c r="BU4187" s="143"/>
      <c r="BV4187" s="143"/>
    </row>
    <row r="4188" spans="1:74" s="142" customFormat="1" x14ac:dyDescent="0.25">
      <c r="A4188" s="206"/>
      <c r="B4188" s="160"/>
      <c r="C4188" s="161"/>
      <c r="D4188" s="206"/>
      <c r="E4188" s="206"/>
      <c r="F4188" s="206"/>
      <c r="G4188" s="206"/>
      <c r="H4188" s="161"/>
      <c r="I4188" s="206"/>
      <c r="J4188" s="206"/>
      <c r="L4188" s="206"/>
      <c r="M4188" s="153"/>
      <c r="N4188" s="126"/>
      <c r="O4188" s="153"/>
      <c r="P4188" s="153"/>
      <c r="Q4188" s="153"/>
      <c r="R4188" s="153"/>
      <c r="AG4188" s="162"/>
      <c r="AH4188" s="162"/>
      <c r="AI4188" s="162"/>
      <c r="AM4188" s="143"/>
      <c r="AN4188" s="143"/>
      <c r="AO4188" s="143"/>
      <c r="AP4188" s="143"/>
      <c r="AQ4188" s="143"/>
      <c r="AR4188" s="143"/>
      <c r="AS4188" s="143"/>
      <c r="AT4188" s="143"/>
      <c r="AU4188" s="143"/>
      <c r="AV4188" s="143"/>
      <c r="AW4188" s="143"/>
      <c r="AX4188" s="143"/>
      <c r="AY4188" s="143"/>
      <c r="AZ4188" s="143"/>
      <c r="BA4188" s="143"/>
      <c r="BB4188" s="143"/>
      <c r="BC4188" s="143"/>
      <c r="BD4188" s="143"/>
      <c r="BE4188" s="143"/>
      <c r="BF4188" s="143"/>
      <c r="BG4188" s="143"/>
      <c r="BH4188" s="143"/>
      <c r="BI4188" s="143"/>
      <c r="BJ4188" s="143"/>
      <c r="BK4188" s="143"/>
      <c r="BL4188" s="143"/>
      <c r="BM4188" s="143"/>
      <c r="BN4188" s="143"/>
      <c r="BO4188" s="143"/>
      <c r="BP4188" s="143"/>
      <c r="BT4188" s="143"/>
      <c r="BU4188" s="143"/>
      <c r="BV4188" s="143"/>
    </row>
    <row r="4189" spans="1:74" s="142" customFormat="1" x14ac:dyDescent="0.25">
      <c r="A4189" s="206"/>
      <c r="B4189" s="160"/>
      <c r="C4189" s="161"/>
      <c r="D4189" s="206"/>
      <c r="E4189" s="206"/>
      <c r="F4189" s="206"/>
      <c r="G4189" s="206"/>
      <c r="H4189" s="161"/>
      <c r="I4189" s="206"/>
      <c r="J4189" s="206"/>
      <c r="L4189" s="206"/>
      <c r="M4189" s="153"/>
      <c r="N4189" s="126"/>
      <c r="O4189" s="153"/>
      <c r="P4189" s="153"/>
      <c r="Q4189" s="153"/>
      <c r="R4189" s="153"/>
      <c r="AG4189" s="162"/>
      <c r="AH4189" s="162"/>
      <c r="AI4189" s="162"/>
      <c r="AM4189" s="143"/>
      <c r="AN4189" s="143"/>
      <c r="AO4189" s="143"/>
      <c r="AP4189" s="143"/>
      <c r="AQ4189" s="143"/>
      <c r="AR4189" s="143"/>
      <c r="AS4189" s="143"/>
      <c r="AT4189" s="143"/>
      <c r="AU4189" s="143"/>
      <c r="AV4189" s="143"/>
      <c r="AW4189" s="143"/>
      <c r="AX4189" s="143"/>
      <c r="AY4189" s="143"/>
      <c r="AZ4189" s="143"/>
      <c r="BA4189" s="143"/>
      <c r="BB4189" s="143"/>
      <c r="BC4189" s="143"/>
      <c r="BD4189" s="143"/>
      <c r="BE4189" s="143"/>
      <c r="BF4189" s="143"/>
      <c r="BG4189" s="143"/>
      <c r="BH4189" s="143"/>
      <c r="BI4189" s="143"/>
      <c r="BJ4189" s="143"/>
      <c r="BK4189" s="143"/>
      <c r="BL4189" s="143"/>
      <c r="BM4189" s="143"/>
      <c r="BN4189" s="143"/>
      <c r="BO4189" s="143"/>
      <c r="BP4189" s="143"/>
      <c r="BT4189" s="143"/>
      <c r="BU4189" s="143"/>
      <c r="BV4189" s="143"/>
    </row>
    <row r="4190" spans="1:74" s="142" customFormat="1" x14ac:dyDescent="0.25">
      <c r="A4190" s="206"/>
      <c r="B4190" s="160"/>
      <c r="C4190" s="161"/>
      <c r="D4190" s="206"/>
      <c r="E4190" s="206"/>
      <c r="F4190" s="206"/>
      <c r="G4190" s="206"/>
      <c r="H4190" s="161"/>
      <c r="I4190" s="206"/>
      <c r="J4190" s="206"/>
      <c r="L4190" s="206"/>
      <c r="M4190" s="153"/>
      <c r="N4190" s="126"/>
      <c r="O4190" s="153"/>
      <c r="P4190" s="153"/>
      <c r="Q4190" s="153"/>
      <c r="R4190" s="153"/>
      <c r="AG4190" s="162"/>
      <c r="AH4190" s="162"/>
      <c r="AI4190" s="162"/>
      <c r="AM4190" s="143"/>
      <c r="AN4190" s="143"/>
      <c r="AO4190" s="143"/>
      <c r="AP4190" s="143"/>
      <c r="AQ4190" s="143"/>
      <c r="AR4190" s="143"/>
      <c r="AS4190" s="143"/>
      <c r="AT4190" s="143"/>
      <c r="AU4190" s="143"/>
      <c r="AV4190" s="143"/>
      <c r="AW4190" s="143"/>
      <c r="AX4190" s="143"/>
      <c r="AY4190" s="143"/>
      <c r="AZ4190" s="143"/>
      <c r="BA4190" s="143"/>
      <c r="BB4190" s="143"/>
      <c r="BC4190" s="143"/>
      <c r="BD4190" s="143"/>
      <c r="BE4190" s="143"/>
      <c r="BF4190" s="143"/>
      <c r="BG4190" s="143"/>
      <c r="BH4190" s="143"/>
      <c r="BI4190" s="143"/>
      <c r="BJ4190" s="143"/>
      <c r="BK4190" s="143"/>
      <c r="BL4190" s="143"/>
      <c r="BM4190" s="143"/>
      <c r="BN4190" s="143"/>
      <c r="BO4190" s="143"/>
      <c r="BP4190" s="143"/>
      <c r="BT4190" s="143"/>
      <c r="BU4190" s="143"/>
      <c r="BV4190" s="143"/>
    </row>
    <row r="4191" spans="1:74" s="142" customFormat="1" x14ac:dyDescent="0.25">
      <c r="A4191" s="206"/>
      <c r="B4191" s="160"/>
      <c r="C4191" s="161"/>
      <c r="D4191" s="206"/>
      <c r="E4191" s="206"/>
      <c r="F4191" s="206"/>
      <c r="G4191" s="206"/>
      <c r="H4191" s="161"/>
      <c r="I4191" s="206"/>
      <c r="J4191" s="206"/>
      <c r="L4191" s="206"/>
      <c r="M4191" s="153"/>
      <c r="N4191" s="126"/>
      <c r="O4191" s="153"/>
      <c r="P4191" s="153"/>
      <c r="Q4191" s="153"/>
      <c r="R4191" s="153"/>
      <c r="AG4191" s="162"/>
      <c r="AH4191" s="162"/>
      <c r="AI4191" s="162"/>
      <c r="AM4191" s="143"/>
      <c r="AN4191" s="143"/>
      <c r="AO4191" s="143"/>
      <c r="AP4191" s="143"/>
      <c r="AQ4191" s="143"/>
      <c r="AR4191" s="143"/>
      <c r="AS4191" s="143"/>
      <c r="AT4191" s="143"/>
      <c r="AU4191" s="143"/>
      <c r="AV4191" s="143"/>
      <c r="AW4191" s="143"/>
      <c r="AX4191" s="143"/>
      <c r="AY4191" s="143"/>
      <c r="AZ4191" s="143"/>
      <c r="BA4191" s="143"/>
      <c r="BB4191" s="143"/>
      <c r="BC4191" s="143"/>
      <c r="BD4191" s="143"/>
      <c r="BE4191" s="143"/>
      <c r="BF4191" s="143"/>
      <c r="BG4191" s="143"/>
      <c r="BH4191" s="143"/>
      <c r="BI4191" s="143"/>
      <c r="BJ4191" s="143"/>
      <c r="BK4191" s="143"/>
      <c r="BL4191" s="143"/>
      <c r="BM4191" s="143"/>
      <c r="BN4191" s="143"/>
      <c r="BO4191" s="143"/>
      <c r="BP4191" s="143"/>
      <c r="BT4191" s="143"/>
      <c r="BU4191" s="143"/>
      <c r="BV4191" s="143"/>
    </row>
    <row r="4192" spans="1:74" s="142" customFormat="1" x14ac:dyDescent="0.25">
      <c r="A4192" s="206"/>
      <c r="B4192" s="160"/>
      <c r="C4192" s="161"/>
      <c r="D4192" s="206"/>
      <c r="E4192" s="206"/>
      <c r="F4192" s="206"/>
      <c r="G4192" s="206"/>
      <c r="H4192" s="161"/>
      <c r="I4192" s="206"/>
      <c r="J4192" s="206"/>
      <c r="L4192" s="206"/>
      <c r="M4192" s="153"/>
      <c r="N4192" s="126"/>
      <c r="O4192" s="153"/>
      <c r="P4192" s="153"/>
      <c r="Q4192" s="153"/>
      <c r="R4192" s="153"/>
      <c r="AG4192" s="162"/>
      <c r="AH4192" s="162"/>
      <c r="AI4192" s="162"/>
      <c r="AM4192" s="143"/>
      <c r="AN4192" s="143"/>
      <c r="AO4192" s="143"/>
      <c r="AP4192" s="143"/>
      <c r="AQ4192" s="143"/>
      <c r="AR4192" s="143"/>
      <c r="AS4192" s="143"/>
      <c r="AT4192" s="143"/>
      <c r="AU4192" s="143"/>
      <c r="AV4192" s="143"/>
      <c r="AW4192" s="143"/>
      <c r="AX4192" s="143"/>
      <c r="AY4192" s="143"/>
      <c r="AZ4192" s="143"/>
      <c r="BA4192" s="143"/>
      <c r="BB4192" s="143"/>
      <c r="BC4192" s="143"/>
      <c r="BD4192" s="143"/>
      <c r="BE4192" s="143"/>
      <c r="BF4192" s="143"/>
      <c r="BG4192" s="143"/>
      <c r="BH4192" s="143"/>
      <c r="BI4192" s="143"/>
      <c r="BJ4192" s="143"/>
      <c r="BK4192" s="143"/>
      <c r="BL4192" s="143"/>
      <c r="BM4192" s="143"/>
      <c r="BN4192" s="143"/>
      <c r="BO4192" s="143"/>
      <c r="BP4192" s="143"/>
      <c r="BT4192" s="143"/>
      <c r="BU4192" s="143"/>
      <c r="BV4192" s="143"/>
    </row>
    <row r="4193" spans="1:74" s="142" customFormat="1" x14ac:dyDescent="0.25">
      <c r="A4193" s="206"/>
      <c r="B4193" s="160"/>
      <c r="C4193" s="161"/>
      <c r="D4193" s="206"/>
      <c r="E4193" s="206"/>
      <c r="F4193" s="206"/>
      <c r="G4193" s="206"/>
      <c r="H4193" s="161"/>
      <c r="I4193" s="206"/>
      <c r="J4193" s="206"/>
      <c r="L4193" s="206"/>
      <c r="M4193" s="153"/>
      <c r="N4193" s="126"/>
      <c r="O4193" s="153"/>
      <c r="P4193" s="153"/>
      <c r="Q4193" s="153"/>
      <c r="R4193" s="153"/>
      <c r="AG4193" s="162"/>
      <c r="AH4193" s="162"/>
      <c r="AI4193" s="162"/>
      <c r="AM4193" s="143"/>
      <c r="AN4193" s="143"/>
      <c r="AO4193" s="143"/>
      <c r="AP4193" s="143"/>
      <c r="AQ4193" s="143"/>
      <c r="AR4193" s="143"/>
      <c r="AS4193" s="143"/>
      <c r="AT4193" s="143"/>
      <c r="AU4193" s="143"/>
      <c r="AV4193" s="143"/>
      <c r="AW4193" s="143"/>
      <c r="AX4193" s="143"/>
      <c r="AY4193" s="143"/>
      <c r="AZ4193" s="143"/>
      <c r="BA4193" s="143"/>
      <c r="BB4193" s="143"/>
      <c r="BC4193" s="143"/>
      <c r="BD4193" s="143"/>
      <c r="BE4193" s="143"/>
      <c r="BF4193" s="143"/>
      <c r="BG4193" s="143"/>
      <c r="BH4193" s="143"/>
      <c r="BI4193" s="143"/>
      <c r="BJ4193" s="143"/>
      <c r="BK4193" s="143"/>
      <c r="BL4193" s="143"/>
      <c r="BM4193" s="143"/>
      <c r="BN4193" s="143"/>
      <c r="BO4193" s="143"/>
      <c r="BP4193" s="143"/>
      <c r="BT4193" s="143"/>
      <c r="BU4193" s="143"/>
      <c r="BV4193" s="143"/>
    </row>
    <row r="4194" spans="1:74" s="142" customFormat="1" x14ac:dyDescent="0.25">
      <c r="A4194" s="206"/>
      <c r="B4194" s="160"/>
      <c r="C4194" s="161"/>
      <c r="D4194" s="206"/>
      <c r="E4194" s="206"/>
      <c r="F4194" s="206"/>
      <c r="G4194" s="206"/>
      <c r="H4194" s="161"/>
      <c r="I4194" s="206"/>
      <c r="J4194" s="206"/>
      <c r="L4194" s="206"/>
      <c r="M4194" s="153"/>
      <c r="N4194" s="126"/>
      <c r="O4194" s="153"/>
      <c r="P4194" s="153"/>
      <c r="Q4194" s="153"/>
      <c r="R4194" s="153"/>
      <c r="AG4194" s="162"/>
      <c r="AH4194" s="162"/>
      <c r="AI4194" s="162"/>
      <c r="AM4194" s="143"/>
      <c r="AN4194" s="143"/>
      <c r="AO4194" s="143"/>
      <c r="AP4194" s="143"/>
      <c r="AQ4194" s="143"/>
      <c r="AR4194" s="143"/>
      <c r="AS4194" s="143"/>
      <c r="AT4194" s="143"/>
      <c r="AU4194" s="143"/>
      <c r="AV4194" s="143"/>
      <c r="AW4194" s="143"/>
      <c r="AX4194" s="143"/>
      <c r="AY4194" s="143"/>
      <c r="AZ4194" s="143"/>
      <c r="BA4194" s="143"/>
      <c r="BB4194" s="143"/>
      <c r="BC4194" s="143"/>
      <c r="BD4194" s="143"/>
      <c r="BE4194" s="143"/>
      <c r="BF4194" s="143"/>
      <c r="BG4194" s="143"/>
      <c r="BH4194" s="143"/>
      <c r="BI4194" s="143"/>
      <c r="BJ4194" s="143"/>
      <c r="BK4194" s="143"/>
      <c r="BL4194" s="143"/>
      <c r="BM4194" s="143"/>
      <c r="BN4194" s="143"/>
      <c r="BO4194" s="143"/>
      <c r="BP4194" s="143"/>
      <c r="BT4194" s="143"/>
      <c r="BU4194" s="143"/>
      <c r="BV4194" s="143"/>
    </row>
    <row r="4195" spans="1:74" s="142" customFormat="1" x14ac:dyDescent="0.25">
      <c r="A4195" s="206"/>
      <c r="B4195" s="160"/>
      <c r="C4195" s="161"/>
      <c r="D4195" s="206"/>
      <c r="E4195" s="206"/>
      <c r="F4195" s="206"/>
      <c r="G4195" s="206"/>
      <c r="H4195" s="161"/>
      <c r="I4195" s="206"/>
      <c r="J4195" s="206"/>
      <c r="L4195" s="206"/>
      <c r="M4195" s="153"/>
      <c r="N4195" s="126"/>
      <c r="O4195" s="153"/>
      <c r="P4195" s="153"/>
      <c r="Q4195" s="153"/>
      <c r="R4195" s="153"/>
      <c r="AG4195" s="162"/>
      <c r="AH4195" s="162"/>
      <c r="AI4195" s="162"/>
      <c r="AM4195" s="143"/>
      <c r="AN4195" s="143"/>
      <c r="AO4195" s="143"/>
      <c r="AP4195" s="143"/>
      <c r="AQ4195" s="143"/>
      <c r="AR4195" s="143"/>
      <c r="AS4195" s="143"/>
      <c r="AT4195" s="143"/>
      <c r="AU4195" s="143"/>
      <c r="AV4195" s="143"/>
      <c r="AW4195" s="143"/>
      <c r="AX4195" s="143"/>
      <c r="AY4195" s="143"/>
      <c r="AZ4195" s="143"/>
      <c r="BA4195" s="143"/>
      <c r="BB4195" s="143"/>
      <c r="BC4195" s="143"/>
      <c r="BD4195" s="143"/>
      <c r="BE4195" s="143"/>
      <c r="BF4195" s="143"/>
      <c r="BG4195" s="143"/>
      <c r="BH4195" s="143"/>
      <c r="BI4195" s="143"/>
      <c r="BJ4195" s="143"/>
      <c r="BK4195" s="143"/>
      <c r="BL4195" s="143"/>
      <c r="BM4195" s="143"/>
      <c r="BN4195" s="143"/>
      <c r="BO4195" s="143"/>
      <c r="BP4195" s="143"/>
      <c r="BT4195" s="143"/>
      <c r="BU4195" s="143"/>
      <c r="BV4195" s="143"/>
    </row>
    <row r="4196" spans="1:74" s="142" customFormat="1" x14ac:dyDescent="0.25">
      <c r="A4196" s="206"/>
      <c r="B4196" s="160"/>
      <c r="C4196" s="161"/>
      <c r="D4196" s="206"/>
      <c r="E4196" s="206"/>
      <c r="F4196" s="206"/>
      <c r="G4196" s="206"/>
      <c r="H4196" s="161"/>
      <c r="I4196" s="206"/>
      <c r="J4196" s="206"/>
      <c r="L4196" s="206"/>
      <c r="M4196" s="153"/>
      <c r="N4196" s="126"/>
      <c r="O4196" s="153"/>
      <c r="P4196" s="153"/>
      <c r="Q4196" s="153"/>
      <c r="R4196" s="153"/>
      <c r="AG4196" s="162"/>
      <c r="AH4196" s="162"/>
      <c r="AI4196" s="162"/>
      <c r="AM4196" s="143"/>
      <c r="AN4196" s="143"/>
      <c r="AO4196" s="143"/>
      <c r="AP4196" s="143"/>
      <c r="AQ4196" s="143"/>
      <c r="AR4196" s="143"/>
      <c r="AS4196" s="143"/>
      <c r="AT4196" s="143"/>
      <c r="AU4196" s="143"/>
      <c r="AV4196" s="143"/>
      <c r="AW4196" s="143"/>
      <c r="AX4196" s="143"/>
      <c r="AY4196" s="143"/>
      <c r="AZ4196" s="143"/>
      <c r="BA4196" s="143"/>
      <c r="BB4196" s="143"/>
      <c r="BC4196" s="143"/>
      <c r="BD4196" s="143"/>
      <c r="BE4196" s="143"/>
      <c r="BF4196" s="143"/>
      <c r="BG4196" s="143"/>
      <c r="BH4196" s="143"/>
      <c r="BI4196" s="143"/>
      <c r="BJ4196" s="143"/>
      <c r="BK4196" s="143"/>
      <c r="BL4196" s="143"/>
      <c r="BM4196" s="143"/>
      <c r="BN4196" s="143"/>
      <c r="BO4196" s="143"/>
      <c r="BP4196" s="143"/>
      <c r="BT4196" s="143"/>
      <c r="BU4196" s="143"/>
      <c r="BV4196" s="143"/>
    </row>
    <row r="4197" spans="1:74" s="142" customFormat="1" x14ac:dyDescent="0.25">
      <c r="A4197" s="206"/>
      <c r="B4197" s="160"/>
      <c r="C4197" s="161"/>
      <c r="D4197" s="206"/>
      <c r="E4197" s="206"/>
      <c r="F4197" s="206"/>
      <c r="G4197" s="206"/>
      <c r="H4197" s="161"/>
      <c r="I4197" s="206"/>
      <c r="J4197" s="206"/>
      <c r="L4197" s="206"/>
      <c r="M4197" s="153"/>
      <c r="N4197" s="126"/>
      <c r="O4197" s="153"/>
      <c r="P4197" s="153"/>
      <c r="Q4197" s="153"/>
      <c r="R4197" s="153"/>
      <c r="AG4197" s="162"/>
      <c r="AH4197" s="162"/>
      <c r="AI4197" s="162"/>
      <c r="AM4197" s="143"/>
      <c r="AN4197" s="143"/>
      <c r="AO4197" s="143"/>
      <c r="AP4197" s="143"/>
      <c r="AQ4197" s="143"/>
      <c r="AR4197" s="143"/>
      <c r="AS4197" s="143"/>
      <c r="AT4197" s="143"/>
      <c r="AU4197" s="143"/>
      <c r="AV4197" s="143"/>
      <c r="AW4197" s="143"/>
      <c r="AX4197" s="143"/>
      <c r="AY4197" s="143"/>
      <c r="AZ4197" s="143"/>
      <c r="BA4197" s="143"/>
      <c r="BB4197" s="143"/>
      <c r="BC4197" s="143"/>
      <c r="BD4197" s="143"/>
      <c r="BE4197" s="143"/>
      <c r="BF4197" s="143"/>
      <c r="BG4197" s="143"/>
      <c r="BH4197" s="143"/>
      <c r="BI4197" s="143"/>
      <c r="BJ4197" s="143"/>
      <c r="BK4197" s="143"/>
      <c r="BL4197" s="143"/>
      <c r="BM4197" s="143"/>
      <c r="BN4197" s="143"/>
      <c r="BO4197" s="143"/>
      <c r="BP4197" s="143"/>
      <c r="BT4197" s="143"/>
      <c r="BU4197" s="143"/>
      <c r="BV4197" s="143"/>
    </row>
    <row r="4198" spans="1:74" s="142" customFormat="1" x14ac:dyDescent="0.25">
      <c r="A4198" s="206"/>
      <c r="B4198" s="160"/>
      <c r="C4198" s="161"/>
      <c r="D4198" s="206"/>
      <c r="E4198" s="206"/>
      <c r="F4198" s="206"/>
      <c r="G4198" s="206"/>
      <c r="H4198" s="161"/>
      <c r="I4198" s="206"/>
      <c r="J4198" s="206"/>
      <c r="L4198" s="206"/>
      <c r="M4198" s="153"/>
      <c r="N4198" s="126"/>
      <c r="O4198" s="153"/>
      <c r="P4198" s="153"/>
      <c r="Q4198" s="153"/>
      <c r="R4198" s="153"/>
      <c r="AG4198" s="162"/>
      <c r="AH4198" s="162"/>
      <c r="AI4198" s="162"/>
      <c r="AM4198" s="143"/>
      <c r="AN4198" s="143"/>
      <c r="AO4198" s="143"/>
      <c r="AP4198" s="143"/>
      <c r="AQ4198" s="143"/>
      <c r="AR4198" s="143"/>
      <c r="AS4198" s="143"/>
      <c r="AT4198" s="143"/>
      <c r="AU4198" s="143"/>
      <c r="AV4198" s="143"/>
      <c r="AW4198" s="143"/>
      <c r="AX4198" s="143"/>
      <c r="AY4198" s="143"/>
      <c r="AZ4198" s="143"/>
      <c r="BA4198" s="143"/>
      <c r="BB4198" s="143"/>
      <c r="BC4198" s="143"/>
      <c r="BD4198" s="143"/>
      <c r="BE4198" s="143"/>
      <c r="BF4198" s="143"/>
      <c r="BG4198" s="143"/>
      <c r="BH4198" s="143"/>
      <c r="BI4198" s="143"/>
      <c r="BJ4198" s="143"/>
      <c r="BK4198" s="143"/>
      <c r="BL4198" s="143"/>
      <c r="BM4198" s="143"/>
      <c r="BN4198" s="143"/>
      <c r="BO4198" s="143"/>
      <c r="BP4198" s="143"/>
      <c r="BT4198" s="143"/>
      <c r="BU4198" s="143"/>
      <c r="BV4198" s="143"/>
    </row>
    <row r="4199" spans="1:74" s="142" customFormat="1" x14ac:dyDescent="0.25">
      <c r="A4199" s="206"/>
      <c r="B4199" s="160"/>
      <c r="C4199" s="161"/>
      <c r="D4199" s="206"/>
      <c r="E4199" s="206"/>
      <c r="F4199" s="206"/>
      <c r="G4199" s="206"/>
      <c r="H4199" s="161"/>
      <c r="I4199" s="206"/>
      <c r="J4199" s="206"/>
      <c r="L4199" s="206"/>
      <c r="M4199" s="153"/>
      <c r="N4199" s="126"/>
      <c r="O4199" s="153"/>
      <c r="P4199" s="153"/>
      <c r="Q4199" s="153"/>
      <c r="R4199" s="153"/>
      <c r="AG4199" s="162"/>
      <c r="AH4199" s="162"/>
      <c r="AI4199" s="162"/>
      <c r="AM4199" s="143"/>
      <c r="AN4199" s="143"/>
      <c r="AO4199" s="143"/>
      <c r="AP4199" s="143"/>
      <c r="AQ4199" s="143"/>
      <c r="AR4199" s="143"/>
      <c r="AS4199" s="143"/>
      <c r="AT4199" s="143"/>
      <c r="AU4199" s="143"/>
      <c r="AV4199" s="143"/>
      <c r="AW4199" s="143"/>
      <c r="AX4199" s="143"/>
      <c r="AY4199" s="143"/>
      <c r="AZ4199" s="143"/>
      <c r="BA4199" s="143"/>
      <c r="BB4199" s="143"/>
      <c r="BC4199" s="143"/>
      <c r="BD4199" s="143"/>
      <c r="BE4199" s="143"/>
      <c r="BF4199" s="143"/>
      <c r="BG4199" s="143"/>
      <c r="BH4199" s="143"/>
      <c r="BI4199" s="143"/>
      <c r="BJ4199" s="143"/>
      <c r="BK4199" s="143"/>
      <c r="BL4199" s="143"/>
      <c r="BM4199" s="143"/>
      <c r="BN4199" s="143"/>
      <c r="BO4199" s="143"/>
      <c r="BP4199" s="143"/>
      <c r="BT4199" s="143"/>
      <c r="BU4199" s="143"/>
      <c r="BV4199" s="143"/>
    </row>
    <row r="4200" spans="1:74" s="142" customFormat="1" x14ac:dyDescent="0.25">
      <c r="A4200" s="206"/>
      <c r="B4200" s="160"/>
      <c r="C4200" s="161"/>
      <c r="D4200" s="206"/>
      <c r="E4200" s="206"/>
      <c r="F4200" s="206"/>
      <c r="G4200" s="206"/>
      <c r="H4200" s="161"/>
      <c r="I4200" s="206"/>
      <c r="J4200" s="206"/>
      <c r="L4200" s="206"/>
      <c r="M4200" s="153"/>
      <c r="N4200" s="126"/>
      <c r="O4200" s="153"/>
      <c r="P4200" s="153"/>
      <c r="Q4200" s="153"/>
      <c r="R4200" s="153"/>
      <c r="AG4200" s="162"/>
      <c r="AH4200" s="162"/>
      <c r="AI4200" s="162"/>
      <c r="AM4200" s="143"/>
      <c r="AN4200" s="143"/>
      <c r="AO4200" s="143"/>
      <c r="AP4200" s="143"/>
      <c r="AQ4200" s="143"/>
      <c r="AR4200" s="143"/>
      <c r="AS4200" s="143"/>
      <c r="AT4200" s="143"/>
      <c r="AU4200" s="143"/>
      <c r="AV4200" s="143"/>
      <c r="AW4200" s="143"/>
      <c r="AX4200" s="143"/>
      <c r="AY4200" s="143"/>
      <c r="AZ4200" s="143"/>
      <c r="BA4200" s="143"/>
      <c r="BB4200" s="143"/>
      <c r="BC4200" s="143"/>
      <c r="BD4200" s="143"/>
      <c r="BE4200" s="143"/>
      <c r="BF4200" s="143"/>
      <c r="BG4200" s="143"/>
      <c r="BH4200" s="143"/>
      <c r="BI4200" s="143"/>
      <c r="BJ4200" s="143"/>
      <c r="BK4200" s="143"/>
      <c r="BL4200" s="143"/>
      <c r="BM4200" s="143"/>
      <c r="BN4200" s="143"/>
      <c r="BO4200" s="143"/>
      <c r="BP4200" s="143"/>
      <c r="BT4200" s="143"/>
      <c r="BU4200" s="143"/>
      <c r="BV4200" s="143"/>
    </row>
    <row r="4201" spans="1:74" s="142" customFormat="1" x14ac:dyDescent="0.25">
      <c r="A4201" s="206"/>
      <c r="B4201" s="160"/>
      <c r="C4201" s="161"/>
      <c r="D4201" s="206"/>
      <c r="E4201" s="206"/>
      <c r="F4201" s="206"/>
      <c r="G4201" s="206"/>
      <c r="H4201" s="161"/>
      <c r="I4201" s="206"/>
      <c r="J4201" s="206"/>
      <c r="L4201" s="206"/>
      <c r="M4201" s="153"/>
      <c r="N4201" s="126"/>
      <c r="O4201" s="153"/>
      <c r="P4201" s="153"/>
      <c r="Q4201" s="153"/>
      <c r="R4201" s="153"/>
      <c r="AG4201" s="162"/>
      <c r="AH4201" s="162"/>
      <c r="AI4201" s="162"/>
      <c r="AM4201" s="143"/>
      <c r="AN4201" s="143"/>
      <c r="AO4201" s="143"/>
      <c r="AP4201" s="143"/>
      <c r="AQ4201" s="143"/>
      <c r="AR4201" s="143"/>
      <c r="AS4201" s="143"/>
      <c r="AT4201" s="143"/>
      <c r="AU4201" s="143"/>
      <c r="AV4201" s="143"/>
      <c r="AW4201" s="143"/>
      <c r="AX4201" s="143"/>
      <c r="AY4201" s="143"/>
      <c r="AZ4201" s="143"/>
      <c r="BA4201" s="143"/>
      <c r="BB4201" s="143"/>
      <c r="BC4201" s="143"/>
      <c r="BD4201" s="143"/>
      <c r="BE4201" s="143"/>
      <c r="BF4201" s="143"/>
      <c r="BG4201" s="143"/>
      <c r="BH4201" s="143"/>
      <c r="BI4201" s="143"/>
      <c r="BJ4201" s="143"/>
      <c r="BK4201" s="143"/>
      <c r="BL4201" s="143"/>
      <c r="BM4201" s="143"/>
      <c r="BN4201" s="143"/>
      <c r="BO4201" s="143"/>
      <c r="BP4201" s="143"/>
      <c r="BT4201" s="143"/>
      <c r="BU4201" s="143"/>
      <c r="BV4201" s="143"/>
    </row>
    <row r="4202" spans="1:74" s="142" customFormat="1" x14ac:dyDescent="0.25">
      <c r="A4202" s="206"/>
      <c r="B4202" s="160"/>
      <c r="C4202" s="161"/>
      <c r="D4202" s="206"/>
      <c r="E4202" s="206"/>
      <c r="F4202" s="206"/>
      <c r="G4202" s="206"/>
      <c r="H4202" s="161"/>
      <c r="I4202" s="206"/>
      <c r="J4202" s="206"/>
      <c r="L4202" s="206"/>
      <c r="M4202" s="153"/>
      <c r="N4202" s="126"/>
      <c r="O4202" s="153"/>
      <c r="P4202" s="153"/>
      <c r="Q4202" s="153"/>
      <c r="R4202" s="153"/>
      <c r="AG4202" s="162"/>
      <c r="AH4202" s="162"/>
      <c r="AI4202" s="162"/>
      <c r="AM4202" s="143"/>
      <c r="AN4202" s="143"/>
      <c r="AO4202" s="143"/>
      <c r="AP4202" s="143"/>
      <c r="AQ4202" s="143"/>
      <c r="AR4202" s="143"/>
      <c r="AS4202" s="143"/>
      <c r="AT4202" s="143"/>
      <c r="AU4202" s="143"/>
      <c r="AV4202" s="143"/>
      <c r="AW4202" s="143"/>
      <c r="AX4202" s="143"/>
      <c r="AY4202" s="143"/>
      <c r="AZ4202" s="143"/>
      <c r="BA4202" s="143"/>
      <c r="BB4202" s="143"/>
      <c r="BC4202" s="143"/>
      <c r="BD4202" s="143"/>
      <c r="BE4202" s="143"/>
      <c r="BF4202" s="143"/>
      <c r="BG4202" s="143"/>
      <c r="BH4202" s="143"/>
      <c r="BI4202" s="143"/>
      <c r="BJ4202" s="143"/>
      <c r="BK4202" s="143"/>
      <c r="BL4202" s="143"/>
      <c r="BM4202" s="143"/>
      <c r="BN4202" s="143"/>
      <c r="BO4202" s="143"/>
      <c r="BP4202" s="143"/>
      <c r="BT4202" s="143"/>
      <c r="BU4202" s="143"/>
      <c r="BV4202" s="143"/>
    </row>
    <row r="4203" spans="1:74" s="142" customFormat="1" x14ac:dyDescent="0.25">
      <c r="A4203" s="206"/>
      <c r="B4203" s="160"/>
      <c r="C4203" s="161"/>
      <c r="D4203" s="206"/>
      <c r="E4203" s="206"/>
      <c r="F4203" s="206"/>
      <c r="G4203" s="206"/>
      <c r="H4203" s="161"/>
      <c r="I4203" s="206"/>
      <c r="J4203" s="206"/>
      <c r="L4203" s="206"/>
      <c r="M4203" s="153"/>
      <c r="N4203" s="126"/>
      <c r="O4203" s="153"/>
      <c r="P4203" s="153"/>
      <c r="Q4203" s="153"/>
      <c r="R4203" s="153"/>
      <c r="AG4203" s="162"/>
      <c r="AH4203" s="162"/>
      <c r="AI4203" s="162"/>
      <c r="AM4203" s="143"/>
      <c r="AN4203" s="143"/>
      <c r="AO4203" s="143"/>
      <c r="AP4203" s="143"/>
      <c r="AQ4203" s="143"/>
      <c r="AR4203" s="143"/>
      <c r="AS4203" s="143"/>
      <c r="AT4203" s="143"/>
      <c r="AU4203" s="143"/>
      <c r="AV4203" s="143"/>
      <c r="AW4203" s="143"/>
      <c r="AX4203" s="143"/>
      <c r="AY4203" s="143"/>
      <c r="AZ4203" s="143"/>
      <c r="BA4203" s="143"/>
      <c r="BB4203" s="143"/>
      <c r="BC4203" s="143"/>
      <c r="BD4203" s="143"/>
      <c r="BE4203" s="143"/>
      <c r="BF4203" s="143"/>
      <c r="BG4203" s="143"/>
      <c r="BH4203" s="143"/>
      <c r="BI4203" s="143"/>
      <c r="BJ4203" s="143"/>
      <c r="BK4203" s="143"/>
      <c r="BL4203" s="143"/>
      <c r="BM4203" s="143"/>
      <c r="BN4203" s="143"/>
      <c r="BO4203" s="143"/>
      <c r="BP4203" s="143"/>
      <c r="BT4203" s="143"/>
      <c r="BU4203" s="143"/>
      <c r="BV4203" s="143"/>
    </row>
    <row r="4204" spans="1:74" s="142" customFormat="1" x14ac:dyDescent="0.25">
      <c r="A4204" s="206"/>
      <c r="B4204" s="160"/>
      <c r="C4204" s="161"/>
      <c r="D4204" s="206"/>
      <c r="E4204" s="206"/>
      <c r="F4204" s="206"/>
      <c r="G4204" s="206"/>
      <c r="H4204" s="161"/>
      <c r="I4204" s="206"/>
      <c r="J4204" s="206"/>
      <c r="L4204" s="206"/>
      <c r="M4204" s="153"/>
      <c r="N4204" s="126"/>
      <c r="O4204" s="153"/>
      <c r="P4204" s="153"/>
      <c r="Q4204" s="153"/>
      <c r="R4204" s="153"/>
      <c r="AG4204" s="162"/>
      <c r="AH4204" s="162"/>
      <c r="AI4204" s="162"/>
      <c r="AM4204" s="143"/>
      <c r="AN4204" s="143"/>
      <c r="AO4204" s="143"/>
      <c r="AP4204" s="143"/>
      <c r="AQ4204" s="143"/>
      <c r="AR4204" s="143"/>
      <c r="AS4204" s="143"/>
      <c r="AT4204" s="143"/>
      <c r="AU4204" s="143"/>
      <c r="AV4204" s="143"/>
      <c r="AW4204" s="143"/>
      <c r="AX4204" s="143"/>
      <c r="AY4204" s="143"/>
      <c r="AZ4204" s="143"/>
      <c r="BA4204" s="143"/>
      <c r="BB4204" s="143"/>
      <c r="BC4204" s="143"/>
      <c r="BD4204" s="143"/>
      <c r="BE4204" s="143"/>
      <c r="BF4204" s="143"/>
      <c r="BG4204" s="143"/>
      <c r="BH4204" s="143"/>
      <c r="BI4204" s="143"/>
      <c r="BJ4204" s="143"/>
      <c r="BK4204" s="143"/>
      <c r="BL4204" s="143"/>
      <c r="BM4204" s="143"/>
      <c r="BN4204" s="143"/>
      <c r="BO4204" s="143"/>
      <c r="BP4204" s="143"/>
      <c r="BT4204" s="143"/>
      <c r="BU4204" s="143"/>
      <c r="BV4204" s="143"/>
    </row>
    <row r="4205" spans="1:74" s="142" customFormat="1" x14ac:dyDescent="0.25">
      <c r="A4205" s="206"/>
      <c r="B4205" s="160"/>
      <c r="C4205" s="161"/>
      <c r="D4205" s="206"/>
      <c r="E4205" s="206"/>
      <c r="F4205" s="206"/>
      <c r="G4205" s="206"/>
      <c r="H4205" s="161"/>
      <c r="I4205" s="206"/>
      <c r="J4205" s="206"/>
      <c r="L4205" s="206"/>
      <c r="M4205" s="153"/>
      <c r="N4205" s="126"/>
      <c r="O4205" s="153"/>
      <c r="P4205" s="153"/>
      <c r="Q4205" s="153"/>
      <c r="R4205" s="153"/>
      <c r="AG4205" s="162"/>
      <c r="AH4205" s="162"/>
      <c r="AI4205" s="162"/>
      <c r="AM4205" s="143"/>
      <c r="AN4205" s="143"/>
      <c r="AO4205" s="143"/>
      <c r="AP4205" s="143"/>
      <c r="AQ4205" s="143"/>
      <c r="AR4205" s="143"/>
      <c r="AS4205" s="143"/>
      <c r="AT4205" s="143"/>
      <c r="AU4205" s="143"/>
      <c r="AV4205" s="143"/>
      <c r="AW4205" s="143"/>
      <c r="AX4205" s="143"/>
      <c r="AY4205" s="143"/>
      <c r="AZ4205" s="143"/>
      <c r="BA4205" s="143"/>
      <c r="BB4205" s="143"/>
      <c r="BC4205" s="143"/>
      <c r="BD4205" s="143"/>
      <c r="BE4205" s="143"/>
      <c r="BF4205" s="143"/>
      <c r="BG4205" s="143"/>
      <c r="BH4205" s="143"/>
      <c r="BI4205" s="143"/>
      <c r="BJ4205" s="143"/>
      <c r="BK4205" s="143"/>
      <c r="BL4205" s="143"/>
      <c r="BM4205" s="143"/>
      <c r="BN4205" s="143"/>
      <c r="BO4205" s="143"/>
      <c r="BP4205" s="143"/>
      <c r="BT4205" s="143"/>
      <c r="BU4205" s="143"/>
      <c r="BV4205" s="143"/>
    </row>
    <row r="4206" spans="1:74" s="142" customFormat="1" x14ac:dyDescent="0.25">
      <c r="A4206" s="206"/>
      <c r="B4206" s="160"/>
      <c r="C4206" s="161"/>
      <c r="D4206" s="206"/>
      <c r="E4206" s="206"/>
      <c r="F4206" s="206"/>
      <c r="G4206" s="206"/>
      <c r="H4206" s="161"/>
      <c r="I4206" s="206"/>
      <c r="J4206" s="206"/>
      <c r="L4206" s="206"/>
      <c r="M4206" s="153"/>
      <c r="N4206" s="126"/>
      <c r="O4206" s="153"/>
      <c r="P4206" s="153"/>
      <c r="Q4206" s="153"/>
      <c r="R4206" s="153"/>
      <c r="AG4206" s="162"/>
      <c r="AH4206" s="162"/>
      <c r="AI4206" s="162"/>
      <c r="AM4206" s="143"/>
      <c r="AN4206" s="143"/>
      <c r="AO4206" s="143"/>
      <c r="AP4206" s="143"/>
      <c r="AQ4206" s="143"/>
      <c r="AR4206" s="143"/>
      <c r="AS4206" s="143"/>
      <c r="AT4206" s="143"/>
      <c r="AU4206" s="143"/>
      <c r="AV4206" s="143"/>
      <c r="AW4206" s="143"/>
      <c r="AX4206" s="143"/>
      <c r="AY4206" s="143"/>
      <c r="AZ4206" s="143"/>
      <c r="BA4206" s="143"/>
      <c r="BB4206" s="143"/>
      <c r="BC4206" s="143"/>
      <c r="BD4206" s="143"/>
      <c r="BE4206" s="143"/>
      <c r="BF4206" s="143"/>
      <c r="BG4206" s="143"/>
      <c r="BH4206" s="143"/>
      <c r="BI4206" s="143"/>
      <c r="BJ4206" s="143"/>
      <c r="BK4206" s="143"/>
      <c r="BL4206" s="143"/>
      <c r="BM4206" s="143"/>
      <c r="BN4206" s="143"/>
      <c r="BO4206" s="143"/>
      <c r="BP4206" s="143"/>
      <c r="BT4206" s="143"/>
      <c r="BU4206" s="143"/>
      <c r="BV4206" s="143"/>
    </row>
    <row r="4207" spans="1:74" s="142" customFormat="1" x14ac:dyDescent="0.25">
      <c r="A4207" s="206"/>
      <c r="B4207" s="160"/>
      <c r="C4207" s="161"/>
      <c r="D4207" s="206"/>
      <c r="E4207" s="206"/>
      <c r="F4207" s="206"/>
      <c r="G4207" s="206"/>
      <c r="H4207" s="161"/>
      <c r="I4207" s="206"/>
      <c r="J4207" s="206"/>
      <c r="L4207" s="206"/>
      <c r="M4207" s="153"/>
      <c r="N4207" s="126"/>
      <c r="O4207" s="153"/>
      <c r="P4207" s="153"/>
      <c r="Q4207" s="153"/>
      <c r="R4207" s="153"/>
      <c r="AG4207" s="162"/>
      <c r="AH4207" s="162"/>
      <c r="AI4207" s="162"/>
      <c r="AM4207" s="143"/>
      <c r="AN4207" s="143"/>
      <c r="AO4207" s="143"/>
      <c r="AP4207" s="143"/>
      <c r="AQ4207" s="143"/>
      <c r="AR4207" s="143"/>
      <c r="AS4207" s="143"/>
      <c r="AT4207" s="143"/>
      <c r="AU4207" s="143"/>
      <c r="AV4207" s="143"/>
      <c r="AW4207" s="143"/>
      <c r="AX4207" s="143"/>
      <c r="AY4207" s="143"/>
      <c r="AZ4207" s="143"/>
      <c r="BA4207" s="143"/>
      <c r="BB4207" s="143"/>
      <c r="BC4207" s="143"/>
      <c r="BD4207" s="143"/>
      <c r="BE4207" s="143"/>
      <c r="BF4207" s="143"/>
      <c r="BG4207" s="143"/>
      <c r="BH4207" s="143"/>
      <c r="BI4207" s="143"/>
      <c r="BJ4207" s="143"/>
      <c r="BK4207" s="143"/>
      <c r="BL4207" s="143"/>
      <c r="BM4207" s="143"/>
      <c r="BN4207" s="143"/>
      <c r="BO4207" s="143"/>
      <c r="BP4207" s="143"/>
      <c r="BT4207" s="143"/>
      <c r="BU4207" s="143"/>
      <c r="BV4207" s="143"/>
    </row>
    <row r="4208" spans="1:74" s="142" customFormat="1" x14ac:dyDescent="0.25">
      <c r="A4208" s="206"/>
      <c r="B4208" s="160"/>
      <c r="C4208" s="161"/>
      <c r="D4208" s="206"/>
      <c r="E4208" s="206"/>
      <c r="F4208" s="206"/>
      <c r="G4208" s="206"/>
      <c r="H4208" s="161"/>
      <c r="I4208" s="206"/>
      <c r="J4208" s="206"/>
      <c r="L4208" s="206"/>
      <c r="M4208" s="153"/>
      <c r="N4208" s="126"/>
      <c r="O4208" s="153"/>
      <c r="P4208" s="153"/>
      <c r="Q4208" s="153"/>
      <c r="R4208" s="153"/>
      <c r="AG4208" s="162"/>
      <c r="AH4208" s="162"/>
      <c r="AI4208" s="162"/>
      <c r="AM4208" s="143"/>
      <c r="AN4208" s="143"/>
      <c r="AO4208" s="143"/>
      <c r="AP4208" s="143"/>
      <c r="AQ4208" s="143"/>
      <c r="AR4208" s="143"/>
      <c r="AS4208" s="143"/>
      <c r="AT4208" s="143"/>
      <c r="AU4208" s="143"/>
      <c r="AV4208" s="143"/>
      <c r="AW4208" s="143"/>
      <c r="AX4208" s="143"/>
      <c r="AY4208" s="143"/>
      <c r="AZ4208" s="143"/>
      <c r="BA4208" s="143"/>
      <c r="BB4208" s="143"/>
      <c r="BC4208" s="143"/>
      <c r="BD4208" s="143"/>
      <c r="BE4208" s="143"/>
      <c r="BF4208" s="143"/>
      <c r="BG4208" s="143"/>
      <c r="BH4208" s="143"/>
      <c r="BI4208" s="143"/>
      <c r="BJ4208" s="143"/>
      <c r="BK4208" s="143"/>
      <c r="BL4208" s="143"/>
      <c r="BM4208" s="143"/>
      <c r="BN4208" s="143"/>
      <c r="BO4208" s="143"/>
      <c r="BP4208" s="143"/>
      <c r="BT4208" s="143"/>
      <c r="BU4208" s="143"/>
      <c r="BV4208" s="143"/>
    </row>
    <row r="4209" spans="1:74" s="142" customFormat="1" x14ac:dyDescent="0.25">
      <c r="A4209" s="206"/>
      <c r="B4209" s="160"/>
      <c r="C4209" s="161"/>
      <c r="D4209" s="206"/>
      <c r="E4209" s="206"/>
      <c r="F4209" s="206"/>
      <c r="G4209" s="206"/>
      <c r="H4209" s="161"/>
      <c r="I4209" s="206"/>
      <c r="J4209" s="206"/>
      <c r="L4209" s="206"/>
      <c r="M4209" s="153"/>
      <c r="N4209" s="126"/>
      <c r="O4209" s="153"/>
      <c r="P4209" s="153"/>
      <c r="Q4209" s="153"/>
      <c r="R4209" s="153"/>
      <c r="AG4209" s="162"/>
      <c r="AH4209" s="162"/>
      <c r="AI4209" s="162"/>
      <c r="AM4209" s="143"/>
      <c r="AN4209" s="143"/>
      <c r="AO4209" s="143"/>
      <c r="AP4209" s="143"/>
      <c r="AQ4209" s="143"/>
      <c r="AR4209" s="143"/>
      <c r="AS4209" s="143"/>
      <c r="AT4209" s="143"/>
      <c r="AU4209" s="143"/>
      <c r="AV4209" s="143"/>
      <c r="AW4209" s="143"/>
      <c r="AX4209" s="143"/>
      <c r="AY4209" s="143"/>
      <c r="AZ4209" s="143"/>
      <c r="BA4209" s="143"/>
      <c r="BB4209" s="143"/>
      <c r="BC4209" s="143"/>
      <c r="BD4209" s="143"/>
      <c r="BE4209" s="143"/>
      <c r="BF4209" s="143"/>
      <c r="BG4209" s="143"/>
      <c r="BH4209" s="143"/>
      <c r="BI4209" s="143"/>
      <c r="BJ4209" s="143"/>
      <c r="BK4209" s="143"/>
      <c r="BL4209" s="143"/>
      <c r="BM4209" s="143"/>
      <c r="BN4209" s="143"/>
      <c r="BO4209" s="143"/>
      <c r="BP4209" s="143"/>
      <c r="BT4209" s="143"/>
      <c r="BU4209" s="143"/>
      <c r="BV4209" s="143"/>
    </row>
    <row r="4210" spans="1:74" s="142" customFormat="1" x14ac:dyDescent="0.25">
      <c r="A4210" s="206"/>
      <c r="B4210" s="160"/>
      <c r="C4210" s="161"/>
      <c r="D4210" s="206"/>
      <c r="E4210" s="206"/>
      <c r="F4210" s="206"/>
      <c r="G4210" s="206"/>
      <c r="H4210" s="161"/>
      <c r="I4210" s="206"/>
      <c r="J4210" s="206"/>
      <c r="L4210" s="206"/>
      <c r="M4210" s="153"/>
      <c r="N4210" s="126"/>
      <c r="O4210" s="153"/>
      <c r="P4210" s="153"/>
      <c r="Q4210" s="153"/>
      <c r="R4210" s="153"/>
      <c r="AG4210" s="162"/>
      <c r="AH4210" s="162"/>
      <c r="AI4210" s="162"/>
      <c r="AM4210" s="143"/>
      <c r="AN4210" s="143"/>
      <c r="AO4210" s="143"/>
      <c r="AP4210" s="143"/>
      <c r="AQ4210" s="143"/>
      <c r="AR4210" s="143"/>
      <c r="AS4210" s="143"/>
      <c r="AT4210" s="143"/>
      <c r="AU4210" s="143"/>
      <c r="AV4210" s="143"/>
      <c r="AW4210" s="143"/>
      <c r="AX4210" s="143"/>
      <c r="AY4210" s="143"/>
      <c r="AZ4210" s="143"/>
      <c r="BA4210" s="143"/>
      <c r="BB4210" s="143"/>
      <c r="BC4210" s="143"/>
      <c r="BD4210" s="143"/>
      <c r="BE4210" s="143"/>
      <c r="BF4210" s="143"/>
      <c r="BG4210" s="143"/>
      <c r="BH4210" s="143"/>
      <c r="BI4210" s="143"/>
      <c r="BJ4210" s="143"/>
      <c r="BK4210" s="143"/>
      <c r="BL4210" s="143"/>
      <c r="BM4210" s="143"/>
      <c r="BN4210" s="143"/>
      <c r="BO4210" s="143"/>
      <c r="BP4210" s="143"/>
      <c r="BT4210" s="143"/>
      <c r="BU4210" s="143"/>
      <c r="BV4210" s="143"/>
    </row>
    <row r="4211" spans="1:74" s="142" customFormat="1" x14ac:dyDescent="0.25">
      <c r="A4211" s="206"/>
      <c r="B4211" s="160"/>
      <c r="C4211" s="161"/>
      <c r="D4211" s="206"/>
      <c r="E4211" s="206"/>
      <c r="F4211" s="206"/>
      <c r="G4211" s="206"/>
      <c r="H4211" s="161"/>
      <c r="I4211" s="206"/>
      <c r="J4211" s="206"/>
      <c r="L4211" s="206"/>
      <c r="M4211" s="153"/>
      <c r="N4211" s="126"/>
      <c r="O4211" s="153"/>
      <c r="P4211" s="153"/>
      <c r="Q4211" s="153"/>
      <c r="R4211" s="153"/>
      <c r="AG4211" s="162"/>
      <c r="AH4211" s="162"/>
      <c r="AI4211" s="162"/>
      <c r="AM4211" s="143"/>
      <c r="AN4211" s="143"/>
      <c r="AO4211" s="143"/>
      <c r="AP4211" s="143"/>
      <c r="AQ4211" s="143"/>
      <c r="AR4211" s="143"/>
      <c r="AS4211" s="143"/>
      <c r="AT4211" s="143"/>
      <c r="AU4211" s="143"/>
      <c r="AV4211" s="143"/>
      <c r="AW4211" s="143"/>
      <c r="AX4211" s="143"/>
      <c r="AY4211" s="143"/>
      <c r="AZ4211" s="143"/>
      <c r="BA4211" s="143"/>
      <c r="BB4211" s="143"/>
      <c r="BC4211" s="143"/>
      <c r="BD4211" s="143"/>
      <c r="BE4211" s="143"/>
      <c r="BF4211" s="143"/>
      <c r="BG4211" s="143"/>
      <c r="BH4211" s="143"/>
      <c r="BI4211" s="143"/>
      <c r="BJ4211" s="143"/>
      <c r="BK4211" s="143"/>
      <c r="BL4211" s="143"/>
      <c r="BM4211" s="143"/>
      <c r="BN4211" s="143"/>
      <c r="BO4211" s="143"/>
      <c r="BP4211" s="143"/>
      <c r="BT4211" s="143"/>
      <c r="BU4211" s="143"/>
      <c r="BV4211" s="143"/>
    </row>
    <row r="4212" spans="1:74" s="142" customFormat="1" x14ac:dyDescent="0.25">
      <c r="A4212" s="206"/>
      <c r="B4212" s="160"/>
      <c r="C4212" s="161"/>
      <c r="D4212" s="206"/>
      <c r="E4212" s="206"/>
      <c r="F4212" s="206"/>
      <c r="G4212" s="206"/>
      <c r="H4212" s="161"/>
      <c r="I4212" s="206"/>
      <c r="J4212" s="206"/>
      <c r="L4212" s="206"/>
      <c r="M4212" s="153"/>
      <c r="N4212" s="126"/>
      <c r="O4212" s="153"/>
      <c r="P4212" s="153"/>
      <c r="Q4212" s="153"/>
      <c r="R4212" s="153"/>
      <c r="AG4212" s="162"/>
      <c r="AH4212" s="162"/>
      <c r="AI4212" s="162"/>
      <c r="AM4212" s="143"/>
      <c r="AN4212" s="143"/>
      <c r="AO4212" s="143"/>
      <c r="AP4212" s="143"/>
      <c r="AQ4212" s="143"/>
      <c r="AR4212" s="143"/>
      <c r="AS4212" s="143"/>
      <c r="AT4212" s="143"/>
      <c r="AU4212" s="143"/>
      <c r="AV4212" s="143"/>
      <c r="AW4212" s="143"/>
      <c r="AX4212" s="143"/>
      <c r="AY4212" s="143"/>
      <c r="AZ4212" s="143"/>
      <c r="BA4212" s="143"/>
      <c r="BB4212" s="143"/>
      <c r="BC4212" s="143"/>
      <c r="BD4212" s="143"/>
      <c r="BE4212" s="143"/>
      <c r="BF4212" s="143"/>
      <c r="BG4212" s="143"/>
      <c r="BH4212" s="143"/>
      <c r="BI4212" s="143"/>
      <c r="BJ4212" s="143"/>
      <c r="BK4212" s="143"/>
      <c r="BL4212" s="143"/>
      <c r="BM4212" s="143"/>
      <c r="BN4212" s="143"/>
      <c r="BO4212" s="143"/>
      <c r="BP4212" s="143"/>
      <c r="BT4212" s="143"/>
      <c r="BU4212" s="143"/>
      <c r="BV4212" s="143"/>
    </row>
    <row r="4213" spans="1:74" s="142" customFormat="1" x14ac:dyDescent="0.25">
      <c r="A4213" s="206"/>
      <c r="B4213" s="160"/>
      <c r="C4213" s="161"/>
      <c r="D4213" s="206"/>
      <c r="E4213" s="206"/>
      <c r="F4213" s="206"/>
      <c r="G4213" s="206"/>
      <c r="H4213" s="161"/>
      <c r="I4213" s="206"/>
      <c r="J4213" s="206"/>
      <c r="L4213" s="206"/>
      <c r="M4213" s="153"/>
      <c r="N4213" s="126"/>
      <c r="O4213" s="153"/>
      <c r="P4213" s="153"/>
      <c r="Q4213" s="153"/>
      <c r="R4213" s="153"/>
      <c r="AG4213" s="162"/>
      <c r="AH4213" s="162"/>
      <c r="AI4213" s="162"/>
      <c r="AM4213" s="143"/>
      <c r="AN4213" s="143"/>
      <c r="AO4213" s="143"/>
      <c r="AP4213" s="143"/>
      <c r="AQ4213" s="143"/>
      <c r="AR4213" s="143"/>
      <c r="AS4213" s="143"/>
      <c r="AT4213" s="143"/>
      <c r="AU4213" s="143"/>
      <c r="AV4213" s="143"/>
      <c r="AW4213" s="143"/>
      <c r="AX4213" s="143"/>
      <c r="AY4213" s="143"/>
      <c r="AZ4213" s="143"/>
      <c r="BA4213" s="143"/>
      <c r="BB4213" s="143"/>
      <c r="BC4213" s="143"/>
      <c r="BD4213" s="143"/>
      <c r="BE4213" s="143"/>
      <c r="BF4213" s="143"/>
      <c r="BG4213" s="143"/>
      <c r="BH4213" s="143"/>
      <c r="BI4213" s="143"/>
      <c r="BJ4213" s="143"/>
      <c r="BK4213" s="143"/>
      <c r="BL4213" s="143"/>
      <c r="BM4213" s="143"/>
      <c r="BN4213" s="143"/>
      <c r="BO4213" s="143"/>
      <c r="BP4213" s="143"/>
      <c r="BT4213" s="143"/>
      <c r="BU4213" s="143"/>
      <c r="BV4213" s="143"/>
    </row>
    <row r="4214" spans="1:74" s="142" customFormat="1" x14ac:dyDescent="0.25">
      <c r="A4214" s="206"/>
      <c r="B4214" s="160"/>
      <c r="C4214" s="161"/>
      <c r="D4214" s="206"/>
      <c r="E4214" s="206"/>
      <c r="F4214" s="206"/>
      <c r="G4214" s="206"/>
      <c r="H4214" s="161"/>
      <c r="I4214" s="206"/>
      <c r="J4214" s="206"/>
      <c r="L4214" s="206"/>
      <c r="M4214" s="153"/>
      <c r="N4214" s="126"/>
      <c r="O4214" s="153"/>
      <c r="P4214" s="153"/>
      <c r="Q4214" s="153"/>
      <c r="R4214" s="153"/>
      <c r="AG4214" s="162"/>
      <c r="AH4214" s="162"/>
      <c r="AI4214" s="162"/>
      <c r="AM4214" s="143"/>
      <c r="AN4214" s="143"/>
      <c r="AO4214" s="143"/>
      <c r="AP4214" s="143"/>
      <c r="AQ4214" s="143"/>
      <c r="AR4214" s="143"/>
      <c r="AS4214" s="143"/>
      <c r="AT4214" s="143"/>
      <c r="AU4214" s="143"/>
      <c r="AV4214" s="143"/>
      <c r="AW4214" s="143"/>
      <c r="AX4214" s="143"/>
      <c r="AY4214" s="143"/>
      <c r="AZ4214" s="143"/>
      <c r="BA4214" s="143"/>
      <c r="BB4214" s="143"/>
      <c r="BC4214" s="143"/>
      <c r="BD4214" s="143"/>
      <c r="BE4214" s="143"/>
      <c r="BF4214" s="143"/>
      <c r="BG4214" s="143"/>
      <c r="BH4214" s="143"/>
      <c r="BI4214" s="143"/>
      <c r="BJ4214" s="143"/>
      <c r="BK4214" s="143"/>
      <c r="BL4214" s="143"/>
      <c r="BM4214" s="143"/>
      <c r="BN4214" s="143"/>
      <c r="BO4214" s="143"/>
      <c r="BP4214" s="143"/>
      <c r="BT4214" s="143"/>
      <c r="BU4214" s="143"/>
      <c r="BV4214" s="143"/>
    </row>
    <row r="4215" spans="1:74" s="142" customFormat="1" x14ac:dyDescent="0.25">
      <c r="A4215" s="206"/>
      <c r="B4215" s="160"/>
      <c r="C4215" s="161"/>
      <c r="D4215" s="206"/>
      <c r="E4215" s="206"/>
      <c r="F4215" s="206"/>
      <c r="G4215" s="206"/>
      <c r="H4215" s="161"/>
      <c r="I4215" s="206"/>
      <c r="J4215" s="206"/>
      <c r="L4215" s="206"/>
      <c r="M4215" s="153"/>
      <c r="N4215" s="126"/>
      <c r="O4215" s="153"/>
      <c r="P4215" s="153"/>
      <c r="Q4215" s="153"/>
      <c r="R4215" s="153"/>
      <c r="AG4215" s="162"/>
      <c r="AH4215" s="162"/>
      <c r="AI4215" s="162"/>
      <c r="AM4215" s="143"/>
      <c r="AN4215" s="143"/>
      <c r="AO4215" s="143"/>
      <c r="AP4215" s="143"/>
      <c r="AQ4215" s="143"/>
      <c r="AR4215" s="143"/>
      <c r="AS4215" s="143"/>
      <c r="AT4215" s="143"/>
      <c r="AU4215" s="143"/>
      <c r="AV4215" s="143"/>
      <c r="AW4215" s="143"/>
      <c r="AX4215" s="143"/>
      <c r="AY4215" s="143"/>
      <c r="AZ4215" s="143"/>
      <c r="BA4215" s="143"/>
      <c r="BB4215" s="143"/>
      <c r="BC4215" s="143"/>
      <c r="BD4215" s="143"/>
      <c r="BE4215" s="143"/>
      <c r="BF4215" s="143"/>
      <c r="BG4215" s="143"/>
      <c r="BH4215" s="143"/>
      <c r="BI4215" s="143"/>
      <c r="BJ4215" s="143"/>
      <c r="BK4215" s="143"/>
      <c r="BL4215" s="143"/>
      <c r="BM4215" s="143"/>
      <c r="BN4215" s="143"/>
      <c r="BO4215" s="143"/>
      <c r="BP4215" s="143"/>
      <c r="BT4215" s="143"/>
      <c r="BU4215" s="143"/>
      <c r="BV4215" s="143"/>
    </row>
    <row r="4216" spans="1:74" s="142" customFormat="1" x14ac:dyDescent="0.25">
      <c r="A4216" s="206"/>
      <c r="B4216" s="160"/>
      <c r="C4216" s="161"/>
      <c r="D4216" s="206"/>
      <c r="E4216" s="206"/>
      <c r="F4216" s="206"/>
      <c r="G4216" s="206"/>
      <c r="H4216" s="161"/>
      <c r="I4216" s="206"/>
      <c r="J4216" s="206"/>
      <c r="L4216" s="206"/>
      <c r="M4216" s="153"/>
      <c r="N4216" s="126"/>
      <c r="O4216" s="153"/>
      <c r="P4216" s="153"/>
      <c r="Q4216" s="153"/>
      <c r="R4216" s="153"/>
      <c r="AG4216" s="162"/>
      <c r="AH4216" s="162"/>
      <c r="AI4216" s="162"/>
      <c r="AM4216" s="143"/>
      <c r="AN4216" s="143"/>
      <c r="AO4216" s="143"/>
      <c r="AP4216" s="143"/>
      <c r="AQ4216" s="143"/>
      <c r="AR4216" s="143"/>
      <c r="AS4216" s="143"/>
      <c r="AT4216" s="143"/>
      <c r="AU4216" s="143"/>
      <c r="AV4216" s="143"/>
      <c r="AW4216" s="143"/>
      <c r="AX4216" s="143"/>
      <c r="AY4216" s="143"/>
      <c r="AZ4216" s="143"/>
      <c r="BA4216" s="143"/>
      <c r="BB4216" s="143"/>
      <c r="BC4216" s="143"/>
      <c r="BD4216" s="143"/>
      <c r="BE4216" s="143"/>
      <c r="BF4216" s="143"/>
      <c r="BG4216" s="143"/>
      <c r="BH4216" s="143"/>
      <c r="BI4216" s="143"/>
      <c r="BJ4216" s="143"/>
      <c r="BK4216" s="143"/>
      <c r="BL4216" s="143"/>
      <c r="BM4216" s="143"/>
      <c r="BN4216" s="143"/>
      <c r="BO4216" s="143"/>
      <c r="BP4216" s="143"/>
      <c r="BT4216" s="143"/>
      <c r="BU4216" s="143"/>
      <c r="BV4216" s="143"/>
    </row>
    <row r="4217" spans="1:74" s="142" customFormat="1" x14ac:dyDescent="0.25">
      <c r="A4217" s="206"/>
      <c r="B4217" s="160"/>
      <c r="C4217" s="161"/>
      <c r="D4217" s="206"/>
      <c r="E4217" s="206"/>
      <c r="F4217" s="206"/>
      <c r="G4217" s="206"/>
      <c r="H4217" s="161"/>
      <c r="I4217" s="206"/>
      <c r="J4217" s="206"/>
      <c r="L4217" s="206"/>
      <c r="M4217" s="153"/>
      <c r="N4217" s="126"/>
      <c r="O4217" s="153"/>
      <c r="P4217" s="153"/>
      <c r="Q4217" s="153"/>
      <c r="R4217" s="153"/>
      <c r="AG4217" s="162"/>
      <c r="AH4217" s="162"/>
      <c r="AI4217" s="162"/>
      <c r="AM4217" s="143"/>
      <c r="AN4217" s="143"/>
      <c r="AO4217" s="143"/>
      <c r="AP4217" s="143"/>
      <c r="AQ4217" s="143"/>
      <c r="AR4217" s="143"/>
      <c r="AS4217" s="143"/>
      <c r="AT4217" s="143"/>
      <c r="AU4217" s="143"/>
      <c r="AV4217" s="143"/>
      <c r="AW4217" s="143"/>
      <c r="AX4217" s="143"/>
      <c r="AY4217" s="143"/>
      <c r="AZ4217" s="143"/>
      <c r="BA4217" s="143"/>
      <c r="BB4217" s="143"/>
      <c r="BC4217" s="143"/>
      <c r="BD4217" s="143"/>
      <c r="BE4217" s="143"/>
      <c r="BF4217" s="143"/>
      <c r="BG4217" s="143"/>
      <c r="BH4217" s="143"/>
      <c r="BI4217" s="143"/>
      <c r="BJ4217" s="143"/>
      <c r="BK4217" s="143"/>
      <c r="BL4217" s="143"/>
      <c r="BM4217" s="143"/>
      <c r="BN4217" s="143"/>
      <c r="BO4217" s="143"/>
      <c r="BP4217" s="143"/>
      <c r="BT4217" s="143"/>
      <c r="BU4217" s="143"/>
      <c r="BV4217" s="143"/>
    </row>
    <row r="4218" spans="1:74" s="142" customFormat="1" x14ac:dyDescent="0.25">
      <c r="A4218" s="206"/>
      <c r="B4218" s="160"/>
      <c r="C4218" s="161"/>
      <c r="D4218" s="206"/>
      <c r="E4218" s="206"/>
      <c r="F4218" s="206"/>
      <c r="G4218" s="206"/>
      <c r="H4218" s="161"/>
      <c r="I4218" s="206"/>
      <c r="J4218" s="206"/>
      <c r="L4218" s="206"/>
      <c r="M4218" s="153"/>
      <c r="N4218" s="126"/>
      <c r="O4218" s="153"/>
      <c r="P4218" s="153"/>
      <c r="Q4218" s="153"/>
      <c r="R4218" s="153"/>
      <c r="AG4218" s="162"/>
      <c r="AH4218" s="162"/>
      <c r="AI4218" s="162"/>
      <c r="AM4218" s="143"/>
      <c r="AN4218" s="143"/>
      <c r="AO4218" s="143"/>
      <c r="AP4218" s="143"/>
      <c r="AQ4218" s="143"/>
      <c r="AR4218" s="143"/>
      <c r="AS4218" s="143"/>
      <c r="AT4218" s="143"/>
      <c r="AU4218" s="143"/>
      <c r="AV4218" s="143"/>
      <c r="AW4218" s="143"/>
      <c r="AX4218" s="143"/>
      <c r="AY4218" s="143"/>
      <c r="AZ4218" s="143"/>
      <c r="BA4218" s="143"/>
      <c r="BB4218" s="143"/>
      <c r="BC4218" s="143"/>
      <c r="BD4218" s="143"/>
      <c r="BE4218" s="143"/>
      <c r="BF4218" s="143"/>
      <c r="BG4218" s="143"/>
      <c r="BH4218" s="143"/>
      <c r="BI4218" s="143"/>
      <c r="BJ4218" s="143"/>
      <c r="BK4218" s="143"/>
      <c r="BL4218" s="143"/>
      <c r="BM4218" s="143"/>
      <c r="BN4218" s="143"/>
      <c r="BO4218" s="143"/>
      <c r="BP4218" s="143"/>
      <c r="BT4218" s="143"/>
      <c r="BU4218" s="143"/>
      <c r="BV4218" s="143"/>
    </row>
    <row r="4219" spans="1:74" s="142" customFormat="1" x14ac:dyDescent="0.25">
      <c r="A4219" s="206"/>
      <c r="B4219" s="160"/>
      <c r="C4219" s="161"/>
      <c r="D4219" s="206"/>
      <c r="E4219" s="206"/>
      <c r="F4219" s="206"/>
      <c r="G4219" s="206"/>
      <c r="H4219" s="161"/>
      <c r="I4219" s="206"/>
      <c r="J4219" s="206"/>
      <c r="L4219" s="206"/>
      <c r="M4219" s="153"/>
      <c r="N4219" s="126"/>
      <c r="O4219" s="153"/>
      <c r="P4219" s="153"/>
      <c r="Q4219" s="153"/>
      <c r="R4219" s="153"/>
      <c r="AG4219" s="162"/>
      <c r="AH4219" s="162"/>
      <c r="AI4219" s="162"/>
      <c r="AM4219" s="143"/>
      <c r="AN4219" s="143"/>
      <c r="AO4219" s="143"/>
      <c r="AP4219" s="143"/>
      <c r="AQ4219" s="143"/>
      <c r="AR4219" s="143"/>
      <c r="AS4219" s="143"/>
      <c r="AT4219" s="143"/>
      <c r="AU4219" s="143"/>
      <c r="AV4219" s="143"/>
      <c r="AW4219" s="143"/>
      <c r="AX4219" s="143"/>
      <c r="AY4219" s="143"/>
      <c r="AZ4219" s="143"/>
      <c r="BA4219" s="143"/>
      <c r="BB4219" s="143"/>
      <c r="BC4219" s="143"/>
      <c r="BD4219" s="143"/>
      <c r="BE4219" s="143"/>
      <c r="BF4219" s="143"/>
      <c r="BG4219" s="143"/>
      <c r="BH4219" s="143"/>
      <c r="BI4219" s="143"/>
      <c r="BJ4219" s="143"/>
      <c r="BK4219" s="143"/>
      <c r="BL4219" s="143"/>
      <c r="BM4219" s="143"/>
      <c r="BN4219" s="143"/>
      <c r="BO4219" s="143"/>
      <c r="BP4219" s="143"/>
      <c r="BT4219" s="143"/>
      <c r="BU4219" s="143"/>
      <c r="BV4219" s="143"/>
    </row>
    <row r="4220" spans="1:74" s="142" customFormat="1" x14ac:dyDescent="0.25">
      <c r="A4220" s="206"/>
      <c r="B4220" s="160"/>
      <c r="C4220" s="161"/>
      <c r="D4220" s="206"/>
      <c r="E4220" s="206"/>
      <c r="F4220" s="206"/>
      <c r="G4220" s="206"/>
      <c r="H4220" s="161"/>
      <c r="I4220" s="206"/>
      <c r="J4220" s="206"/>
      <c r="L4220" s="206"/>
      <c r="M4220" s="153"/>
      <c r="N4220" s="126"/>
      <c r="O4220" s="153"/>
      <c r="P4220" s="153"/>
      <c r="Q4220" s="153"/>
      <c r="R4220" s="153"/>
      <c r="AG4220" s="162"/>
      <c r="AH4220" s="162"/>
      <c r="AI4220" s="162"/>
      <c r="AM4220" s="143"/>
      <c r="AN4220" s="143"/>
      <c r="AO4220" s="143"/>
      <c r="AP4220" s="143"/>
      <c r="AQ4220" s="143"/>
      <c r="AR4220" s="143"/>
      <c r="AS4220" s="143"/>
      <c r="AT4220" s="143"/>
      <c r="AU4220" s="143"/>
      <c r="AV4220" s="143"/>
      <c r="AW4220" s="143"/>
      <c r="AX4220" s="143"/>
      <c r="AY4220" s="143"/>
      <c r="AZ4220" s="143"/>
      <c r="BA4220" s="143"/>
      <c r="BB4220" s="143"/>
      <c r="BC4220" s="143"/>
      <c r="BD4220" s="143"/>
      <c r="BE4220" s="143"/>
      <c r="BF4220" s="143"/>
      <c r="BG4220" s="143"/>
      <c r="BH4220" s="143"/>
      <c r="BI4220" s="143"/>
      <c r="BJ4220" s="143"/>
      <c r="BK4220" s="143"/>
      <c r="BL4220" s="143"/>
      <c r="BM4220" s="143"/>
      <c r="BN4220" s="143"/>
      <c r="BO4220" s="143"/>
      <c r="BP4220" s="143"/>
      <c r="BT4220" s="143"/>
      <c r="BU4220" s="143"/>
      <c r="BV4220" s="143"/>
    </row>
    <row r="4221" spans="1:74" s="142" customFormat="1" x14ac:dyDescent="0.25">
      <c r="A4221" s="206"/>
      <c r="B4221" s="160"/>
      <c r="C4221" s="161"/>
      <c r="D4221" s="206"/>
      <c r="E4221" s="206"/>
      <c r="F4221" s="206"/>
      <c r="G4221" s="206"/>
      <c r="H4221" s="161"/>
      <c r="I4221" s="206"/>
      <c r="J4221" s="206"/>
      <c r="L4221" s="206"/>
      <c r="M4221" s="153"/>
      <c r="N4221" s="126"/>
      <c r="O4221" s="153"/>
      <c r="P4221" s="153"/>
      <c r="Q4221" s="153"/>
      <c r="R4221" s="153"/>
      <c r="AG4221" s="162"/>
      <c r="AH4221" s="162"/>
      <c r="AI4221" s="162"/>
      <c r="AM4221" s="143"/>
      <c r="AN4221" s="143"/>
      <c r="AO4221" s="143"/>
      <c r="AP4221" s="143"/>
      <c r="AQ4221" s="143"/>
      <c r="AR4221" s="143"/>
      <c r="AS4221" s="143"/>
      <c r="AT4221" s="143"/>
      <c r="AU4221" s="143"/>
      <c r="AV4221" s="143"/>
      <c r="AW4221" s="143"/>
      <c r="AX4221" s="143"/>
      <c r="AY4221" s="143"/>
      <c r="AZ4221" s="143"/>
      <c r="BA4221" s="143"/>
      <c r="BB4221" s="143"/>
      <c r="BC4221" s="143"/>
      <c r="BD4221" s="143"/>
      <c r="BE4221" s="143"/>
      <c r="BF4221" s="143"/>
      <c r="BG4221" s="143"/>
      <c r="BH4221" s="143"/>
      <c r="BI4221" s="143"/>
      <c r="BJ4221" s="143"/>
      <c r="BK4221" s="143"/>
      <c r="BL4221" s="143"/>
      <c r="BM4221" s="143"/>
      <c r="BN4221" s="143"/>
      <c r="BO4221" s="143"/>
      <c r="BP4221" s="143"/>
      <c r="BT4221" s="143"/>
      <c r="BU4221" s="143"/>
      <c r="BV4221" s="143"/>
    </row>
    <row r="4222" spans="1:74" s="142" customFormat="1" x14ac:dyDescent="0.25">
      <c r="A4222" s="206"/>
      <c r="B4222" s="160"/>
      <c r="C4222" s="161"/>
      <c r="D4222" s="206"/>
      <c r="E4222" s="206"/>
      <c r="F4222" s="206"/>
      <c r="G4222" s="206"/>
      <c r="H4222" s="161"/>
      <c r="I4222" s="206"/>
      <c r="J4222" s="206"/>
      <c r="L4222" s="206"/>
      <c r="M4222" s="153"/>
      <c r="N4222" s="126"/>
      <c r="O4222" s="153"/>
      <c r="P4222" s="153"/>
      <c r="Q4222" s="153"/>
      <c r="R4222" s="153"/>
      <c r="AG4222" s="162"/>
      <c r="AH4222" s="162"/>
      <c r="AI4222" s="162"/>
      <c r="AM4222" s="143"/>
      <c r="AN4222" s="143"/>
      <c r="AO4222" s="143"/>
      <c r="AP4222" s="143"/>
      <c r="AQ4222" s="143"/>
      <c r="AR4222" s="143"/>
      <c r="AS4222" s="143"/>
      <c r="AT4222" s="143"/>
      <c r="AU4222" s="143"/>
      <c r="AV4222" s="143"/>
      <c r="AW4222" s="143"/>
      <c r="AX4222" s="143"/>
      <c r="AY4222" s="143"/>
      <c r="AZ4222" s="143"/>
      <c r="BA4222" s="143"/>
      <c r="BB4222" s="143"/>
      <c r="BC4222" s="143"/>
      <c r="BD4222" s="143"/>
      <c r="BE4222" s="143"/>
      <c r="BF4222" s="143"/>
      <c r="BG4222" s="143"/>
      <c r="BH4222" s="143"/>
      <c r="BI4222" s="143"/>
      <c r="BJ4222" s="143"/>
      <c r="BK4222" s="143"/>
      <c r="BL4222" s="143"/>
      <c r="BM4222" s="143"/>
      <c r="BN4222" s="143"/>
      <c r="BO4222" s="143"/>
      <c r="BP4222" s="143"/>
      <c r="BT4222" s="143"/>
      <c r="BU4222" s="143"/>
      <c r="BV4222" s="143"/>
    </row>
    <row r="4223" spans="1:74" s="142" customFormat="1" x14ac:dyDescent="0.25">
      <c r="A4223" s="206"/>
      <c r="B4223" s="160"/>
      <c r="C4223" s="161"/>
      <c r="D4223" s="206"/>
      <c r="E4223" s="206"/>
      <c r="F4223" s="206"/>
      <c r="G4223" s="206"/>
      <c r="H4223" s="161"/>
      <c r="I4223" s="206"/>
      <c r="J4223" s="206"/>
      <c r="L4223" s="206"/>
      <c r="M4223" s="153"/>
      <c r="N4223" s="126"/>
      <c r="O4223" s="153"/>
      <c r="P4223" s="153"/>
      <c r="Q4223" s="153"/>
      <c r="R4223" s="153"/>
      <c r="AG4223" s="162"/>
      <c r="AH4223" s="162"/>
      <c r="AI4223" s="162"/>
      <c r="AM4223" s="143"/>
      <c r="AN4223" s="143"/>
      <c r="AO4223" s="143"/>
      <c r="AP4223" s="143"/>
      <c r="AQ4223" s="143"/>
      <c r="AR4223" s="143"/>
      <c r="AS4223" s="143"/>
      <c r="AT4223" s="143"/>
      <c r="AU4223" s="143"/>
      <c r="AV4223" s="143"/>
      <c r="AW4223" s="143"/>
      <c r="AX4223" s="143"/>
      <c r="AY4223" s="143"/>
      <c r="AZ4223" s="143"/>
      <c r="BA4223" s="143"/>
      <c r="BB4223" s="143"/>
      <c r="BC4223" s="143"/>
      <c r="BD4223" s="143"/>
      <c r="BE4223" s="143"/>
      <c r="BF4223" s="143"/>
      <c r="BG4223" s="143"/>
      <c r="BH4223" s="143"/>
      <c r="BI4223" s="143"/>
      <c r="BJ4223" s="143"/>
      <c r="BK4223" s="143"/>
      <c r="BL4223" s="143"/>
      <c r="BM4223" s="143"/>
      <c r="BN4223" s="143"/>
      <c r="BO4223" s="143"/>
      <c r="BP4223" s="143"/>
      <c r="BT4223" s="143"/>
      <c r="BU4223" s="143"/>
      <c r="BV4223" s="143"/>
    </row>
    <row r="4224" spans="1:74" s="142" customFormat="1" x14ac:dyDescent="0.25">
      <c r="A4224" s="206"/>
      <c r="B4224" s="160"/>
      <c r="C4224" s="161"/>
      <c r="D4224" s="206"/>
      <c r="E4224" s="206"/>
      <c r="F4224" s="206"/>
      <c r="G4224" s="206"/>
      <c r="H4224" s="161"/>
      <c r="I4224" s="206"/>
      <c r="J4224" s="206"/>
      <c r="L4224" s="206"/>
      <c r="M4224" s="153"/>
      <c r="N4224" s="126"/>
      <c r="O4224" s="153"/>
      <c r="P4224" s="153"/>
      <c r="Q4224" s="153"/>
      <c r="R4224" s="153"/>
      <c r="AG4224" s="162"/>
      <c r="AH4224" s="162"/>
      <c r="AI4224" s="162"/>
      <c r="AM4224" s="143"/>
      <c r="AN4224" s="143"/>
      <c r="AO4224" s="143"/>
      <c r="AP4224" s="143"/>
      <c r="AQ4224" s="143"/>
      <c r="AR4224" s="143"/>
      <c r="AS4224" s="143"/>
      <c r="AT4224" s="143"/>
      <c r="AU4224" s="143"/>
      <c r="AV4224" s="143"/>
      <c r="AW4224" s="143"/>
      <c r="AX4224" s="143"/>
      <c r="AY4224" s="143"/>
      <c r="AZ4224" s="143"/>
      <c r="BA4224" s="143"/>
      <c r="BB4224" s="143"/>
      <c r="BC4224" s="143"/>
      <c r="BD4224" s="143"/>
      <c r="BE4224" s="143"/>
      <c r="BF4224" s="143"/>
      <c r="BG4224" s="143"/>
      <c r="BH4224" s="143"/>
      <c r="BI4224" s="143"/>
      <c r="BJ4224" s="143"/>
      <c r="BK4224" s="143"/>
      <c r="BL4224" s="143"/>
      <c r="BM4224" s="143"/>
      <c r="BN4224" s="143"/>
      <c r="BO4224" s="143"/>
      <c r="BP4224" s="143"/>
      <c r="BT4224" s="143"/>
      <c r="BU4224" s="143"/>
      <c r="BV4224" s="143"/>
    </row>
    <row r="4225" spans="1:74" s="142" customFormat="1" x14ac:dyDescent="0.25">
      <c r="A4225" s="206"/>
      <c r="B4225" s="160"/>
      <c r="C4225" s="161"/>
      <c r="D4225" s="206"/>
      <c r="E4225" s="206"/>
      <c r="F4225" s="206"/>
      <c r="G4225" s="206"/>
      <c r="H4225" s="161"/>
      <c r="I4225" s="206"/>
      <c r="J4225" s="206"/>
      <c r="L4225" s="206"/>
      <c r="M4225" s="153"/>
      <c r="N4225" s="126"/>
      <c r="O4225" s="153"/>
      <c r="P4225" s="153"/>
      <c r="Q4225" s="153"/>
      <c r="R4225" s="153"/>
      <c r="AG4225" s="162"/>
      <c r="AH4225" s="162"/>
      <c r="AI4225" s="162"/>
      <c r="AM4225" s="143"/>
      <c r="AN4225" s="143"/>
      <c r="AO4225" s="143"/>
      <c r="AP4225" s="143"/>
      <c r="AQ4225" s="143"/>
      <c r="AR4225" s="143"/>
      <c r="AS4225" s="143"/>
      <c r="AT4225" s="143"/>
      <c r="AU4225" s="143"/>
      <c r="AV4225" s="143"/>
      <c r="AW4225" s="143"/>
      <c r="AX4225" s="143"/>
      <c r="AY4225" s="143"/>
      <c r="AZ4225" s="143"/>
      <c r="BA4225" s="143"/>
      <c r="BB4225" s="143"/>
      <c r="BC4225" s="143"/>
      <c r="BD4225" s="143"/>
      <c r="BE4225" s="143"/>
      <c r="BF4225" s="143"/>
      <c r="BG4225" s="143"/>
      <c r="BH4225" s="143"/>
      <c r="BI4225" s="143"/>
      <c r="BJ4225" s="143"/>
      <c r="BK4225" s="143"/>
      <c r="BL4225" s="143"/>
      <c r="BM4225" s="143"/>
      <c r="BN4225" s="143"/>
      <c r="BO4225" s="143"/>
      <c r="BP4225" s="143"/>
      <c r="BT4225" s="143"/>
      <c r="BU4225" s="143"/>
      <c r="BV4225" s="143"/>
    </row>
    <row r="4226" spans="1:74" s="142" customFormat="1" x14ac:dyDescent="0.25">
      <c r="A4226" s="206"/>
      <c r="B4226" s="160"/>
      <c r="C4226" s="161"/>
      <c r="D4226" s="206"/>
      <c r="E4226" s="206"/>
      <c r="F4226" s="206"/>
      <c r="G4226" s="206"/>
      <c r="H4226" s="161"/>
      <c r="I4226" s="206"/>
      <c r="J4226" s="206"/>
      <c r="L4226" s="206"/>
      <c r="M4226" s="153"/>
      <c r="N4226" s="126"/>
      <c r="O4226" s="153"/>
      <c r="P4226" s="153"/>
      <c r="Q4226" s="153"/>
      <c r="R4226" s="153"/>
      <c r="AG4226" s="162"/>
      <c r="AH4226" s="162"/>
      <c r="AI4226" s="162"/>
      <c r="AM4226" s="143"/>
      <c r="AN4226" s="143"/>
      <c r="AO4226" s="143"/>
      <c r="AP4226" s="143"/>
      <c r="AQ4226" s="143"/>
      <c r="AR4226" s="143"/>
      <c r="AS4226" s="143"/>
      <c r="AT4226" s="143"/>
      <c r="AU4226" s="143"/>
      <c r="AV4226" s="143"/>
      <c r="AW4226" s="143"/>
      <c r="AX4226" s="143"/>
      <c r="AY4226" s="143"/>
      <c r="AZ4226" s="143"/>
      <c r="BA4226" s="143"/>
      <c r="BB4226" s="143"/>
      <c r="BC4226" s="143"/>
      <c r="BD4226" s="143"/>
      <c r="BE4226" s="143"/>
      <c r="BF4226" s="143"/>
      <c r="BG4226" s="143"/>
      <c r="BH4226" s="143"/>
      <c r="BI4226" s="143"/>
      <c r="BJ4226" s="143"/>
      <c r="BK4226" s="143"/>
      <c r="BL4226" s="143"/>
      <c r="BM4226" s="143"/>
      <c r="BN4226" s="143"/>
      <c r="BO4226" s="143"/>
      <c r="BP4226" s="143"/>
      <c r="BT4226" s="143"/>
      <c r="BU4226" s="143"/>
      <c r="BV4226" s="143"/>
    </row>
    <row r="4227" spans="1:74" s="142" customFormat="1" x14ac:dyDescent="0.25">
      <c r="A4227" s="206"/>
      <c r="B4227" s="160"/>
      <c r="C4227" s="161"/>
      <c r="D4227" s="206"/>
      <c r="E4227" s="206"/>
      <c r="F4227" s="206"/>
      <c r="G4227" s="206"/>
      <c r="H4227" s="161"/>
      <c r="I4227" s="206"/>
      <c r="J4227" s="206"/>
      <c r="L4227" s="206"/>
      <c r="M4227" s="153"/>
      <c r="N4227" s="126"/>
      <c r="O4227" s="153"/>
      <c r="P4227" s="153"/>
      <c r="Q4227" s="153"/>
      <c r="R4227" s="153"/>
      <c r="AG4227" s="162"/>
      <c r="AH4227" s="162"/>
      <c r="AI4227" s="162"/>
      <c r="AM4227" s="143"/>
      <c r="AN4227" s="143"/>
      <c r="AO4227" s="143"/>
      <c r="AP4227" s="143"/>
      <c r="AQ4227" s="143"/>
      <c r="AR4227" s="143"/>
      <c r="AS4227" s="143"/>
      <c r="AT4227" s="143"/>
      <c r="AU4227" s="143"/>
      <c r="AV4227" s="143"/>
      <c r="AW4227" s="143"/>
      <c r="AX4227" s="143"/>
      <c r="AY4227" s="143"/>
      <c r="AZ4227" s="143"/>
      <c r="BA4227" s="143"/>
      <c r="BB4227" s="143"/>
      <c r="BC4227" s="143"/>
      <c r="BD4227" s="143"/>
      <c r="BE4227" s="143"/>
      <c r="BF4227" s="143"/>
      <c r="BG4227" s="143"/>
      <c r="BH4227" s="143"/>
      <c r="BI4227" s="143"/>
      <c r="BJ4227" s="143"/>
      <c r="BK4227" s="143"/>
      <c r="BL4227" s="143"/>
      <c r="BM4227" s="143"/>
      <c r="BN4227" s="143"/>
      <c r="BO4227" s="143"/>
      <c r="BP4227" s="143"/>
      <c r="BT4227" s="143"/>
      <c r="BU4227" s="143"/>
      <c r="BV4227" s="143"/>
    </row>
    <row r="4228" spans="1:74" s="142" customFormat="1" x14ac:dyDescent="0.25">
      <c r="A4228" s="206"/>
      <c r="B4228" s="160"/>
      <c r="C4228" s="161"/>
      <c r="D4228" s="206"/>
      <c r="E4228" s="206"/>
      <c r="F4228" s="206"/>
      <c r="G4228" s="206"/>
      <c r="H4228" s="161"/>
      <c r="I4228" s="206"/>
      <c r="J4228" s="206"/>
      <c r="L4228" s="206"/>
      <c r="M4228" s="153"/>
      <c r="N4228" s="126"/>
      <c r="O4228" s="153"/>
      <c r="P4228" s="153"/>
      <c r="Q4228" s="153"/>
      <c r="R4228" s="153"/>
      <c r="AG4228" s="162"/>
      <c r="AH4228" s="162"/>
      <c r="AI4228" s="162"/>
      <c r="AM4228" s="143"/>
      <c r="AN4228" s="143"/>
      <c r="AO4228" s="143"/>
      <c r="AP4228" s="143"/>
      <c r="AQ4228" s="143"/>
      <c r="AR4228" s="143"/>
      <c r="AS4228" s="143"/>
      <c r="AT4228" s="143"/>
      <c r="AU4228" s="143"/>
      <c r="AV4228" s="143"/>
      <c r="AW4228" s="143"/>
      <c r="AX4228" s="143"/>
      <c r="AY4228" s="143"/>
      <c r="AZ4228" s="143"/>
      <c r="BA4228" s="143"/>
      <c r="BB4228" s="143"/>
      <c r="BC4228" s="143"/>
      <c r="BD4228" s="143"/>
      <c r="BE4228" s="143"/>
      <c r="BF4228" s="143"/>
      <c r="BG4228" s="143"/>
      <c r="BH4228" s="143"/>
      <c r="BI4228" s="143"/>
      <c r="BJ4228" s="143"/>
      <c r="BK4228" s="143"/>
      <c r="BL4228" s="143"/>
      <c r="BM4228" s="143"/>
      <c r="BN4228" s="143"/>
      <c r="BO4228" s="143"/>
      <c r="BP4228" s="143"/>
      <c r="BT4228" s="143"/>
      <c r="BU4228" s="143"/>
      <c r="BV4228" s="143"/>
    </row>
    <row r="4229" spans="1:74" s="142" customFormat="1" x14ac:dyDescent="0.25">
      <c r="A4229" s="206"/>
      <c r="B4229" s="160"/>
      <c r="C4229" s="161"/>
      <c r="D4229" s="206"/>
      <c r="E4229" s="206"/>
      <c r="F4229" s="206"/>
      <c r="G4229" s="206"/>
      <c r="H4229" s="161"/>
      <c r="I4229" s="206"/>
      <c r="J4229" s="206"/>
      <c r="L4229" s="206"/>
      <c r="M4229" s="153"/>
      <c r="N4229" s="126"/>
      <c r="O4229" s="153"/>
      <c r="P4229" s="153"/>
      <c r="Q4229" s="153"/>
      <c r="R4229" s="153"/>
      <c r="AG4229" s="162"/>
      <c r="AH4229" s="162"/>
      <c r="AI4229" s="162"/>
      <c r="AM4229" s="143"/>
      <c r="AN4229" s="143"/>
      <c r="AO4229" s="143"/>
      <c r="AP4229" s="143"/>
      <c r="AQ4229" s="143"/>
      <c r="AR4229" s="143"/>
      <c r="AS4229" s="143"/>
      <c r="AT4229" s="143"/>
      <c r="AU4229" s="143"/>
      <c r="AV4229" s="143"/>
      <c r="AW4229" s="143"/>
      <c r="AX4229" s="143"/>
      <c r="AY4229" s="143"/>
      <c r="AZ4229" s="143"/>
      <c r="BA4229" s="143"/>
      <c r="BB4229" s="143"/>
      <c r="BC4229" s="143"/>
      <c r="BD4229" s="143"/>
      <c r="BE4229" s="143"/>
      <c r="BF4229" s="143"/>
      <c r="BG4229" s="143"/>
      <c r="BH4229" s="143"/>
      <c r="BI4229" s="143"/>
      <c r="BJ4229" s="143"/>
      <c r="BK4229" s="143"/>
      <c r="BL4229" s="143"/>
      <c r="BM4229" s="143"/>
      <c r="BN4229" s="143"/>
      <c r="BO4229" s="143"/>
      <c r="BP4229" s="143"/>
      <c r="BT4229" s="143"/>
      <c r="BU4229" s="143"/>
      <c r="BV4229" s="143"/>
    </row>
    <row r="4230" spans="1:74" s="142" customFormat="1" x14ac:dyDescent="0.25">
      <c r="A4230" s="206"/>
      <c r="B4230" s="160"/>
      <c r="C4230" s="161"/>
      <c r="D4230" s="206"/>
      <c r="E4230" s="206"/>
      <c r="F4230" s="206"/>
      <c r="G4230" s="206"/>
      <c r="H4230" s="161"/>
      <c r="I4230" s="206"/>
      <c r="J4230" s="206"/>
      <c r="L4230" s="206"/>
      <c r="M4230" s="153"/>
      <c r="N4230" s="126"/>
      <c r="O4230" s="153"/>
      <c r="P4230" s="153"/>
      <c r="Q4230" s="153"/>
      <c r="R4230" s="153"/>
      <c r="AG4230" s="162"/>
      <c r="AH4230" s="162"/>
      <c r="AI4230" s="162"/>
      <c r="AM4230" s="143"/>
      <c r="AN4230" s="143"/>
      <c r="AO4230" s="143"/>
      <c r="AP4230" s="143"/>
      <c r="AQ4230" s="143"/>
      <c r="AR4230" s="143"/>
      <c r="AS4230" s="143"/>
      <c r="AT4230" s="143"/>
      <c r="AU4230" s="143"/>
      <c r="AV4230" s="143"/>
      <c r="AW4230" s="143"/>
      <c r="AX4230" s="143"/>
      <c r="AY4230" s="143"/>
      <c r="AZ4230" s="143"/>
      <c r="BA4230" s="143"/>
      <c r="BB4230" s="143"/>
      <c r="BC4230" s="143"/>
      <c r="BD4230" s="143"/>
      <c r="BE4230" s="143"/>
      <c r="BF4230" s="143"/>
      <c r="BG4230" s="143"/>
      <c r="BH4230" s="143"/>
      <c r="BI4230" s="143"/>
      <c r="BJ4230" s="143"/>
      <c r="BK4230" s="143"/>
      <c r="BL4230" s="143"/>
      <c r="BM4230" s="143"/>
      <c r="BN4230" s="143"/>
      <c r="BO4230" s="143"/>
      <c r="BP4230" s="143"/>
      <c r="BT4230" s="143"/>
      <c r="BU4230" s="143"/>
      <c r="BV4230" s="143"/>
    </row>
    <row r="4231" spans="1:74" s="142" customFormat="1" x14ac:dyDescent="0.25">
      <c r="A4231" s="206"/>
      <c r="B4231" s="160"/>
      <c r="C4231" s="161"/>
      <c r="D4231" s="206"/>
      <c r="E4231" s="206"/>
      <c r="F4231" s="206"/>
      <c r="G4231" s="206"/>
      <c r="H4231" s="161"/>
      <c r="I4231" s="206"/>
      <c r="J4231" s="206"/>
      <c r="L4231" s="206"/>
      <c r="M4231" s="153"/>
      <c r="N4231" s="126"/>
      <c r="O4231" s="153"/>
      <c r="P4231" s="153"/>
      <c r="Q4231" s="153"/>
      <c r="R4231" s="153"/>
      <c r="AG4231" s="162"/>
      <c r="AH4231" s="162"/>
      <c r="AI4231" s="162"/>
      <c r="AM4231" s="143"/>
      <c r="AN4231" s="143"/>
      <c r="AO4231" s="143"/>
      <c r="AP4231" s="143"/>
      <c r="AQ4231" s="143"/>
      <c r="AR4231" s="143"/>
      <c r="AS4231" s="143"/>
      <c r="AT4231" s="143"/>
      <c r="AU4231" s="143"/>
      <c r="AV4231" s="143"/>
      <c r="AW4231" s="143"/>
      <c r="AX4231" s="143"/>
      <c r="AY4231" s="143"/>
      <c r="AZ4231" s="143"/>
      <c r="BA4231" s="143"/>
      <c r="BB4231" s="143"/>
      <c r="BC4231" s="143"/>
      <c r="BD4231" s="143"/>
      <c r="BE4231" s="143"/>
      <c r="BF4231" s="143"/>
      <c r="BG4231" s="143"/>
      <c r="BH4231" s="143"/>
      <c r="BI4231" s="143"/>
      <c r="BJ4231" s="143"/>
      <c r="BK4231" s="143"/>
      <c r="BL4231" s="143"/>
      <c r="BM4231" s="143"/>
      <c r="BN4231" s="143"/>
      <c r="BO4231" s="143"/>
      <c r="BP4231" s="143"/>
      <c r="BT4231" s="143"/>
      <c r="BU4231" s="143"/>
      <c r="BV4231" s="143"/>
    </row>
    <row r="4232" spans="1:74" s="142" customFormat="1" x14ac:dyDescent="0.25">
      <c r="A4232" s="206"/>
      <c r="B4232" s="160"/>
      <c r="C4232" s="161"/>
      <c r="D4232" s="206"/>
      <c r="E4232" s="206"/>
      <c r="F4232" s="206"/>
      <c r="G4232" s="206"/>
      <c r="H4232" s="161"/>
      <c r="I4232" s="206"/>
      <c r="J4232" s="206"/>
      <c r="L4232" s="206"/>
      <c r="M4232" s="153"/>
      <c r="N4232" s="126"/>
      <c r="O4232" s="153"/>
      <c r="P4232" s="153"/>
      <c r="Q4232" s="153"/>
      <c r="R4232" s="153"/>
      <c r="AG4232" s="162"/>
      <c r="AH4232" s="162"/>
      <c r="AI4232" s="162"/>
      <c r="AM4232" s="143"/>
      <c r="AN4232" s="143"/>
      <c r="AO4232" s="143"/>
      <c r="AP4232" s="143"/>
      <c r="AQ4232" s="143"/>
      <c r="AR4232" s="143"/>
      <c r="AS4232" s="143"/>
      <c r="AT4232" s="143"/>
      <c r="AU4232" s="143"/>
      <c r="AV4232" s="143"/>
      <c r="AW4232" s="143"/>
      <c r="AX4232" s="143"/>
      <c r="AY4232" s="143"/>
      <c r="AZ4232" s="143"/>
      <c r="BA4232" s="143"/>
      <c r="BB4232" s="143"/>
      <c r="BC4232" s="143"/>
      <c r="BD4232" s="143"/>
      <c r="BE4232" s="143"/>
      <c r="BF4232" s="143"/>
      <c r="BG4232" s="143"/>
      <c r="BH4232" s="143"/>
      <c r="BI4232" s="143"/>
      <c r="BJ4232" s="143"/>
      <c r="BK4232" s="143"/>
      <c r="BL4232" s="143"/>
      <c r="BM4232" s="143"/>
      <c r="BN4232" s="143"/>
      <c r="BO4232" s="143"/>
      <c r="BP4232" s="143"/>
      <c r="BT4232" s="143"/>
      <c r="BU4232" s="143"/>
      <c r="BV4232" s="143"/>
    </row>
    <row r="4233" spans="1:74" s="142" customFormat="1" x14ac:dyDescent="0.25">
      <c r="A4233" s="206"/>
      <c r="B4233" s="160"/>
      <c r="C4233" s="161"/>
      <c r="D4233" s="206"/>
      <c r="E4233" s="206"/>
      <c r="F4233" s="206"/>
      <c r="G4233" s="206"/>
      <c r="H4233" s="161"/>
      <c r="I4233" s="206"/>
      <c r="J4233" s="206"/>
      <c r="L4233" s="206"/>
      <c r="M4233" s="153"/>
      <c r="N4233" s="126"/>
      <c r="O4233" s="153"/>
      <c r="P4233" s="153"/>
      <c r="Q4233" s="153"/>
      <c r="R4233" s="153"/>
      <c r="AG4233" s="162"/>
      <c r="AH4233" s="162"/>
      <c r="AI4233" s="162"/>
      <c r="AM4233" s="143"/>
      <c r="AN4233" s="143"/>
      <c r="AO4233" s="143"/>
      <c r="AP4233" s="143"/>
      <c r="AQ4233" s="143"/>
      <c r="AR4233" s="143"/>
      <c r="AS4233" s="143"/>
      <c r="AT4233" s="143"/>
      <c r="AU4233" s="143"/>
      <c r="AV4233" s="143"/>
      <c r="AW4233" s="143"/>
      <c r="AX4233" s="143"/>
      <c r="AY4233" s="143"/>
      <c r="AZ4233" s="143"/>
      <c r="BA4233" s="143"/>
      <c r="BB4233" s="143"/>
      <c r="BC4233" s="143"/>
      <c r="BD4233" s="143"/>
      <c r="BE4233" s="143"/>
      <c r="BF4233" s="143"/>
      <c r="BG4233" s="143"/>
      <c r="BH4233" s="143"/>
      <c r="BI4233" s="143"/>
      <c r="BJ4233" s="143"/>
      <c r="BK4233" s="143"/>
      <c r="BL4233" s="143"/>
      <c r="BM4233" s="143"/>
      <c r="BN4233" s="143"/>
      <c r="BO4233" s="143"/>
      <c r="BP4233" s="143"/>
      <c r="BT4233" s="143"/>
      <c r="BU4233" s="143"/>
      <c r="BV4233" s="143"/>
    </row>
    <row r="4234" spans="1:74" s="142" customFormat="1" x14ac:dyDescent="0.25">
      <c r="A4234" s="206"/>
      <c r="B4234" s="160"/>
      <c r="C4234" s="161"/>
      <c r="D4234" s="206"/>
      <c r="E4234" s="206"/>
      <c r="F4234" s="206"/>
      <c r="G4234" s="206"/>
      <c r="H4234" s="161"/>
      <c r="I4234" s="206"/>
      <c r="J4234" s="206"/>
      <c r="L4234" s="206"/>
      <c r="M4234" s="153"/>
      <c r="N4234" s="126"/>
      <c r="O4234" s="153"/>
      <c r="P4234" s="153"/>
      <c r="Q4234" s="153"/>
      <c r="R4234" s="153"/>
      <c r="AG4234" s="162"/>
      <c r="AH4234" s="162"/>
      <c r="AI4234" s="162"/>
      <c r="AM4234" s="143"/>
      <c r="AN4234" s="143"/>
      <c r="AO4234" s="143"/>
      <c r="AP4234" s="143"/>
      <c r="AQ4234" s="143"/>
      <c r="AR4234" s="143"/>
      <c r="AS4234" s="143"/>
      <c r="AT4234" s="143"/>
      <c r="AU4234" s="143"/>
      <c r="AV4234" s="143"/>
      <c r="AW4234" s="143"/>
      <c r="AX4234" s="143"/>
      <c r="AY4234" s="143"/>
      <c r="AZ4234" s="143"/>
      <c r="BA4234" s="143"/>
      <c r="BB4234" s="143"/>
      <c r="BC4234" s="143"/>
      <c r="BD4234" s="143"/>
      <c r="BE4234" s="143"/>
      <c r="BF4234" s="143"/>
      <c r="BG4234" s="143"/>
      <c r="BH4234" s="143"/>
      <c r="BI4234" s="143"/>
      <c r="BJ4234" s="143"/>
      <c r="BK4234" s="143"/>
      <c r="BL4234" s="143"/>
      <c r="BM4234" s="143"/>
      <c r="BN4234" s="143"/>
      <c r="BO4234" s="143"/>
      <c r="BP4234" s="143"/>
      <c r="BT4234" s="143"/>
      <c r="BU4234" s="143"/>
      <c r="BV4234" s="143"/>
    </row>
    <row r="4235" spans="1:74" s="142" customFormat="1" x14ac:dyDescent="0.25">
      <c r="A4235" s="206"/>
      <c r="B4235" s="160"/>
      <c r="C4235" s="161"/>
      <c r="D4235" s="206"/>
      <c r="E4235" s="206"/>
      <c r="F4235" s="206"/>
      <c r="G4235" s="206"/>
      <c r="H4235" s="161"/>
      <c r="I4235" s="206"/>
      <c r="J4235" s="206"/>
      <c r="L4235" s="206"/>
      <c r="M4235" s="153"/>
      <c r="N4235" s="126"/>
      <c r="O4235" s="153"/>
      <c r="P4235" s="153"/>
      <c r="Q4235" s="153"/>
      <c r="R4235" s="153"/>
      <c r="AG4235" s="162"/>
      <c r="AH4235" s="162"/>
      <c r="AI4235" s="162"/>
      <c r="AM4235" s="143"/>
      <c r="AN4235" s="143"/>
      <c r="AO4235" s="143"/>
      <c r="AP4235" s="143"/>
      <c r="AQ4235" s="143"/>
      <c r="AR4235" s="143"/>
      <c r="AS4235" s="143"/>
      <c r="AT4235" s="143"/>
      <c r="AU4235" s="143"/>
      <c r="AV4235" s="143"/>
      <c r="AW4235" s="143"/>
      <c r="AX4235" s="143"/>
      <c r="AY4235" s="143"/>
      <c r="AZ4235" s="143"/>
      <c r="BA4235" s="143"/>
      <c r="BB4235" s="143"/>
      <c r="BC4235" s="143"/>
      <c r="BD4235" s="143"/>
      <c r="BE4235" s="143"/>
      <c r="BF4235" s="143"/>
      <c r="BG4235" s="143"/>
      <c r="BH4235" s="143"/>
      <c r="BI4235" s="143"/>
      <c r="BJ4235" s="143"/>
      <c r="BK4235" s="143"/>
      <c r="BL4235" s="143"/>
      <c r="BM4235" s="143"/>
      <c r="BN4235" s="143"/>
      <c r="BO4235" s="143"/>
      <c r="BP4235" s="143"/>
      <c r="BT4235" s="143"/>
      <c r="BU4235" s="143"/>
      <c r="BV4235" s="143"/>
    </row>
    <row r="4236" spans="1:74" s="142" customFormat="1" x14ac:dyDescent="0.25">
      <c r="A4236" s="206"/>
      <c r="B4236" s="160"/>
      <c r="C4236" s="161"/>
      <c r="D4236" s="206"/>
      <c r="E4236" s="206"/>
      <c r="F4236" s="206"/>
      <c r="G4236" s="206"/>
      <c r="H4236" s="161"/>
      <c r="I4236" s="206"/>
      <c r="J4236" s="206"/>
      <c r="L4236" s="206"/>
      <c r="M4236" s="153"/>
      <c r="N4236" s="126"/>
      <c r="O4236" s="153"/>
      <c r="P4236" s="153"/>
      <c r="Q4236" s="153"/>
      <c r="R4236" s="153"/>
      <c r="AG4236" s="162"/>
      <c r="AH4236" s="162"/>
      <c r="AI4236" s="162"/>
      <c r="AM4236" s="143"/>
      <c r="AN4236" s="143"/>
      <c r="AO4236" s="143"/>
      <c r="AP4236" s="143"/>
      <c r="AQ4236" s="143"/>
      <c r="AR4236" s="143"/>
      <c r="AS4236" s="143"/>
      <c r="AT4236" s="143"/>
      <c r="AU4236" s="143"/>
      <c r="AV4236" s="143"/>
      <c r="AW4236" s="143"/>
      <c r="AX4236" s="143"/>
      <c r="AY4236" s="143"/>
      <c r="AZ4236" s="143"/>
      <c r="BA4236" s="143"/>
      <c r="BB4236" s="143"/>
      <c r="BC4236" s="143"/>
      <c r="BD4236" s="143"/>
      <c r="BE4236" s="143"/>
      <c r="BF4236" s="143"/>
      <c r="BG4236" s="143"/>
      <c r="BH4236" s="143"/>
      <c r="BI4236" s="143"/>
      <c r="BJ4236" s="143"/>
      <c r="BK4236" s="143"/>
      <c r="BL4236" s="143"/>
      <c r="BM4236" s="143"/>
      <c r="BN4236" s="143"/>
      <c r="BO4236" s="143"/>
      <c r="BP4236" s="143"/>
      <c r="BT4236" s="143"/>
      <c r="BU4236" s="143"/>
      <c r="BV4236" s="143"/>
    </row>
    <row r="4237" spans="1:74" s="142" customFormat="1" x14ac:dyDescent="0.25">
      <c r="A4237" s="206"/>
      <c r="B4237" s="160"/>
      <c r="C4237" s="161"/>
      <c r="D4237" s="206"/>
      <c r="E4237" s="206"/>
      <c r="F4237" s="206"/>
      <c r="G4237" s="206"/>
      <c r="H4237" s="161"/>
      <c r="I4237" s="206"/>
      <c r="J4237" s="206"/>
      <c r="L4237" s="206"/>
      <c r="M4237" s="153"/>
      <c r="N4237" s="126"/>
      <c r="O4237" s="153"/>
      <c r="P4237" s="153"/>
      <c r="Q4237" s="153"/>
      <c r="R4237" s="153"/>
      <c r="AG4237" s="162"/>
      <c r="AH4237" s="162"/>
      <c r="AI4237" s="162"/>
      <c r="AM4237" s="143"/>
      <c r="AN4237" s="143"/>
      <c r="AO4237" s="143"/>
      <c r="AP4237" s="143"/>
      <c r="AQ4237" s="143"/>
      <c r="AR4237" s="143"/>
      <c r="AS4237" s="143"/>
      <c r="AT4237" s="143"/>
      <c r="AU4237" s="143"/>
      <c r="AV4237" s="143"/>
      <c r="AW4237" s="143"/>
      <c r="AX4237" s="143"/>
      <c r="AY4237" s="143"/>
      <c r="AZ4237" s="143"/>
      <c r="BA4237" s="143"/>
      <c r="BB4237" s="143"/>
      <c r="BC4237" s="143"/>
      <c r="BD4237" s="143"/>
      <c r="BE4237" s="143"/>
      <c r="BF4237" s="143"/>
      <c r="BG4237" s="143"/>
      <c r="BH4237" s="143"/>
      <c r="BI4237" s="143"/>
      <c r="BJ4237" s="143"/>
      <c r="BK4237" s="143"/>
      <c r="BL4237" s="143"/>
      <c r="BM4237" s="143"/>
      <c r="BN4237" s="143"/>
      <c r="BO4237" s="143"/>
      <c r="BP4237" s="143"/>
      <c r="BT4237" s="143"/>
      <c r="BU4237" s="143"/>
      <c r="BV4237" s="143"/>
    </row>
    <row r="4238" spans="1:74" s="142" customFormat="1" x14ac:dyDescent="0.25">
      <c r="A4238" s="206"/>
      <c r="B4238" s="160"/>
      <c r="C4238" s="161"/>
      <c r="D4238" s="206"/>
      <c r="E4238" s="206"/>
      <c r="F4238" s="206"/>
      <c r="G4238" s="206"/>
      <c r="H4238" s="161"/>
      <c r="I4238" s="206"/>
      <c r="J4238" s="206"/>
      <c r="L4238" s="206"/>
      <c r="M4238" s="153"/>
      <c r="N4238" s="126"/>
      <c r="O4238" s="153"/>
      <c r="P4238" s="153"/>
      <c r="Q4238" s="153"/>
      <c r="R4238" s="153"/>
      <c r="AG4238" s="162"/>
      <c r="AH4238" s="162"/>
      <c r="AI4238" s="162"/>
      <c r="AM4238" s="143"/>
      <c r="AN4238" s="143"/>
      <c r="AO4238" s="143"/>
      <c r="AP4238" s="143"/>
      <c r="AQ4238" s="143"/>
      <c r="AR4238" s="143"/>
      <c r="AS4238" s="143"/>
      <c r="AT4238" s="143"/>
      <c r="AU4238" s="143"/>
      <c r="AV4238" s="143"/>
      <c r="AW4238" s="143"/>
      <c r="AX4238" s="143"/>
      <c r="AY4238" s="143"/>
      <c r="AZ4238" s="143"/>
      <c r="BA4238" s="143"/>
      <c r="BB4238" s="143"/>
      <c r="BC4238" s="143"/>
      <c r="BD4238" s="143"/>
      <c r="BE4238" s="143"/>
      <c r="BF4238" s="143"/>
      <c r="BG4238" s="143"/>
      <c r="BH4238" s="143"/>
      <c r="BI4238" s="143"/>
      <c r="BJ4238" s="143"/>
      <c r="BK4238" s="143"/>
      <c r="BL4238" s="143"/>
      <c r="BM4238" s="143"/>
      <c r="BN4238" s="143"/>
      <c r="BO4238" s="143"/>
      <c r="BP4238" s="143"/>
      <c r="BT4238" s="143"/>
      <c r="BU4238" s="143"/>
      <c r="BV4238" s="143"/>
    </row>
    <row r="4239" spans="1:74" s="142" customFormat="1" x14ac:dyDescent="0.25">
      <c r="A4239" s="206"/>
      <c r="B4239" s="160"/>
      <c r="C4239" s="161"/>
      <c r="D4239" s="206"/>
      <c r="E4239" s="206"/>
      <c r="F4239" s="206"/>
      <c r="G4239" s="206"/>
      <c r="H4239" s="161"/>
      <c r="I4239" s="206"/>
      <c r="J4239" s="206"/>
      <c r="L4239" s="206"/>
      <c r="M4239" s="153"/>
      <c r="N4239" s="126"/>
      <c r="O4239" s="153"/>
      <c r="P4239" s="153"/>
      <c r="Q4239" s="153"/>
      <c r="R4239" s="153"/>
      <c r="AG4239" s="162"/>
      <c r="AH4239" s="162"/>
      <c r="AI4239" s="162"/>
      <c r="AM4239" s="143"/>
      <c r="AN4239" s="143"/>
      <c r="AO4239" s="143"/>
      <c r="AP4239" s="143"/>
      <c r="AQ4239" s="143"/>
      <c r="AR4239" s="143"/>
      <c r="AS4239" s="143"/>
      <c r="AT4239" s="143"/>
      <c r="AU4239" s="143"/>
      <c r="AV4239" s="143"/>
      <c r="AW4239" s="143"/>
      <c r="AX4239" s="143"/>
      <c r="AY4239" s="143"/>
      <c r="AZ4239" s="143"/>
      <c r="BA4239" s="143"/>
      <c r="BB4239" s="143"/>
      <c r="BC4239" s="143"/>
      <c r="BD4239" s="143"/>
      <c r="BE4239" s="143"/>
      <c r="BF4239" s="143"/>
      <c r="BG4239" s="143"/>
      <c r="BH4239" s="143"/>
      <c r="BI4239" s="143"/>
      <c r="BJ4239" s="143"/>
      <c r="BK4239" s="143"/>
      <c r="BL4239" s="143"/>
      <c r="BM4239" s="143"/>
      <c r="BN4239" s="143"/>
      <c r="BO4239" s="143"/>
      <c r="BP4239" s="143"/>
      <c r="BT4239" s="143"/>
      <c r="BU4239" s="143"/>
      <c r="BV4239" s="143"/>
    </row>
    <row r="4240" spans="1:74" s="142" customFormat="1" x14ac:dyDescent="0.25">
      <c r="A4240" s="206"/>
      <c r="B4240" s="160"/>
      <c r="C4240" s="161"/>
      <c r="D4240" s="206"/>
      <c r="E4240" s="206"/>
      <c r="F4240" s="206"/>
      <c r="G4240" s="206"/>
      <c r="H4240" s="161"/>
      <c r="I4240" s="206"/>
      <c r="J4240" s="206"/>
      <c r="L4240" s="206"/>
      <c r="M4240" s="153"/>
      <c r="N4240" s="126"/>
      <c r="O4240" s="153"/>
      <c r="P4240" s="153"/>
      <c r="Q4240" s="153"/>
      <c r="R4240" s="153"/>
      <c r="AG4240" s="162"/>
      <c r="AH4240" s="162"/>
      <c r="AI4240" s="162"/>
      <c r="AM4240" s="143"/>
      <c r="AN4240" s="143"/>
      <c r="AO4240" s="143"/>
      <c r="AP4240" s="143"/>
      <c r="AQ4240" s="143"/>
      <c r="AR4240" s="143"/>
      <c r="AS4240" s="143"/>
      <c r="AT4240" s="143"/>
      <c r="AU4240" s="143"/>
      <c r="AV4240" s="143"/>
      <c r="AW4240" s="143"/>
      <c r="AX4240" s="143"/>
      <c r="AY4240" s="143"/>
      <c r="AZ4240" s="143"/>
      <c r="BA4240" s="143"/>
      <c r="BB4240" s="143"/>
      <c r="BC4240" s="143"/>
      <c r="BD4240" s="143"/>
      <c r="BE4240" s="143"/>
      <c r="BF4240" s="143"/>
      <c r="BG4240" s="143"/>
      <c r="BH4240" s="143"/>
      <c r="BI4240" s="143"/>
      <c r="BJ4240" s="143"/>
      <c r="BK4240" s="143"/>
      <c r="BL4240" s="143"/>
      <c r="BM4240" s="143"/>
      <c r="BN4240" s="143"/>
      <c r="BO4240" s="143"/>
      <c r="BP4240" s="143"/>
      <c r="BT4240" s="143"/>
      <c r="BU4240" s="143"/>
      <c r="BV4240" s="143"/>
    </row>
    <row r="4241" spans="1:74" s="142" customFormat="1" x14ac:dyDescent="0.25">
      <c r="A4241" s="206"/>
      <c r="B4241" s="160"/>
      <c r="C4241" s="161"/>
      <c r="D4241" s="206"/>
      <c r="E4241" s="206"/>
      <c r="F4241" s="206"/>
      <c r="G4241" s="206"/>
      <c r="H4241" s="161"/>
      <c r="I4241" s="206"/>
      <c r="J4241" s="206"/>
      <c r="L4241" s="206"/>
      <c r="M4241" s="153"/>
      <c r="N4241" s="126"/>
      <c r="O4241" s="153"/>
      <c r="P4241" s="153"/>
      <c r="Q4241" s="153"/>
      <c r="R4241" s="153"/>
      <c r="AG4241" s="162"/>
      <c r="AH4241" s="162"/>
      <c r="AI4241" s="162"/>
      <c r="AM4241" s="143"/>
      <c r="AN4241" s="143"/>
      <c r="AO4241" s="143"/>
      <c r="AP4241" s="143"/>
      <c r="AQ4241" s="143"/>
      <c r="AR4241" s="143"/>
      <c r="AS4241" s="143"/>
      <c r="AT4241" s="143"/>
      <c r="AU4241" s="143"/>
      <c r="AV4241" s="143"/>
      <c r="AW4241" s="143"/>
      <c r="AX4241" s="143"/>
      <c r="AY4241" s="143"/>
      <c r="AZ4241" s="143"/>
      <c r="BA4241" s="143"/>
      <c r="BB4241" s="143"/>
      <c r="BC4241" s="143"/>
      <c r="BD4241" s="143"/>
      <c r="BE4241" s="143"/>
      <c r="BF4241" s="143"/>
      <c r="BG4241" s="143"/>
      <c r="BH4241" s="143"/>
      <c r="BI4241" s="143"/>
      <c r="BJ4241" s="143"/>
      <c r="BK4241" s="143"/>
      <c r="BL4241" s="143"/>
      <c r="BM4241" s="143"/>
      <c r="BN4241" s="143"/>
      <c r="BO4241" s="143"/>
      <c r="BP4241" s="143"/>
      <c r="BT4241" s="143"/>
      <c r="BU4241" s="143"/>
      <c r="BV4241" s="143"/>
    </row>
    <row r="4242" spans="1:74" s="142" customFormat="1" x14ac:dyDescent="0.25">
      <c r="A4242" s="206"/>
      <c r="B4242" s="160"/>
      <c r="C4242" s="161"/>
      <c r="D4242" s="206"/>
      <c r="E4242" s="206"/>
      <c r="F4242" s="206"/>
      <c r="G4242" s="206"/>
      <c r="H4242" s="161"/>
      <c r="I4242" s="206"/>
      <c r="J4242" s="206"/>
      <c r="L4242" s="206"/>
      <c r="M4242" s="153"/>
      <c r="N4242" s="126"/>
      <c r="O4242" s="153"/>
      <c r="P4242" s="153"/>
      <c r="Q4242" s="153"/>
      <c r="R4242" s="153"/>
      <c r="AG4242" s="162"/>
      <c r="AH4242" s="162"/>
      <c r="AI4242" s="162"/>
      <c r="AM4242" s="143"/>
      <c r="AN4242" s="143"/>
      <c r="AO4242" s="143"/>
      <c r="AP4242" s="143"/>
      <c r="AQ4242" s="143"/>
      <c r="AR4242" s="143"/>
      <c r="AS4242" s="143"/>
      <c r="AT4242" s="143"/>
      <c r="AU4242" s="143"/>
      <c r="AV4242" s="143"/>
      <c r="AW4242" s="143"/>
      <c r="AX4242" s="143"/>
      <c r="AY4242" s="143"/>
      <c r="AZ4242" s="143"/>
      <c r="BA4242" s="143"/>
      <c r="BB4242" s="143"/>
      <c r="BC4242" s="143"/>
      <c r="BD4242" s="143"/>
      <c r="BE4242" s="143"/>
      <c r="BF4242" s="143"/>
      <c r="BG4242" s="143"/>
      <c r="BH4242" s="143"/>
      <c r="BI4242" s="143"/>
      <c r="BJ4242" s="143"/>
      <c r="BK4242" s="143"/>
      <c r="BL4242" s="143"/>
      <c r="BM4242" s="143"/>
      <c r="BN4242" s="143"/>
      <c r="BO4242" s="143"/>
      <c r="BP4242" s="143"/>
      <c r="BT4242" s="143"/>
      <c r="BU4242" s="143"/>
      <c r="BV4242" s="143"/>
    </row>
    <row r="4243" spans="1:74" s="142" customFormat="1" x14ac:dyDescent="0.25">
      <c r="A4243" s="206"/>
      <c r="B4243" s="160"/>
      <c r="C4243" s="161"/>
      <c r="D4243" s="206"/>
      <c r="E4243" s="206"/>
      <c r="F4243" s="206"/>
      <c r="G4243" s="206"/>
      <c r="H4243" s="161"/>
      <c r="I4243" s="206"/>
      <c r="J4243" s="206"/>
      <c r="L4243" s="206"/>
      <c r="M4243" s="153"/>
      <c r="N4243" s="126"/>
      <c r="O4243" s="153"/>
      <c r="P4243" s="153"/>
      <c r="Q4243" s="153"/>
      <c r="R4243" s="153"/>
      <c r="AG4243" s="162"/>
      <c r="AH4243" s="162"/>
      <c r="AI4243" s="162"/>
      <c r="AM4243" s="143"/>
      <c r="AN4243" s="143"/>
      <c r="AO4243" s="143"/>
      <c r="AP4243" s="143"/>
      <c r="AQ4243" s="143"/>
      <c r="AR4243" s="143"/>
      <c r="AS4243" s="143"/>
      <c r="AT4243" s="143"/>
      <c r="AU4243" s="143"/>
      <c r="AV4243" s="143"/>
      <c r="AW4243" s="143"/>
      <c r="AX4243" s="143"/>
      <c r="AY4243" s="143"/>
      <c r="AZ4243" s="143"/>
      <c r="BA4243" s="143"/>
      <c r="BB4243" s="143"/>
      <c r="BC4243" s="143"/>
      <c r="BD4243" s="143"/>
      <c r="BE4243" s="143"/>
      <c r="BF4243" s="143"/>
      <c r="BG4243" s="143"/>
      <c r="BH4243" s="143"/>
      <c r="BI4243" s="143"/>
      <c r="BJ4243" s="143"/>
      <c r="BK4243" s="143"/>
      <c r="BL4243" s="143"/>
      <c r="BM4243" s="143"/>
      <c r="BN4243" s="143"/>
      <c r="BO4243" s="143"/>
      <c r="BP4243" s="143"/>
      <c r="BT4243" s="143"/>
      <c r="BU4243" s="143"/>
      <c r="BV4243" s="143"/>
    </row>
    <row r="4244" spans="1:74" s="142" customFormat="1" x14ac:dyDescent="0.25">
      <c r="A4244" s="206"/>
      <c r="B4244" s="160"/>
      <c r="C4244" s="161"/>
      <c r="D4244" s="206"/>
      <c r="E4244" s="206"/>
      <c r="F4244" s="206"/>
      <c r="G4244" s="206"/>
      <c r="H4244" s="161"/>
      <c r="I4244" s="206"/>
      <c r="J4244" s="206"/>
      <c r="L4244" s="206"/>
      <c r="M4244" s="153"/>
      <c r="N4244" s="126"/>
      <c r="O4244" s="153"/>
      <c r="P4244" s="153"/>
      <c r="Q4244" s="153"/>
      <c r="R4244" s="153"/>
      <c r="AG4244" s="162"/>
      <c r="AH4244" s="162"/>
      <c r="AI4244" s="162"/>
      <c r="AM4244" s="143"/>
      <c r="AN4244" s="143"/>
      <c r="AO4244" s="143"/>
      <c r="AP4244" s="143"/>
      <c r="AQ4244" s="143"/>
      <c r="AR4244" s="143"/>
      <c r="AS4244" s="143"/>
      <c r="AT4244" s="143"/>
      <c r="AU4244" s="143"/>
      <c r="AV4244" s="143"/>
      <c r="AW4244" s="143"/>
      <c r="AX4244" s="143"/>
      <c r="AY4244" s="143"/>
      <c r="AZ4244" s="143"/>
      <c r="BA4244" s="143"/>
      <c r="BB4244" s="143"/>
      <c r="BC4244" s="143"/>
      <c r="BD4244" s="143"/>
      <c r="BE4244" s="143"/>
      <c r="BF4244" s="143"/>
      <c r="BG4244" s="143"/>
      <c r="BH4244" s="143"/>
      <c r="BI4244" s="143"/>
      <c r="BJ4244" s="143"/>
      <c r="BK4244" s="143"/>
      <c r="BL4244" s="143"/>
      <c r="BM4244" s="143"/>
      <c r="BN4244" s="143"/>
      <c r="BO4244" s="143"/>
      <c r="BP4244" s="143"/>
      <c r="BT4244" s="143"/>
      <c r="BU4244" s="143"/>
      <c r="BV4244" s="143"/>
    </row>
    <row r="4245" spans="1:74" s="142" customFormat="1" x14ac:dyDescent="0.25">
      <c r="A4245" s="206"/>
      <c r="B4245" s="160"/>
      <c r="C4245" s="161"/>
      <c r="D4245" s="206"/>
      <c r="E4245" s="206"/>
      <c r="F4245" s="206"/>
      <c r="G4245" s="206"/>
      <c r="H4245" s="161"/>
      <c r="I4245" s="206"/>
      <c r="J4245" s="206"/>
      <c r="L4245" s="206"/>
      <c r="M4245" s="153"/>
      <c r="N4245" s="126"/>
      <c r="O4245" s="153"/>
      <c r="P4245" s="153"/>
      <c r="Q4245" s="153"/>
      <c r="R4245" s="153"/>
      <c r="AG4245" s="162"/>
      <c r="AH4245" s="162"/>
      <c r="AI4245" s="162"/>
      <c r="AM4245" s="143"/>
      <c r="AN4245" s="143"/>
      <c r="AO4245" s="143"/>
      <c r="AP4245" s="143"/>
      <c r="AQ4245" s="143"/>
      <c r="AR4245" s="143"/>
      <c r="AS4245" s="143"/>
      <c r="AT4245" s="143"/>
      <c r="AU4245" s="143"/>
      <c r="AV4245" s="143"/>
      <c r="AW4245" s="143"/>
      <c r="AX4245" s="143"/>
      <c r="AY4245" s="143"/>
      <c r="AZ4245" s="143"/>
      <c r="BA4245" s="143"/>
      <c r="BB4245" s="143"/>
      <c r="BC4245" s="143"/>
      <c r="BD4245" s="143"/>
      <c r="BE4245" s="143"/>
      <c r="BF4245" s="143"/>
      <c r="BG4245" s="143"/>
      <c r="BH4245" s="143"/>
      <c r="BI4245" s="143"/>
      <c r="BJ4245" s="143"/>
      <c r="BK4245" s="143"/>
      <c r="BL4245" s="143"/>
      <c r="BM4245" s="143"/>
      <c r="BN4245" s="143"/>
      <c r="BO4245" s="143"/>
      <c r="BP4245" s="143"/>
      <c r="BT4245" s="143"/>
      <c r="BU4245" s="143"/>
      <c r="BV4245" s="143"/>
    </row>
    <row r="4246" spans="1:74" s="142" customFormat="1" x14ac:dyDescent="0.25">
      <c r="A4246" s="206"/>
      <c r="B4246" s="160"/>
      <c r="C4246" s="161"/>
      <c r="D4246" s="206"/>
      <c r="E4246" s="206"/>
      <c r="F4246" s="206"/>
      <c r="G4246" s="206"/>
      <c r="H4246" s="161"/>
      <c r="I4246" s="206"/>
      <c r="J4246" s="206"/>
      <c r="L4246" s="206"/>
      <c r="M4246" s="153"/>
      <c r="N4246" s="126"/>
      <c r="O4246" s="153"/>
      <c r="P4246" s="153"/>
      <c r="Q4246" s="153"/>
      <c r="R4246" s="153"/>
      <c r="AG4246" s="162"/>
      <c r="AH4246" s="162"/>
      <c r="AI4246" s="162"/>
      <c r="AM4246" s="143"/>
      <c r="AN4246" s="143"/>
      <c r="AO4246" s="143"/>
      <c r="AP4246" s="143"/>
      <c r="AQ4246" s="143"/>
      <c r="AR4246" s="143"/>
      <c r="AS4246" s="143"/>
      <c r="AT4246" s="143"/>
      <c r="AU4246" s="143"/>
      <c r="AV4246" s="143"/>
      <c r="AW4246" s="143"/>
      <c r="AX4246" s="143"/>
      <c r="AY4246" s="143"/>
      <c r="AZ4246" s="143"/>
      <c r="BA4246" s="143"/>
      <c r="BB4246" s="143"/>
      <c r="BC4246" s="143"/>
      <c r="BD4246" s="143"/>
      <c r="BE4246" s="143"/>
      <c r="BF4246" s="143"/>
      <c r="BG4246" s="143"/>
      <c r="BH4246" s="143"/>
      <c r="BI4246" s="143"/>
      <c r="BJ4246" s="143"/>
      <c r="BK4246" s="143"/>
      <c r="BL4246" s="143"/>
      <c r="BM4246" s="143"/>
      <c r="BN4246" s="143"/>
      <c r="BO4246" s="143"/>
      <c r="BP4246" s="143"/>
      <c r="BT4246" s="143"/>
      <c r="BU4246" s="143"/>
      <c r="BV4246" s="143"/>
    </row>
    <row r="4247" spans="1:74" s="142" customFormat="1" x14ac:dyDescent="0.25">
      <c r="A4247" s="206"/>
      <c r="B4247" s="160"/>
      <c r="C4247" s="161"/>
      <c r="D4247" s="206"/>
      <c r="E4247" s="206"/>
      <c r="F4247" s="206"/>
      <c r="G4247" s="206"/>
      <c r="H4247" s="161"/>
      <c r="I4247" s="206"/>
      <c r="J4247" s="206"/>
      <c r="L4247" s="206"/>
      <c r="M4247" s="153"/>
      <c r="N4247" s="126"/>
      <c r="O4247" s="153"/>
      <c r="P4247" s="153"/>
      <c r="Q4247" s="153"/>
      <c r="R4247" s="153"/>
      <c r="AG4247" s="162"/>
      <c r="AH4247" s="162"/>
      <c r="AI4247" s="162"/>
      <c r="AM4247" s="143"/>
      <c r="AN4247" s="143"/>
      <c r="AO4247" s="143"/>
      <c r="AP4247" s="143"/>
      <c r="AQ4247" s="143"/>
      <c r="AR4247" s="143"/>
      <c r="AS4247" s="143"/>
      <c r="AT4247" s="143"/>
      <c r="AU4247" s="143"/>
      <c r="AV4247" s="143"/>
      <c r="AW4247" s="143"/>
      <c r="AX4247" s="143"/>
      <c r="AY4247" s="143"/>
      <c r="AZ4247" s="143"/>
      <c r="BA4247" s="143"/>
      <c r="BB4247" s="143"/>
      <c r="BC4247" s="143"/>
      <c r="BD4247" s="143"/>
      <c r="BE4247" s="143"/>
      <c r="BF4247" s="143"/>
      <c r="BG4247" s="143"/>
      <c r="BH4247" s="143"/>
      <c r="BI4247" s="143"/>
      <c r="BJ4247" s="143"/>
      <c r="BK4247" s="143"/>
      <c r="BL4247" s="143"/>
      <c r="BM4247" s="143"/>
      <c r="BN4247" s="143"/>
      <c r="BO4247" s="143"/>
      <c r="BP4247" s="143"/>
      <c r="BT4247" s="143"/>
      <c r="BU4247" s="143"/>
      <c r="BV4247" s="143"/>
    </row>
    <row r="4248" spans="1:74" s="142" customFormat="1" x14ac:dyDescent="0.25">
      <c r="A4248" s="206"/>
      <c r="B4248" s="160"/>
      <c r="C4248" s="161"/>
      <c r="D4248" s="206"/>
      <c r="E4248" s="206"/>
      <c r="F4248" s="206"/>
      <c r="G4248" s="206"/>
      <c r="H4248" s="161"/>
      <c r="I4248" s="206"/>
      <c r="J4248" s="206"/>
      <c r="L4248" s="206"/>
      <c r="M4248" s="153"/>
      <c r="N4248" s="126"/>
      <c r="O4248" s="153"/>
      <c r="P4248" s="153"/>
      <c r="Q4248" s="153"/>
      <c r="R4248" s="153"/>
      <c r="AG4248" s="162"/>
      <c r="AH4248" s="162"/>
      <c r="AI4248" s="162"/>
      <c r="AM4248" s="143"/>
      <c r="AN4248" s="143"/>
      <c r="AO4248" s="143"/>
      <c r="AP4248" s="143"/>
      <c r="AQ4248" s="143"/>
      <c r="AR4248" s="143"/>
      <c r="AS4248" s="143"/>
      <c r="AT4248" s="143"/>
      <c r="AU4248" s="143"/>
      <c r="AV4248" s="143"/>
      <c r="AW4248" s="143"/>
      <c r="AX4248" s="143"/>
      <c r="AY4248" s="143"/>
      <c r="AZ4248" s="143"/>
      <c r="BA4248" s="143"/>
      <c r="BB4248" s="143"/>
      <c r="BC4248" s="143"/>
      <c r="BD4248" s="143"/>
      <c r="BE4248" s="143"/>
      <c r="BF4248" s="143"/>
      <c r="BG4248" s="143"/>
      <c r="BH4248" s="143"/>
      <c r="BI4248" s="143"/>
      <c r="BJ4248" s="143"/>
      <c r="BK4248" s="143"/>
      <c r="BL4248" s="143"/>
      <c r="BM4248" s="143"/>
      <c r="BN4248" s="143"/>
      <c r="BO4248" s="143"/>
      <c r="BP4248" s="143"/>
      <c r="BT4248" s="143"/>
      <c r="BU4248" s="143"/>
      <c r="BV4248" s="143"/>
    </row>
    <row r="4249" spans="1:74" s="142" customFormat="1" x14ac:dyDescent="0.25">
      <c r="A4249" s="206"/>
      <c r="B4249" s="160"/>
      <c r="C4249" s="161"/>
      <c r="D4249" s="206"/>
      <c r="E4249" s="206"/>
      <c r="F4249" s="206"/>
      <c r="G4249" s="206"/>
      <c r="H4249" s="161"/>
      <c r="I4249" s="206"/>
      <c r="J4249" s="206"/>
      <c r="L4249" s="206"/>
      <c r="M4249" s="153"/>
      <c r="N4249" s="126"/>
      <c r="O4249" s="153"/>
      <c r="P4249" s="153"/>
      <c r="Q4249" s="153"/>
      <c r="R4249" s="153"/>
      <c r="AG4249" s="162"/>
      <c r="AH4249" s="162"/>
      <c r="AI4249" s="162"/>
      <c r="AM4249" s="143"/>
      <c r="AN4249" s="143"/>
      <c r="AO4249" s="143"/>
      <c r="AP4249" s="143"/>
      <c r="AQ4249" s="143"/>
      <c r="AR4249" s="143"/>
      <c r="AS4249" s="143"/>
      <c r="AT4249" s="143"/>
      <c r="AU4249" s="143"/>
      <c r="AV4249" s="143"/>
      <c r="AW4249" s="143"/>
      <c r="AX4249" s="143"/>
      <c r="AY4249" s="143"/>
      <c r="AZ4249" s="143"/>
      <c r="BA4249" s="143"/>
      <c r="BB4249" s="143"/>
      <c r="BC4249" s="143"/>
      <c r="BD4249" s="143"/>
      <c r="BE4249" s="143"/>
      <c r="BF4249" s="143"/>
      <c r="BG4249" s="143"/>
      <c r="BH4249" s="143"/>
      <c r="BI4249" s="143"/>
      <c r="BJ4249" s="143"/>
      <c r="BK4249" s="143"/>
      <c r="BL4249" s="143"/>
      <c r="BM4249" s="143"/>
      <c r="BN4249" s="143"/>
      <c r="BO4249" s="143"/>
      <c r="BP4249" s="143"/>
      <c r="BT4249" s="143"/>
      <c r="BU4249" s="143"/>
      <c r="BV4249" s="143"/>
    </row>
    <row r="4250" spans="1:74" s="142" customFormat="1" x14ac:dyDescent="0.25">
      <c r="A4250" s="206"/>
      <c r="B4250" s="160"/>
      <c r="C4250" s="161"/>
      <c r="D4250" s="206"/>
      <c r="E4250" s="206"/>
      <c r="F4250" s="206"/>
      <c r="G4250" s="206"/>
      <c r="H4250" s="161"/>
      <c r="I4250" s="206"/>
      <c r="J4250" s="206"/>
      <c r="L4250" s="206"/>
      <c r="M4250" s="153"/>
      <c r="N4250" s="126"/>
      <c r="O4250" s="153"/>
      <c r="P4250" s="153"/>
      <c r="Q4250" s="153"/>
      <c r="R4250" s="153"/>
      <c r="AG4250" s="162"/>
      <c r="AH4250" s="162"/>
      <c r="AI4250" s="162"/>
      <c r="AM4250" s="143"/>
      <c r="AN4250" s="143"/>
      <c r="AO4250" s="143"/>
      <c r="AP4250" s="143"/>
      <c r="AQ4250" s="143"/>
      <c r="AR4250" s="143"/>
      <c r="AS4250" s="143"/>
      <c r="AT4250" s="143"/>
      <c r="AU4250" s="143"/>
      <c r="AV4250" s="143"/>
      <c r="AW4250" s="143"/>
      <c r="AX4250" s="143"/>
      <c r="AY4250" s="143"/>
      <c r="AZ4250" s="143"/>
      <c r="BA4250" s="143"/>
      <c r="BB4250" s="143"/>
      <c r="BC4250" s="143"/>
      <c r="BD4250" s="143"/>
      <c r="BE4250" s="143"/>
      <c r="BF4250" s="143"/>
      <c r="BG4250" s="143"/>
      <c r="BH4250" s="143"/>
      <c r="BI4250" s="143"/>
      <c r="BJ4250" s="143"/>
      <c r="BK4250" s="143"/>
      <c r="BL4250" s="143"/>
      <c r="BM4250" s="143"/>
      <c r="BN4250" s="143"/>
      <c r="BO4250" s="143"/>
      <c r="BP4250" s="143"/>
      <c r="BT4250" s="143"/>
      <c r="BU4250" s="143"/>
      <c r="BV4250" s="143"/>
    </row>
    <row r="4251" spans="1:74" s="142" customFormat="1" x14ac:dyDescent="0.25">
      <c r="A4251" s="206"/>
      <c r="B4251" s="160"/>
      <c r="C4251" s="161"/>
      <c r="D4251" s="206"/>
      <c r="E4251" s="206"/>
      <c r="F4251" s="206"/>
      <c r="G4251" s="206"/>
      <c r="H4251" s="161"/>
      <c r="I4251" s="206"/>
      <c r="J4251" s="206"/>
      <c r="L4251" s="206"/>
      <c r="M4251" s="153"/>
      <c r="N4251" s="126"/>
      <c r="O4251" s="153"/>
      <c r="P4251" s="153"/>
      <c r="Q4251" s="153"/>
      <c r="R4251" s="153"/>
      <c r="AG4251" s="162"/>
      <c r="AH4251" s="162"/>
      <c r="AI4251" s="162"/>
      <c r="AM4251" s="143"/>
      <c r="AN4251" s="143"/>
      <c r="AO4251" s="143"/>
      <c r="AP4251" s="143"/>
      <c r="AQ4251" s="143"/>
      <c r="AR4251" s="143"/>
      <c r="AS4251" s="143"/>
      <c r="AT4251" s="143"/>
      <c r="AU4251" s="143"/>
      <c r="AV4251" s="143"/>
      <c r="AW4251" s="143"/>
      <c r="AX4251" s="143"/>
      <c r="AY4251" s="143"/>
      <c r="AZ4251" s="143"/>
      <c r="BA4251" s="143"/>
      <c r="BB4251" s="143"/>
      <c r="BC4251" s="143"/>
      <c r="BD4251" s="143"/>
      <c r="BE4251" s="143"/>
      <c r="BF4251" s="143"/>
      <c r="BG4251" s="143"/>
      <c r="BH4251" s="143"/>
      <c r="BI4251" s="143"/>
      <c r="BJ4251" s="143"/>
      <c r="BK4251" s="143"/>
      <c r="BL4251" s="143"/>
      <c r="BM4251" s="143"/>
      <c r="BN4251" s="143"/>
      <c r="BO4251" s="143"/>
      <c r="BP4251" s="143"/>
      <c r="BT4251" s="143"/>
      <c r="BU4251" s="143"/>
      <c r="BV4251" s="143"/>
    </row>
    <row r="4252" spans="1:74" s="142" customFormat="1" x14ac:dyDescent="0.25">
      <c r="A4252" s="206"/>
      <c r="B4252" s="160"/>
      <c r="C4252" s="161"/>
      <c r="D4252" s="206"/>
      <c r="E4252" s="206"/>
      <c r="F4252" s="206"/>
      <c r="G4252" s="206"/>
      <c r="H4252" s="161"/>
      <c r="I4252" s="206"/>
      <c r="J4252" s="206"/>
      <c r="L4252" s="206"/>
      <c r="M4252" s="153"/>
      <c r="N4252" s="126"/>
      <c r="O4252" s="153"/>
      <c r="P4252" s="153"/>
      <c r="Q4252" s="153"/>
      <c r="R4252" s="153"/>
      <c r="AG4252" s="162"/>
      <c r="AH4252" s="162"/>
      <c r="AI4252" s="162"/>
      <c r="AM4252" s="143"/>
      <c r="AN4252" s="143"/>
      <c r="AO4252" s="143"/>
      <c r="AP4252" s="143"/>
      <c r="AQ4252" s="143"/>
      <c r="AR4252" s="143"/>
      <c r="AS4252" s="143"/>
      <c r="AT4252" s="143"/>
      <c r="AU4252" s="143"/>
      <c r="AV4252" s="143"/>
      <c r="AW4252" s="143"/>
      <c r="AX4252" s="143"/>
      <c r="AY4252" s="143"/>
      <c r="AZ4252" s="143"/>
      <c r="BA4252" s="143"/>
      <c r="BB4252" s="143"/>
      <c r="BC4252" s="143"/>
      <c r="BD4252" s="143"/>
      <c r="BE4252" s="143"/>
      <c r="BF4252" s="143"/>
      <c r="BG4252" s="143"/>
      <c r="BH4252" s="143"/>
      <c r="BI4252" s="143"/>
      <c r="BJ4252" s="143"/>
      <c r="BK4252" s="143"/>
      <c r="BL4252" s="143"/>
      <c r="BM4252" s="143"/>
      <c r="BN4252" s="143"/>
      <c r="BO4252" s="143"/>
      <c r="BP4252" s="143"/>
      <c r="BT4252" s="143"/>
      <c r="BU4252" s="143"/>
      <c r="BV4252" s="143"/>
    </row>
    <row r="4253" spans="1:74" s="142" customFormat="1" x14ac:dyDescent="0.25">
      <c r="A4253" s="206"/>
      <c r="B4253" s="160"/>
      <c r="C4253" s="161"/>
      <c r="D4253" s="206"/>
      <c r="E4253" s="206"/>
      <c r="F4253" s="206"/>
      <c r="G4253" s="206"/>
      <c r="H4253" s="161"/>
      <c r="I4253" s="206"/>
      <c r="J4253" s="206"/>
      <c r="L4253" s="206"/>
      <c r="M4253" s="153"/>
      <c r="N4253" s="126"/>
      <c r="O4253" s="153"/>
      <c r="P4253" s="153"/>
      <c r="Q4253" s="153"/>
      <c r="R4253" s="153"/>
      <c r="AG4253" s="162"/>
      <c r="AH4253" s="162"/>
      <c r="AI4253" s="162"/>
      <c r="AM4253" s="143"/>
      <c r="AN4253" s="143"/>
      <c r="AO4253" s="143"/>
      <c r="AP4253" s="143"/>
      <c r="AQ4253" s="143"/>
      <c r="AR4253" s="143"/>
      <c r="AS4253" s="143"/>
      <c r="AT4253" s="143"/>
      <c r="AU4253" s="143"/>
      <c r="AV4253" s="143"/>
      <c r="AW4253" s="143"/>
      <c r="AX4253" s="143"/>
      <c r="AY4253" s="143"/>
      <c r="AZ4253" s="143"/>
      <c r="BA4253" s="143"/>
      <c r="BB4253" s="143"/>
      <c r="BC4253" s="143"/>
      <c r="BD4253" s="143"/>
      <c r="BE4253" s="143"/>
      <c r="BF4253" s="143"/>
      <c r="BG4253" s="143"/>
      <c r="BH4253" s="143"/>
      <c r="BI4253" s="143"/>
      <c r="BJ4253" s="143"/>
      <c r="BK4253" s="143"/>
      <c r="BL4253" s="143"/>
      <c r="BM4253" s="143"/>
      <c r="BN4253" s="143"/>
      <c r="BO4253" s="143"/>
      <c r="BP4253" s="143"/>
      <c r="BT4253" s="143"/>
      <c r="BU4253" s="143"/>
      <c r="BV4253" s="143"/>
    </row>
    <row r="4254" spans="1:74" s="142" customFormat="1" x14ac:dyDescent="0.25">
      <c r="A4254" s="206"/>
      <c r="B4254" s="160"/>
      <c r="C4254" s="161"/>
      <c r="D4254" s="206"/>
      <c r="E4254" s="206"/>
      <c r="F4254" s="206"/>
      <c r="G4254" s="206"/>
      <c r="H4254" s="161"/>
      <c r="I4254" s="206"/>
      <c r="J4254" s="206"/>
      <c r="L4254" s="206"/>
      <c r="M4254" s="153"/>
      <c r="N4254" s="126"/>
      <c r="O4254" s="153"/>
      <c r="P4254" s="153"/>
      <c r="Q4254" s="153"/>
      <c r="R4254" s="153"/>
      <c r="AG4254" s="162"/>
      <c r="AH4254" s="162"/>
      <c r="AI4254" s="162"/>
      <c r="AM4254" s="143"/>
      <c r="AN4254" s="143"/>
      <c r="AO4254" s="143"/>
      <c r="AP4254" s="143"/>
      <c r="AQ4254" s="143"/>
      <c r="AR4254" s="143"/>
      <c r="AS4254" s="143"/>
      <c r="AT4254" s="143"/>
      <c r="AU4254" s="143"/>
      <c r="AV4254" s="143"/>
      <c r="AW4254" s="143"/>
      <c r="AX4254" s="143"/>
      <c r="AY4254" s="143"/>
      <c r="AZ4254" s="143"/>
      <c r="BA4254" s="143"/>
      <c r="BB4254" s="143"/>
      <c r="BC4254" s="143"/>
      <c r="BD4254" s="143"/>
      <c r="BE4254" s="143"/>
      <c r="BF4254" s="143"/>
      <c r="BG4254" s="143"/>
      <c r="BH4254" s="143"/>
      <c r="BI4254" s="143"/>
      <c r="BJ4254" s="143"/>
      <c r="BK4254" s="143"/>
      <c r="BL4254" s="143"/>
      <c r="BM4254" s="143"/>
      <c r="BN4254" s="143"/>
      <c r="BO4254" s="143"/>
      <c r="BP4254" s="143"/>
      <c r="BT4254" s="143"/>
      <c r="BU4254" s="143"/>
      <c r="BV4254" s="143"/>
    </row>
    <row r="4255" spans="1:74" s="142" customFormat="1" x14ac:dyDescent="0.25">
      <c r="A4255" s="206"/>
      <c r="B4255" s="160"/>
      <c r="C4255" s="161"/>
      <c r="D4255" s="206"/>
      <c r="E4255" s="206"/>
      <c r="F4255" s="206"/>
      <c r="G4255" s="206"/>
      <c r="H4255" s="161"/>
      <c r="I4255" s="206"/>
      <c r="J4255" s="206"/>
      <c r="L4255" s="206"/>
      <c r="M4255" s="153"/>
      <c r="N4255" s="126"/>
      <c r="O4255" s="153"/>
      <c r="P4255" s="153"/>
      <c r="Q4255" s="153"/>
      <c r="R4255" s="153"/>
      <c r="AG4255" s="162"/>
      <c r="AH4255" s="162"/>
      <c r="AI4255" s="162"/>
      <c r="AM4255" s="143"/>
      <c r="AN4255" s="143"/>
      <c r="AO4255" s="143"/>
      <c r="AP4255" s="143"/>
      <c r="AQ4255" s="143"/>
      <c r="AR4255" s="143"/>
      <c r="AS4255" s="143"/>
      <c r="AT4255" s="143"/>
      <c r="AU4255" s="143"/>
      <c r="AV4255" s="143"/>
      <c r="AW4255" s="143"/>
      <c r="AX4255" s="143"/>
      <c r="AY4255" s="143"/>
      <c r="AZ4255" s="143"/>
      <c r="BA4255" s="143"/>
      <c r="BB4255" s="143"/>
      <c r="BC4255" s="143"/>
      <c r="BD4255" s="143"/>
      <c r="BE4255" s="143"/>
      <c r="BF4255" s="143"/>
      <c r="BG4255" s="143"/>
      <c r="BH4255" s="143"/>
      <c r="BI4255" s="143"/>
      <c r="BJ4255" s="143"/>
      <c r="BK4255" s="143"/>
      <c r="BL4255" s="143"/>
      <c r="BM4255" s="143"/>
      <c r="BN4255" s="143"/>
      <c r="BO4255" s="143"/>
      <c r="BP4255" s="143"/>
      <c r="BT4255" s="143"/>
      <c r="BU4255" s="143"/>
      <c r="BV4255" s="143"/>
    </row>
    <row r="4256" spans="1:74" s="142" customFormat="1" x14ac:dyDescent="0.25">
      <c r="A4256" s="206"/>
      <c r="B4256" s="160"/>
      <c r="C4256" s="161"/>
      <c r="D4256" s="206"/>
      <c r="E4256" s="206"/>
      <c r="F4256" s="206"/>
      <c r="G4256" s="206"/>
      <c r="H4256" s="161"/>
      <c r="I4256" s="206"/>
      <c r="J4256" s="206"/>
      <c r="L4256" s="206"/>
      <c r="M4256" s="153"/>
      <c r="N4256" s="126"/>
      <c r="O4256" s="153"/>
      <c r="P4256" s="153"/>
      <c r="Q4256" s="153"/>
      <c r="R4256" s="153"/>
      <c r="AG4256" s="162"/>
      <c r="AH4256" s="162"/>
      <c r="AI4256" s="162"/>
      <c r="AM4256" s="143"/>
      <c r="AN4256" s="143"/>
      <c r="AO4256" s="143"/>
      <c r="AP4256" s="143"/>
      <c r="AQ4256" s="143"/>
      <c r="AR4256" s="143"/>
      <c r="AS4256" s="143"/>
      <c r="AT4256" s="143"/>
      <c r="AU4256" s="143"/>
      <c r="AV4256" s="143"/>
      <c r="AW4256" s="143"/>
      <c r="AX4256" s="143"/>
      <c r="AY4256" s="143"/>
      <c r="AZ4256" s="143"/>
      <c r="BA4256" s="143"/>
      <c r="BB4256" s="143"/>
      <c r="BC4256" s="143"/>
      <c r="BD4256" s="143"/>
      <c r="BE4256" s="143"/>
      <c r="BF4256" s="143"/>
      <c r="BG4256" s="143"/>
      <c r="BH4256" s="143"/>
      <c r="BI4256" s="143"/>
      <c r="BJ4256" s="143"/>
      <c r="BK4256" s="143"/>
      <c r="BL4256" s="143"/>
      <c r="BM4256" s="143"/>
      <c r="BN4256" s="143"/>
      <c r="BO4256" s="143"/>
      <c r="BP4256" s="143"/>
      <c r="BT4256" s="143"/>
      <c r="BU4256" s="143"/>
      <c r="BV4256" s="143"/>
    </row>
    <row r="4257" spans="1:74" s="142" customFormat="1" x14ac:dyDescent="0.25">
      <c r="A4257" s="206"/>
      <c r="B4257" s="160"/>
      <c r="C4257" s="161"/>
      <c r="D4257" s="206"/>
      <c r="E4257" s="206"/>
      <c r="F4257" s="206"/>
      <c r="G4257" s="206"/>
      <c r="H4257" s="161"/>
      <c r="I4257" s="206"/>
      <c r="J4257" s="206"/>
      <c r="L4257" s="206"/>
      <c r="M4257" s="153"/>
      <c r="N4257" s="126"/>
      <c r="O4257" s="153"/>
      <c r="P4257" s="153"/>
      <c r="Q4257" s="153"/>
      <c r="R4257" s="153"/>
      <c r="AG4257" s="162"/>
      <c r="AH4257" s="162"/>
      <c r="AI4257" s="162"/>
      <c r="AM4257" s="143"/>
      <c r="AN4257" s="143"/>
      <c r="AO4257" s="143"/>
      <c r="AP4257" s="143"/>
      <c r="AQ4257" s="143"/>
      <c r="AR4257" s="143"/>
      <c r="AS4257" s="143"/>
      <c r="AT4257" s="143"/>
      <c r="AU4257" s="143"/>
      <c r="AV4257" s="143"/>
      <c r="AW4257" s="143"/>
      <c r="AX4257" s="143"/>
      <c r="AY4257" s="143"/>
      <c r="AZ4257" s="143"/>
      <c r="BA4257" s="143"/>
      <c r="BB4257" s="143"/>
      <c r="BC4257" s="143"/>
      <c r="BD4257" s="143"/>
      <c r="BE4257" s="143"/>
      <c r="BF4257" s="143"/>
      <c r="BG4257" s="143"/>
      <c r="BH4257" s="143"/>
      <c r="BI4257" s="143"/>
      <c r="BJ4257" s="143"/>
      <c r="BK4257" s="143"/>
      <c r="BL4257" s="143"/>
      <c r="BM4257" s="143"/>
      <c r="BN4257" s="143"/>
      <c r="BO4257" s="143"/>
      <c r="BP4257" s="143"/>
      <c r="BT4257" s="143"/>
      <c r="BU4257" s="143"/>
      <c r="BV4257" s="143"/>
    </row>
    <row r="4258" spans="1:74" s="142" customFormat="1" x14ac:dyDescent="0.25">
      <c r="A4258" s="206"/>
      <c r="B4258" s="160"/>
      <c r="C4258" s="161"/>
      <c r="D4258" s="206"/>
      <c r="E4258" s="206"/>
      <c r="F4258" s="206"/>
      <c r="G4258" s="206"/>
      <c r="H4258" s="161"/>
      <c r="I4258" s="206"/>
      <c r="J4258" s="206"/>
      <c r="L4258" s="206"/>
      <c r="M4258" s="153"/>
      <c r="N4258" s="126"/>
      <c r="O4258" s="153"/>
      <c r="P4258" s="153"/>
      <c r="Q4258" s="153"/>
      <c r="R4258" s="153"/>
      <c r="AG4258" s="162"/>
      <c r="AH4258" s="162"/>
      <c r="AI4258" s="162"/>
      <c r="AM4258" s="143"/>
      <c r="AN4258" s="143"/>
      <c r="AO4258" s="143"/>
      <c r="AP4258" s="143"/>
      <c r="AQ4258" s="143"/>
      <c r="AR4258" s="143"/>
      <c r="AS4258" s="143"/>
      <c r="AT4258" s="143"/>
      <c r="AU4258" s="143"/>
      <c r="AV4258" s="143"/>
      <c r="AW4258" s="143"/>
      <c r="AX4258" s="143"/>
      <c r="AY4258" s="143"/>
      <c r="AZ4258" s="143"/>
      <c r="BA4258" s="143"/>
      <c r="BB4258" s="143"/>
      <c r="BC4258" s="143"/>
      <c r="BD4258" s="143"/>
      <c r="BE4258" s="143"/>
      <c r="BF4258" s="143"/>
      <c r="BG4258" s="143"/>
      <c r="BH4258" s="143"/>
      <c r="BI4258" s="143"/>
      <c r="BJ4258" s="143"/>
      <c r="BK4258" s="143"/>
      <c r="BL4258" s="143"/>
      <c r="BM4258" s="143"/>
      <c r="BN4258" s="143"/>
      <c r="BO4258" s="143"/>
      <c r="BP4258" s="143"/>
      <c r="BT4258" s="143"/>
      <c r="BU4258" s="143"/>
      <c r="BV4258" s="143"/>
    </row>
    <row r="4259" spans="1:74" s="142" customFormat="1" x14ac:dyDescent="0.25">
      <c r="A4259" s="206"/>
      <c r="B4259" s="160"/>
      <c r="C4259" s="161"/>
      <c r="D4259" s="206"/>
      <c r="E4259" s="206"/>
      <c r="F4259" s="206"/>
      <c r="G4259" s="206"/>
      <c r="H4259" s="161"/>
      <c r="I4259" s="206"/>
      <c r="J4259" s="206"/>
      <c r="L4259" s="206"/>
      <c r="M4259" s="153"/>
      <c r="N4259" s="126"/>
      <c r="O4259" s="153"/>
      <c r="P4259" s="153"/>
      <c r="Q4259" s="153"/>
      <c r="R4259" s="153"/>
      <c r="AG4259" s="162"/>
      <c r="AH4259" s="162"/>
      <c r="AI4259" s="162"/>
      <c r="AM4259" s="143"/>
      <c r="AN4259" s="143"/>
      <c r="AO4259" s="143"/>
      <c r="AP4259" s="143"/>
      <c r="AQ4259" s="143"/>
      <c r="AR4259" s="143"/>
      <c r="AS4259" s="143"/>
      <c r="AT4259" s="143"/>
      <c r="AU4259" s="143"/>
      <c r="AV4259" s="143"/>
      <c r="AW4259" s="143"/>
      <c r="AX4259" s="143"/>
      <c r="AY4259" s="143"/>
      <c r="AZ4259" s="143"/>
      <c r="BA4259" s="143"/>
      <c r="BB4259" s="143"/>
      <c r="BC4259" s="143"/>
      <c r="BD4259" s="143"/>
      <c r="BE4259" s="143"/>
      <c r="BF4259" s="143"/>
      <c r="BG4259" s="143"/>
      <c r="BH4259" s="143"/>
      <c r="BI4259" s="143"/>
      <c r="BJ4259" s="143"/>
      <c r="BK4259" s="143"/>
      <c r="BL4259" s="143"/>
      <c r="BM4259" s="143"/>
      <c r="BN4259" s="143"/>
      <c r="BO4259" s="143"/>
      <c r="BP4259" s="143"/>
      <c r="BT4259" s="143"/>
      <c r="BU4259" s="143"/>
      <c r="BV4259" s="143"/>
    </row>
    <row r="4260" spans="1:74" s="142" customFormat="1" x14ac:dyDescent="0.25">
      <c r="A4260" s="206"/>
      <c r="B4260" s="160"/>
      <c r="C4260" s="161"/>
      <c r="D4260" s="206"/>
      <c r="E4260" s="206"/>
      <c r="F4260" s="206"/>
      <c r="G4260" s="206"/>
      <c r="H4260" s="161"/>
      <c r="I4260" s="206"/>
      <c r="J4260" s="206"/>
      <c r="L4260" s="206"/>
      <c r="M4260" s="153"/>
      <c r="N4260" s="126"/>
      <c r="O4260" s="153"/>
      <c r="P4260" s="153"/>
      <c r="Q4260" s="153"/>
      <c r="R4260" s="153"/>
      <c r="AG4260" s="162"/>
      <c r="AH4260" s="162"/>
      <c r="AI4260" s="162"/>
      <c r="AM4260" s="143"/>
      <c r="AN4260" s="143"/>
      <c r="AO4260" s="143"/>
      <c r="AP4260" s="143"/>
      <c r="AQ4260" s="143"/>
      <c r="AR4260" s="143"/>
      <c r="AS4260" s="143"/>
      <c r="AT4260" s="143"/>
      <c r="AU4260" s="143"/>
      <c r="AV4260" s="143"/>
      <c r="AW4260" s="143"/>
      <c r="AX4260" s="143"/>
      <c r="AY4260" s="143"/>
      <c r="AZ4260" s="143"/>
      <c r="BA4260" s="143"/>
      <c r="BB4260" s="143"/>
      <c r="BC4260" s="143"/>
      <c r="BD4260" s="143"/>
      <c r="BE4260" s="143"/>
      <c r="BF4260" s="143"/>
      <c r="BG4260" s="143"/>
      <c r="BH4260" s="143"/>
      <c r="BI4260" s="143"/>
      <c r="BJ4260" s="143"/>
      <c r="BK4260" s="143"/>
      <c r="BL4260" s="143"/>
      <c r="BM4260" s="143"/>
      <c r="BN4260" s="143"/>
      <c r="BO4260" s="143"/>
      <c r="BP4260" s="143"/>
      <c r="BT4260" s="143"/>
      <c r="BU4260" s="143"/>
      <c r="BV4260" s="143"/>
    </row>
    <row r="4261" spans="1:74" s="142" customFormat="1" x14ac:dyDescent="0.25">
      <c r="A4261" s="206"/>
      <c r="B4261" s="160"/>
      <c r="C4261" s="161"/>
      <c r="D4261" s="206"/>
      <c r="E4261" s="206"/>
      <c r="F4261" s="206"/>
      <c r="G4261" s="206"/>
      <c r="H4261" s="161"/>
      <c r="I4261" s="206"/>
      <c r="J4261" s="206"/>
      <c r="L4261" s="206"/>
      <c r="M4261" s="153"/>
      <c r="N4261" s="126"/>
      <c r="O4261" s="153"/>
      <c r="P4261" s="153"/>
      <c r="Q4261" s="153"/>
      <c r="R4261" s="153"/>
      <c r="AG4261" s="162"/>
      <c r="AH4261" s="162"/>
      <c r="AI4261" s="162"/>
      <c r="AM4261" s="143"/>
      <c r="AN4261" s="143"/>
      <c r="AO4261" s="143"/>
      <c r="AP4261" s="143"/>
      <c r="AQ4261" s="143"/>
      <c r="AR4261" s="143"/>
      <c r="AS4261" s="143"/>
      <c r="AT4261" s="143"/>
      <c r="AU4261" s="143"/>
      <c r="AV4261" s="143"/>
      <c r="AW4261" s="143"/>
      <c r="AX4261" s="143"/>
      <c r="AY4261" s="143"/>
      <c r="AZ4261" s="143"/>
      <c r="BA4261" s="143"/>
      <c r="BB4261" s="143"/>
      <c r="BC4261" s="143"/>
      <c r="BD4261" s="143"/>
      <c r="BE4261" s="143"/>
      <c r="BF4261" s="143"/>
      <c r="BG4261" s="143"/>
      <c r="BH4261" s="143"/>
      <c r="BI4261" s="143"/>
      <c r="BJ4261" s="143"/>
      <c r="BK4261" s="143"/>
      <c r="BL4261" s="143"/>
      <c r="BM4261" s="143"/>
      <c r="BN4261" s="143"/>
      <c r="BO4261" s="143"/>
      <c r="BP4261" s="143"/>
      <c r="BT4261" s="143"/>
      <c r="BU4261" s="143"/>
      <c r="BV4261" s="143"/>
    </row>
    <row r="4262" spans="1:74" s="142" customFormat="1" x14ac:dyDescent="0.25">
      <c r="A4262" s="206"/>
      <c r="B4262" s="160"/>
      <c r="C4262" s="161"/>
      <c r="D4262" s="206"/>
      <c r="E4262" s="206"/>
      <c r="F4262" s="206"/>
      <c r="G4262" s="206"/>
      <c r="H4262" s="161"/>
      <c r="I4262" s="206"/>
      <c r="J4262" s="206"/>
      <c r="L4262" s="206"/>
      <c r="M4262" s="153"/>
      <c r="N4262" s="126"/>
      <c r="O4262" s="153"/>
      <c r="P4262" s="153"/>
      <c r="Q4262" s="153"/>
      <c r="R4262" s="153"/>
      <c r="AG4262" s="162"/>
      <c r="AH4262" s="162"/>
      <c r="AI4262" s="162"/>
      <c r="AM4262" s="143"/>
      <c r="AN4262" s="143"/>
      <c r="AO4262" s="143"/>
      <c r="AP4262" s="143"/>
      <c r="AQ4262" s="143"/>
      <c r="AR4262" s="143"/>
      <c r="AS4262" s="143"/>
      <c r="AT4262" s="143"/>
      <c r="AU4262" s="143"/>
      <c r="AV4262" s="143"/>
      <c r="AW4262" s="143"/>
      <c r="AX4262" s="143"/>
      <c r="AY4262" s="143"/>
      <c r="AZ4262" s="143"/>
      <c r="BA4262" s="143"/>
      <c r="BB4262" s="143"/>
      <c r="BC4262" s="143"/>
      <c r="BD4262" s="143"/>
      <c r="BE4262" s="143"/>
      <c r="BF4262" s="143"/>
      <c r="BG4262" s="143"/>
      <c r="BH4262" s="143"/>
      <c r="BI4262" s="143"/>
      <c r="BJ4262" s="143"/>
      <c r="BK4262" s="143"/>
      <c r="BL4262" s="143"/>
      <c r="BM4262" s="143"/>
      <c r="BN4262" s="143"/>
      <c r="BO4262" s="143"/>
      <c r="BP4262" s="143"/>
      <c r="BT4262" s="143"/>
      <c r="BU4262" s="143"/>
      <c r="BV4262" s="143"/>
    </row>
    <row r="4263" spans="1:74" s="142" customFormat="1" x14ac:dyDescent="0.25">
      <c r="A4263" s="206"/>
      <c r="B4263" s="160"/>
      <c r="C4263" s="161"/>
      <c r="D4263" s="206"/>
      <c r="E4263" s="206"/>
      <c r="F4263" s="206"/>
      <c r="G4263" s="206"/>
      <c r="H4263" s="161"/>
      <c r="I4263" s="206"/>
      <c r="J4263" s="206"/>
      <c r="L4263" s="206"/>
      <c r="M4263" s="153"/>
      <c r="N4263" s="126"/>
      <c r="O4263" s="153"/>
      <c r="P4263" s="153"/>
      <c r="Q4263" s="153"/>
      <c r="R4263" s="153"/>
      <c r="AG4263" s="162"/>
      <c r="AH4263" s="162"/>
      <c r="AI4263" s="162"/>
      <c r="AM4263" s="143"/>
      <c r="AN4263" s="143"/>
      <c r="AO4263" s="143"/>
      <c r="AP4263" s="143"/>
      <c r="AQ4263" s="143"/>
      <c r="AR4263" s="143"/>
      <c r="AS4263" s="143"/>
      <c r="AT4263" s="143"/>
      <c r="AU4263" s="143"/>
      <c r="AV4263" s="143"/>
      <c r="AW4263" s="143"/>
      <c r="AX4263" s="143"/>
      <c r="AY4263" s="143"/>
      <c r="AZ4263" s="143"/>
      <c r="BA4263" s="143"/>
      <c r="BB4263" s="143"/>
      <c r="BC4263" s="143"/>
      <c r="BD4263" s="143"/>
      <c r="BE4263" s="143"/>
      <c r="BF4263" s="143"/>
      <c r="BG4263" s="143"/>
      <c r="BH4263" s="143"/>
      <c r="BI4263" s="143"/>
      <c r="BJ4263" s="143"/>
      <c r="BK4263" s="143"/>
      <c r="BL4263" s="143"/>
      <c r="BM4263" s="143"/>
      <c r="BN4263" s="143"/>
      <c r="BO4263" s="143"/>
      <c r="BP4263" s="143"/>
      <c r="BT4263" s="143"/>
      <c r="BU4263" s="143"/>
      <c r="BV4263" s="143"/>
    </row>
    <row r="4264" spans="1:74" s="142" customFormat="1" x14ac:dyDescent="0.25">
      <c r="A4264" s="206"/>
      <c r="B4264" s="160"/>
      <c r="C4264" s="161"/>
      <c r="D4264" s="206"/>
      <c r="E4264" s="206"/>
      <c r="F4264" s="206"/>
      <c r="G4264" s="206"/>
      <c r="H4264" s="161"/>
      <c r="I4264" s="206"/>
      <c r="J4264" s="206"/>
      <c r="L4264" s="206"/>
      <c r="M4264" s="153"/>
      <c r="N4264" s="126"/>
      <c r="O4264" s="153"/>
      <c r="P4264" s="153"/>
      <c r="Q4264" s="153"/>
      <c r="R4264" s="153"/>
      <c r="AG4264" s="162"/>
      <c r="AH4264" s="162"/>
      <c r="AI4264" s="162"/>
      <c r="AM4264" s="143"/>
      <c r="AN4264" s="143"/>
      <c r="AO4264" s="143"/>
      <c r="AP4264" s="143"/>
      <c r="AQ4264" s="143"/>
      <c r="AR4264" s="143"/>
      <c r="AS4264" s="143"/>
      <c r="AT4264" s="143"/>
      <c r="AU4264" s="143"/>
      <c r="AV4264" s="143"/>
      <c r="AW4264" s="143"/>
      <c r="AX4264" s="143"/>
      <c r="AY4264" s="143"/>
      <c r="AZ4264" s="143"/>
      <c r="BA4264" s="143"/>
      <c r="BB4264" s="143"/>
      <c r="BC4264" s="143"/>
      <c r="BD4264" s="143"/>
      <c r="BE4264" s="143"/>
      <c r="BF4264" s="143"/>
      <c r="BG4264" s="143"/>
      <c r="BH4264" s="143"/>
      <c r="BI4264" s="143"/>
      <c r="BJ4264" s="143"/>
      <c r="BK4264" s="143"/>
      <c r="BL4264" s="143"/>
      <c r="BM4264" s="143"/>
      <c r="BN4264" s="143"/>
      <c r="BO4264" s="143"/>
      <c r="BP4264" s="143"/>
      <c r="BT4264" s="143"/>
      <c r="BU4264" s="143"/>
      <c r="BV4264" s="143"/>
    </row>
    <row r="4265" spans="1:74" s="142" customFormat="1" x14ac:dyDescent="0.25">
      <c r="A4265" s="206"/>
      <c r="B4265" s="160"/>
      <c r="C4265" s="161"/>
      <c r="D4265" s="206"/>
      <c r="E4265" s="206"/>
      <c r="F4265" s="206"/>
      <c r="G4265" s="206"/>
      <c r="H4265" s="161"/>
      <c r="I4265" s="206"/>
      <c r="J4265" s="206"/>
      <c r="L4265" s="206"/>
      <c r="M4265" s="153"/>
      <c r="N4265" s="126"/>
      <c r="O4265" s="153"/>
      <c r="P4265" s="153"/>
      <c r="Q4265" s="153"/>
      <c r="R4265" s="153"/>
      <c r="AG4265" s="162"/>
      <c r="AH4265" s="162"/>
      <c r="AI4265" s="162"/>
      <c r="AM4265" s="143"/>
      <c r="AN4265" s="143"/>
      <c r="AO4265" s="143"/>
      <c r="AP4265" s="143"/>
      <c r="AQ4265" s="143"/>
      <c r="AR4265" s="143"/>
      <c r="AS4265" s="143"/>
      <c r="AT4265" s="143"/>
      <c r="AU4265" s="143"/>
      <c r="AV4265" s="143"/>
      <c r="AW4265" s="143"/>
      <c r="AX4265" s="143"/>
      <c r="AY4265" s="143"/>
      <c r="AZ4265" s="143"/>
      <c r="BA4265" s="143"/>
      <c r="BB4265" s="143"/>
      <c r="BC4265" s="143"/>
      <c r="BD4265" s="143"/>
      <c r="BE4265" s="143"/>
      <c r="BF4265" s="143"/>
      <c r="BG4265" s="143"/>
      <c r="BH4265" s="143"/>
      <c r="BI4265" s="143"/>
      <c r="BJ4265" s="143"/>
      <c r="BK4265" s="143"/>
      <c r="BL4265" s="143"/>
      <c r="BM4265" s="143"/>
      <c r="BN4265" s="143"/>
      <c r="BO4265" s="143"/>
      <c r="BP4265" s="143"/>
      <c r="BT4265" s="143"/>
      <c r="BU4265" s="143"/>
      <c r="BV4265" s="143"/>
    </row>
    <row r="4266" spans="1:74" s="142" customFormat="1" x14ac:dyDescent="0.25">
      <c r="A4266" s="206"/>
      <c r="B4266" s="160"/>
      <c r="C4266" s="161"/>
      <c r="D4266" s="206"/>
      <c r="E4266" s="206"/>
      <c r="F4266" s="206"/>
      <c r="G4266" s="206"/>
      <c r="H4266" s="161"/>
      <c r="I4266" s="206"/>
      <c r="J4266" s="206"/>
      <c r="L4266" s="206"/>
      <c r="M4266" s="153"/>
      <c r="N4266" s="126"/>
      <c r="O4266" s="153"/>
      <c r="P4266" s="153"/>
      <c r="Q4266" s="153"/>
      <c r="R4266" s="153"/>
      <c r="AG4266" s="162"/>
      <c r="AH4266" s="162"/>
      <c r="AI4266" s="162"/>
      <c r="AM4266" s="143"/>
      <c r="AN4266" s="143"/>
      <c r="AO4266" s="143"/>
      <c r="AP4266" s="143"/>
      <c r="AQ4266" s="143"/>
      <c r="AR4266" s="143"/>
      <c r="AS4266" s="143"/>
      <c r="AT4266" s="143"/>
      <c r="AU4266" s="143"/>
      <c r="AV4266" s="143"/>
      <c r="AW4266" s="143"/>
      <c r="AX4266" s="143"/>
      <c r="AY4266" s="143"/>
      <c r="AZ4266" s="143"/>
      <c r="BA4266" s="143"/>
      <c r="BB4266" s="143"/>
      <c r="BC4266" s="143"/>
      <c r="BD4266" s="143"/>
      <c r="BE4266" s="143"/>
      <c r="BF4266" s="143"/>
      <c r="BG4266" s="143"/>
      <c r="BH4266" s="143"/>
      <c r="BI4266" s="143"/>
      <c r="BJ4266" s="143"/>
      <c r="BK4266" s="143"/>
      <c r="BL4266" s="143"/>
      <c r="BM4266" s="143"/>
      <c r="BN4266" s="143"/>
      <c r="BO4266" s="143"/>
      <c r="BP4266" s="143"/>
      <c r="BT4266" s="143"/>
      <c r="BU4266" s="143"/>
      <c r="BV4266" s="143"/>
    </row>
    <row r="4267" spans="1:74" s="142" customFormat="1" x14ac:dyDescent="0.25">
      <c r="A4267" s="206"/>
      <c r="B4267" s="160"/>
      <c r="C4267" s="161"/>
      <c r="D4267" s="206"/>
      <c r="E4267" s="206"/>
      <c r="F4267" s="206"/>
      <c r="G4267" s="206"/>
      <c r="H4267" s="161"/>
      <c r="I4267" s="206"/>
      <c r="J4267" s="206"/>
      <c r="L4267" s="206"/>
      <c r="M4267" s="153"/>
      <c r="N4267" s="126"/>
      <c r="O4267" s="153"/>
      <c r="P4267" s="153"/>
      <c r="Q4267" s="153"/>
      <c r="R4267" s="153"/>
      <c r="AG4267" s="162"/>
      <c r="AH4267" s="162"/>
      <c r="AI4267" s="162"/>
      <c r="AM4267" s="143"/>
      <c r="AN4267" s="143"/>
      <c r="AO4267" s="143"/>
      <c r="AP4267" s="143"/>
      <c r="AQ4267" s="143"/>
      <c r="AR4267" s="143"/>
      <c r="AS4267" s="143"/>
      <c r="AT4267" s="143"/>
      <c r="AU4267" s="143"/>
      <c r="AV4267" s="143"/>
      <c r="AW4267" s="143"/>
      <c r="AX4267" s="143"/>
      <c r="AY4267" s="143"/>
      <c r="AZ4267" s="143"/>
      <c r="BA4267" s="143"/>
      <c r="BB4267" s="143"/>
      <c r="BC4267" s="143"/>
      <c r="BD4267" s="143"/>
      <c r="BE4267" s="143"/>
      <c r="BF4267" s="143"/>
      <c r="BG4267" s="143"/>
      <c r="BH4267" s="143"/>
      <c r="BI4267" s="143"/>
      <c r="BJ4267" s="143"/>
      <c r="BK4267" s="143"/>
      <c r="BL4267" s="143"/>
      <c r="BM4267" s="143"/>
      <c r="BN4267" s="143"/>
      <c r="BO4267" s="143"/>
      <c r="BP4267" s="143"/>
      <c r="BT4267" s="143"/>
      <c r="BU4267" s="143"/>
      <c r="BV4267" s="143"/>
    </row>
    <row r="4268" spans="1:74" s="142" customFormat="1" x14ac:dyDescent="0.25">
      <c r="A4268" s="206"/>
      <c r="B4268" s="160"/>
      <c r="C4268" s="161"/>
      <c r="D4268" s="206"/>
      <c r="E4268" s="206"/>
      <c r="F4268" s="206"/>
      <c r="G4268" s="206"/>
      <c r="H4268" s="161"/>
      <c r="I4268" s="206"/>
      <c r="J4268" s="206"/>
      <c r="L4268" s="206"/>
      <c r="M4268" s="153"/>
      <c r="N4268" s="126"/>
      <c r="O4268" s="153"/>
      <c r="P4268" s="153"/>
      <c r="Q4268" s="153"/>
      <c r="R4268" s="153"/>
      <c r="AG4268" s="162"/>
      <c r="AH4268" s="162"/>
      <c r="AI4268" s="162"/>
      <c r="AM4268" s="143"/>
      <c r="AN4268" s="143"/>
      <c r="AO4268" s="143"/>
      <c r="AP4268" s="143"/>
      <c r="AQ4268" s="143"/>
      <c r="AR4268" s="143"/>
      <c r="AS4268" s="143"/>
      <c r="AT4268" s="143"/>
      <c r="AU4268" s="143"/>
      <c r="AV4268" s="143"/>
      <c r="AW4268" s="143"/>
      <c r="AX4268" s="143"/>
      <c r="AY4268" s="143"/>
      <c r="AZ4268" s="143"/>
      <c r="BA4268" s="143"/>
      <c r="BB4268" s="143"/>
      <c r="BC4268" s="143"/>
      <c r="BD4268" s="143"/>
      <c r="BE4268" s="143"/>
      <c r="BF4268" s="143"/>
      <c r="BG4268" s="143"/>
      <c r="BH4268" s="143"/>
      <c r="BI4268" s="143"/>
      <c r="BJ4268" s="143"/>
      <c r="BK4268" s="143"/>
      <c r="BL4268" s="143"/>
      <c r="BM4268" s="143"/>
      <c r="BN4268" s="143"/>
      <c r="BO4268" s="143"/>
      <c r="BP4268" s="143"/>
      <c r="BT4268" s="143"/>
      <c r="BU4268" s="143"/>
      <c r="BV4268" s="143"/>
    </row>
    <row r="4269" spans="1:74" s="142" customFormat="1" x14ac:dyDescent="0.25">
      <c r="A4269" s="206"/>
      <c r="B4269" s="160"/>
      <c r="C4269" s="161"/>
      <c r="D4269" s="206"/>
      <c r="E4269" s="206"/>
      <c r="F4269" s="206"/>
      <c r="G4269" s="206"/>
      <c r="H4269" s="161"/>
      <c r="I4269" s="206"/>
      <c r="J4269" s="206"/>
      <c r="L4269" s="206"/>
      <c r="M4269" s="153"/>
      <c r="N4269" s="126"/>
      <c r="O4269" s="153"/>
      <c r="P4269" s="153"/>
      <c r="Q4269" s="153"/>
      <c r="R4269" s="153"/>
      <c r="AG4269" s="162"/>
      <c r="AH4269" s="162"/>
      <c r="AI4269" s="162"/>
      <c r="AM4269" s="143"/>
      <c r="AN4269" s="143"/>
      <c r="AO4269" s="143"/>
      <c r="AP4269" s="143"/>
      <c r="AQ4269" s="143"/>
      <c r="AR4269" s="143"/>
      <c r="AS4269" s="143"/>
      <c r="AT4269" s="143"/>
      <c r="AU4269" s="143"/>
      <c r="AV4269" s="143"/>
      <c r="AW4269" s="143"/>
      <c r="AX4269" s="143"/>
      <c r="AY4269" s="143"/>
      <c r="AZ4269" s="143"/>
      <c r="BA4269" s="143"/>
      <c r="BB4269" s="143"/>
      <c r="BC4269" s="143"/>
      <c r="BD4269" s="143"/>
      <c r="BE4269" s="143"/>
      <c r="BF4269" s="143"/>
      <c r="BG4269" s="143"/>
      <c r="BH4269" s="143"/>
      <c r="BI4269" s="143"/>
      <c r="BJ4269" s="143"/>
      <c r="BK4269" s="143"/>
      <c r="BL4269" s="143"/>
      <c r="BM4269" s="143"/>
      <c r="BN4269" s="143"/>
      <c r="BO4269" s="143"/>
      <c r="BP4269" s="143"/>
      <c r="BT4269" s="143"/>
      <c r="BU4269" s="143"/>
      <c r="BV4269" s="143"/>
    </row>
    <row r="4270" spans="1:74" s="142" customFormat="1" x14ac:dyDescent="0.25">
      <c r="A4270" s="206"/>
      <c r="B4270" s="160"/>
      <c r="C4270" s="161"/>
      <c r="D4270" s="206"/>
      <c r="E4270" s="206"/>
      <c r="F4270" s="206"/>
      <c r="G4270" s="206"/>
      <c r="H4270" s="161"/>
      <c r="I4270" s="206"/>
      <c r="J4270" s="206"/>
      <c r="L4270" s="206"/>
      <c r="M4270" s="153"/>
      <c r="N4270" s="126"/>
      <c r="O4270" s="153"/>
      <c r="P4270" s="153"/>
      <c r="Q4270" s="153"/>
      <c r="R4270" s="153"/>
      <c r="AG4270" s="162"/>
      <c r="AH4270" s="162"/>
      <c r="AI4270" s="162"/>
      <c r="AM4270" s="143"/>
      <c r="AN4270" s="143"/>
      <c r="AO4270" s="143"/>
      <c r="AP4270" s="143"/>
      <c r="AQ4270" s="143"/>
      <c r="AR4270" s="143"/>
      <c r="AS4270" s="143"/>
      <c r="AT4270" s="143"/>
      <c r="AU4270" s="143"/>
      <c r="AV4270" s="143"/>
      <c r="AW4270" s="143"/>
      <c r="AX4270" s="143"/>
      <c r="AY4270" s="143"/>
      <c r="AZ4270" s="143"/>
      <c r="BA4270" s="143"/>
      <c r="BB4270" s="143"/>
      <c r="BC4270" s="143"/>
      <c r="BD4270" s="143"/>
      <c r="BE4270" s="143"/>
      <c r="BF4270" s="143"/>
      <c r="BG4270" s="143"/>
      <c r="BH4270" s="143"/>
      <c r="BI4270" s="143"/>
      <c r="BJ4270" s="143"/>
      <c r="BK4270" s="143"/>
      <c r="BL4270" s="143"/>
      <c r="BM4270" s="143"/>
      <c r="BN4270" s="143"/>
      <c r="BO4270" s="143"/>
      <c r="BP4270" s="143"/>
      <c r="BT4270" s="143"/>
      <c r="BU4270" s="143"/>
      <c r="BV4270" s="143"/>
    </row>
    <row r="4271" spans="1:74" s="142" customFormat="1" x14ac:dyDescent="0.25">
      <c r="A4271" s="206"/>
      <c r="B4271" s="160"/>
      <c r="C4271" s="161"/>
      <c r="D4271" s="206"/>
      <c r="E4271" s="206"/>
      <c r="F4271" s="206"/>
      <c r="G4271" s="206"/>
      <c r="H4271" s="161"/>
      <c r="I4271" s="206"/>
      <c r="J4271" s="206"/>
      <c r="L4271" s="206"/>
      <c r="M4271" s="153"/>
      <c r="N4271" s="126"/>
      <c r="O4271" s="153"/>
      <c r="P4271" s="153"/>
      <c r="Q4271" s="153"/>
      <c r="R4271" s="153"/>
      <c r="AG4271" s="162"/>
      <c r="AH4271" s="162"/>
      <c r="AI4271" s="162"/>
      <c r="AM4271" s="143"/>
      <c r="AN4271" s="143"/>
      <c r="AO4271" s="143"/>
      <c r="AP4271" s="143"/>
      <c r="AQ4271" s="143"/>
      <c r="AR4271" s="143"/>
      <c r="AS4271" s="143"/>
      <c r="AT4271" s="143"/>
      <c r="AU4271" s="143"/>
      <c r="AV4271" s="143"/>
      <c r="AW4271" s="143"/>
      <c r="AX4271" s="143"/>
      <c r="AY4271" s="143"/>
      <c r="AZ4271" s="143"/>
      <c r="BA4271" s="143"/>
      <c r="BB4271" s="143"/>
      <c r="BC4271" s="143"/>
      <c r="BD4271" s="143"/>
      <c r="BE4271" s="143"/>
      <c r="BF4271" s="143"/>
      <c r="BG4271" s="143"/>
      <c r="BH4271" s="143"/>
      <c r="BI4271" s="143"/>
      <c r="BJ4271" s="143"/>
      <c r="BK4271" s="143"/>
      <c r="BL4271" s="143"/>
      <c r="BM4271" s="143"/>
      <c r="BN4271" s="143"/>
      <c r="BO4271" s="143"/>
      <c r="BP4271" s="143"/>
      <c r="BT4271" s="143"/>
      <c r="BU4271" s="143"/>
      <c r="BV4271" s="143"/>
    </row>
    <row r="4272" spans="1:74" s="142" customFormat="1" x14ac:dyDescent="0.25">
      <c r="A4272" s="206"/>
      <c r="B4272" s="160"/>
      <c r="C4272" s="161"/>
      <c r="D4272" s="206"/>
      <c r="E4272" s="206"/>
      <c r="F4272" s="206"/>
      <c r="G4272" s="206"/>
      <c r="H4272" s="161"/>
      <c r="I4272" s="206"/>
      <c r="J4272" s="206"/>
      <c r="L4272" s="206"/>
      <c r="M4272" s="153"/>
      <c r="N4272" s="126"/>
      <c r="O4272" s="153"/>
      <c r="P4272" s="153"/>
      <c r="Q4272" s="153"/>
      <c r="R4272" s="153"/>
      <c r="AG4272" s="162"/>
      <c r="AH4272" s="162"/>
      <c r="AI4272" s="162"/>
      <c r="AM4272" s="143"/>
      <c r="AN4272" s="143"/>
      <c r="AO4272" s="143"/>
      <c r="AP4272" s="143"/>
      <c r="AQ4272" s="143"/>
      <c r="AR4272" s="143"/>
      <c r="AS4272" s="143"/>
      <c r="AT4272" s="143"/>
      <c r="AU4272" s="143"/>
      <c r="AV4272" s="143"/>
      <c r="AW4272" s="143"/>
      <c r="AX4272" s="143"/>
      <c r="AY4272" s="143"/>
      <c r="AZ4272" s="143"/>
      <c r="BA4272" s="143"/>
      <c r="BB4272" s="143"/>
      <c r="BC4272" s="143"/>
      <c r="BD4272" s="143"/>
      <c r="BE4272" s="143"/>
      <c r="BF4272" s="143"/>
      <c r="BG4272" s="143"/>
      <c r="BH4272" s="143"/>
      <c r="BI4272" s="143"/>
      <c r="BJ4272" s="143"/>
      <c r="BK4272" s="143"/>
      <c r="BL4272" s="143"/>
      <c r="BM4272" s="143"/>
      <c r="BN4272" s="143"/>
      <c r="BO4272" s="143"/>
      <c r="BP4272" s="143"/>
      <c r="BT4272" s="143"/>
      <c r="BU4272" s="143"/>
      <c r="BV4272" s="143"/>
    </row>
    <row r="4273" spans="1:74" s="142" customFormat="1" x14ac:dyDescent="0.25">
      <c r="A4273" s="206"/>
      <c r="B4273" s="160"/>
      <c r="C4273" s="161"/>
      <c r="D4273" s="206"/>
      <c r="E4273" s="206"/>
      <c r="F4273" s="206"/>
      <c r="G4273" s="206"/>
      <c r="H4273" s="161"/>
      <c r="I4273" s="206"/>
      <c r="J4273" s="206"/>
      <c r="L4273" s="206"/>
      <c r="M4273" s="153"/>
      <c r="N4273" s="126"/>
      <c r="O4273" s="153"/>
      <c r="P4273" s="153"/>
      <c r="Q4273" s="153"/>
      <c r="R4273" s="153"/>
      <c r="AG4273" s="162"/>
      <c r="AH4273" s="162"/>
      <c r="AI4273" s="162"/>
      <c r="AM4273" s="143"/>
      <c r="AN4273" s="143"/>
      <c r="AO4273" s="143"/>
      <c r="AP4273" s="143"/>
      <c r="AQ4273" s="143"/>
      <c r="AR4273" s="143"/>
      <c r="AS4273" s="143"/>
      <c r="AT4273" s="143"/>
      <c r="AU4273" s="143"/>
      <c r="AV4273" s="143"/>
      <c r="AW4273" s="143"/>
      <c r="AX4273" s="143"/>
      <c r="AY4273" s="143"/>
      <c r="AZ4273" s="143"/>
      <c r="BA4273" s="143"/>
      <c r="BB4273" s="143"/>
      <c r="BC4273" s="143"/>
      <c r="BD4273" s="143"/>
      <c r="BE4273" s="143"/>
      <c r="BF4273" s="143"/>
      <c r="BG4273" s="143"/>
      <c r="BH4273" s="143"/>
      <c r="BI4273" s="143"/>
      <c r="BJ4273" s="143"/>
      <c r="BK4273" s="143"/>
      <c r="BL4273" s="143"/>
      <c r="BM4273" s="143"/>
      <c r="BN4273" s="143"/>
      <c r="BO4273" s="143"/>
      <c r="BP4273" s="143"/>
      <c r="BT4273" s="143"/>
      <c r="BU4273" s="143"/>
      <c r="BV4273" s="143"/>
    </row>
    <row r="4274" spans="1:74" s="142" customFormat="1" x14ac:dyDescent="0.25">
      <c r="A4274" s="206"/>
      <c r="B4274" s="160"/>
      <c r="C4274" s="161"/>
      <c r="D4274" s="206"/>
      <c r="E4274" s="206"/>
      <c r="F4274" s="206"/>
      <c r="G4274" s="206"/>
      <c r="H4274" s="161"/>
      <c r="I4274" s="206"/>
      <c r="J4274" s="206"/>
      <c r="L4274" s="206"/>
      <c r="M4274" s="153"/>
      <c r="N4274" s="126"/>
      <c r="O4274" s="153"/>
      <c r="P4274" s="153"/>
      <c r="Q4274" s="153"/>
      <c r="R4274" s="153"/>
      <c r="AG4274" s="162"/>
      <c r="AH4274" s="162"/>
      <c r="AI4274" s="162"/>
      <c r="AM4274" s="143"/>
      <c r="AN4274" s="143"/>
      <c r="AO4274" s="143"/>
      <c r="AP4274" s="143"/>
      <c r="AQ4274" s="143"/>
      <c r="AR4274" s="143"/>
      <c r="AS4274" s="143"/>
      <c r="AT4274" s="143"/>
      <c r="AU4274" s="143"/>
      <c r="AV4274" s="143"/>
      <c r="AW4274" s="143"/>
      <c r="AX4274" s="143"/>
      <c r="AY4274" s="143"/>
      <c r="AZ4274" s="143"/>
      <c r="BA4274" s="143"/>
      <c r="BB4274" s="143"/>
      <c r="BC4274" s="143"/>
      <c r="BD4274" s="143"/>
      <c r="BE4274" s="143"/>
      <c r="BF4274" s="143"/>
      <c r="BG4274" s="143"/>
      <c r="BH4274" s="143"/>
      <c r="BI4274" s="143"/>
      <c r="BJ4274" s="143"/>
      <c r="BK4274" s="143"/>
      <c r="BL4274" s="143"/>
      <c r="BM4274" s="143"/>
      <c r="BN4274" s="143"/>
      <c r="BO4274" s="143"/>
      <c r="BP4274" s="143"/>
      <c r="BT4274" s="143"/>
      <c r="BU4274" s="143"/>
      <c r="BV4274" s="143"/>
    </row>
    <row r="4275" spans="1:74" s="142" customFormat="1" x14ac:dyDescent="0.25">
      <c r="A4275" s="206"/>
      <c r="B4275" s="160"/>
      <c r="C4275" s="161"/>
      <c r="D4275" s="206"/>
      <c r="E4275" s="206"/>
      <c r="F4275" s="206"/>
      <c r="G4275" s="206"/>
      <c r="H4275" s="161"/>
      <c r="I4275" s="206"/>
      <c r="J4275" s="206"/>
      <c r="L4275" s="206"/>
      <c r="M4275" s="153"/>
      <c r="N4275" s="126"/>
      <c r="O4275" s="153"/>
      <c r="P4275" s="153"/>
      <c r="Q4275" s="153"/>
      <c r="R4275" s="153"/>
      <c r="AG4275" s="162"/>
      <c r="AH4275" s="162"/>
      <c r="AI4275" s="162"/>
      <c r="AM4275" s="143"/>
      <c r="AN4275" s="143"/>
      <c r="AO4275" s="143"/>
      <c r="AP4275" s="143"/>
      <c r="AQ4275" s="143"/>
      <c r="AR4275" s="143"/>
      <c r="AS4275" s="143"/>
      <c r="AT4275" s="143"/>
      <c r="AU4275" s="143"/>
      <c r="AV4275" s="143"/>
      <c r="AW4275" s="143"/>
      <c r="AX4275" s="143"/>
      <c r="AY4275" s="143"/>
      <c r="AZ4275" s="143"/>
      <c r="BA4275" s="143"/>
      <c r="BB4275" s="143"/>
      <c r="BC4275" s="143"/>
      <c r="BD4275" s="143"/>
      <c r="BE4275" s="143"/>
      <c r="BF4275" s="143"/>
      <c r="BG4275" s="143"/>
      <c r="BH4275" s="143"/>
      <c r="BI4275" s="143"/>
      <c r="BJ4275" s="143"/>
      <c r="BK4275" s="143"/>
      <c r="BL4275" s="143"/>
      <c r="BM4275" s="143"/>
      <c r="BN4275" s="143"/>
      <c r="BO4275" s="143"/>
      <c r="BP4275" s="143"/>
      <c r="BT4275" s="143"/>
      <c r="BU4275" s="143"/>
      <c r="BV4275" s="143"/>
    </row>
    <row r="4276" spans="1:74" s="142" customFormat="1" x14ac:dyDescent="0.25">
      <c r="A4276" s="206"/>
      <c r="B4276" s="160"/>
      <c r="C4276" s="161"/>
      <c r="D4276" s="206"/>
      <c r="E4276" s="206"/>
      <c r="F4276" s="206"/>
      <c r="G4276" s="206"/>
      <c r="H4276" s="161"/>
      <c r="I4276" s="206"/>
      <c r="J4276" s="206"/>
      <c r="L4276" s="206"/>
      <c r="M4276" s="153"/>
      <c r="N4276" s="126"/>
      <c r="O4276" s="153"/>
      <c r="P4276" s="153"/>
      <c r="Q4276" s="153"/>
      <c r="R4276" s="153"/>
      <c r="AG4276" s="162"/>
      <c r="AH4276" s="162"/>
      <c r="AI4276" s="162"/>
      <c r="AM4276" s="143"/>
      <c r="AN4276" s="143"/>
      <c r="AO4276" s="143"/>
      <c r="AP4276" s="143"/>
      <c r="AQ4276" s="143"/>
      <c r="AR4276" s="143"/>
      <c r="AS4276" s="143"/>
      <c r="AT4276" s="143"/>
      <c r="AU4276" s="143"/>
      <c r="AV4276" s="143"/>
      <c r="AW4276" s="143"/>
      <c r="AX4276" s="143"/>
      <c r="AY4276" s="143"/>
      <c r="AZ4276" s="143"/>
      <c r="BA4276" s="143"/>
      <c r="BB4276" s="143"/>
      <c r="BC4276" s="143"/>
      <c r="BD4276" s="143"/>
      <c r="BE4276" s="143"/>
      <c r="BF4276" s="143"/>
      <c r="BG4276" s="143"/>
      <c r="BH4276" s="143"/>
      <c r="BI4276" s="143"/>
      <c r="BJ4276" s="143"/>
      <c r="BK4276" s="143"/>
      <c r="BL4276" s="143"/>
      <c r="BM4276" s="143"/>
      <c r="BN4276" s="143"/>
      <c r="BO4276" s="143"/>
      <c r="BP4276" s="143"/>
      <c r="BT4276" s="143"/>
      <c r="BU4276" s="143"/>
      <c r="BV4276" s="143"/>
    </row>
    <row r="4277" spans="1:74" s="142" customFormat="1" x14ac:dyDescent="0.25">
      <c r="A4277" s="206"/>
      <c r="B4277" s="160"/>
      <c r="C4277" s="161"/>
      <c r="D4277" s="206"/>
      <c r="E4277" s="206"/>
      <c r="F4277" s="206"/>
      <c r="G4277" s="206"/>
      <c r="H4277" s="161"/>
      <c r="I4277" s="206"/>
      <c r="J4277" s="206"/>
      <c r="L4277" s="206"/>
      <c r="M4277" s="153"/>
      <c r="N4277" s="126"/>
      <c r="O4277" s="153"/>
      <c r="P4277" s="153"/>
      <c r="Q4277" s="153"/>
      <c r="R4277" s="153"/>
      <c r="AG4277" s="162"/>
      <c r="AH4277" s="162"/>
      <c r="AI4277" s="162"/>
      <c r="AM4277" s="143"/>
      <c r="AN4277" s="143"/>
      <c r="AO4277" s="143"/>
      <c r="AP4277" s="143"/>
      <c r="AQ4277" s="143"/>
      <c r="AR4277" s="143"/>
      <c r="AS4277" s="143"/>
      <c r="AT4277" s="143"/>
      <c r="AU4277" s="143"/>
      <c r="AV4277" s="143"/>
      <c r="AW4277" s="143"/>
      <c r="AX4277" s="143"/>
      <c r="AY4277" s="143"/>
      <c r="AZ4277" s="143"/>
      <c r="BA4277" s="143"/>
      <c r="BB4277" s="143"/>
      <c r="BC4277" s="143"/>
      <c r="BD4277" s="143"/>
      <c r="BE4277" s="143"/>
      <c r="BF4277" s="143"/>
      <c r="BG4277" s="143"/>
      <c r="BH4277" s="143"/>
      <c r="BI4277" s="143"/>
      <c r="BJ4277" s="143"/>
      <c r="BK4277" s="143"/>
      <c r="BL4277" s="143"/>
      <c r="BM4277" s="143"/>
      <c r="BN4277" s="143"/>
      <c r="BO4277" s="143"/>
      <c r="BP4277" s="143"/>
      <c r="BT4277" s="143"/>
      <c r="BU4277" s="143"/>
      <c r="BV4277" s="143"/>
    </row>
    <row r="4278" spans="1:74" s="142" customFormat="1" x14ac:dyDescent="0.25">
      <c r="A4278" s="206"/>
      <c r="B4278" s="160"/>
      <c r="C4278" s="161"/>
      <c r="D4278" s="206"/>
      <c r="E4278" s="206"/>
      <c r="F4278" s="206"/>
      <c r="G4278" s="206"/>
      <c r="H4278" s="161"/>
      <c r="I4278" s="206"/>
      <c r="J4278" s="206"/>
      <c r="L4278" s="206"/>
      <c r="M4278" s="153"/>
      <c r="N4278" s="126"/>
      <c r="O4278" s="153"/>
      <c r="P4278" s="153"/>
      <c r="Q4278" s="153"/>
      <c r="R4278" s="153"/>
      <c r="AG4278" s="162"/>
      <c r="AH4278" s="162"/>
      <c r="AI4278" s="162"/>
      <c r="AM4278" s="143"/>
      <c r="AN4278" s="143"/>
      <c r="AO4278" s="143"/>
      <c r="AP4278" s="143"/>
      <c r="AQ4278" s="143"/>
      <c r="AR4278" s="143"/>
      <c r="AS4278" s="143"/>
      <c r="AT4278" s="143"/>
      <c r="AU4278" s="143"/>
      <c r="AV4278" s="143"/>
      <c r="AW4278" s="143"/>
      <c r="AX4278" s="143"/>
      <c r="AY4278" s="143"/>
      <c r="AZ4278" s="143"/>
      <c r="BA4278" s="143"/>
      <c r="BB4278" s="143"/>
      <c r="BC4278" s="143"/>
      <c r="BD4278" s="143"/>
      <c r="BE4278" s="143"/>
      <c r="BF4278" s="143"/>
      <c r="BG4278" s="143"/>
      <c r="BH4278" s="143"/>
      <c r="BI4278" s="143"/>
      <c r="BJ4278" s="143"/>
      <c r="BK4278" s="143"/>
      <c r="BL4278" s="143"/>
      <c r="BM4278" s="143"/>
      <c r="BN4278" s="143"/>
      <c r="BO4278" s="143"/>
      <c r="BP4278" s="143"/>
      <c r="BT4278" s="143"/>
      <c r="BU4278" s="143"/>
      <c r="BV4278" s="143"/>
    </row>
    <row r="4279" spans="1:74" s="142" customFormat="1" x14ac:dyDescent="0.25">
      <c r="A4279" s="206"/>
      <c r="B4279" s="160"/>
      <c r="C4279" s="161"/>
      <c r="D4279" s="206"/>
      <c r="E4279" s="206"/>
      <c r="F4279" s="206"/>
      <c r="G4279" s="206"/>
      <c r="H4279" s="161"/>
      <c r="I4279" s="206"/>
      <c r="J4279" s="206"/>
      <c r="L4279" s="206"/>
      <c r="M4279" s="153"/>
      <c r="N4279" s="126"/>
      <c r="O4279" s="153"/>
      <c r="P4279" s="153"/>
      <c r="Q4279" s="153"/>
      <c r="R4279" s="153"/>
      <c r="AG4279" s="162"/>
      <c r="AH4279" s="162"/>
      <c r="AI4279" s="162"/>
      <c r="AM4279" s="143"/>
      <c r="AN4279" s="143"/>
      <c r="AO4279" s="143"/>
      <c r="AP4279" s="143"/>
      <c r="AQ4279" s="143"/>
      <c r="AR4279" s="143"/>
      <c r="AS4279" s="143"/>
      <c r="AT4279" s="143"/>
      <c r="AU4279" s="143"/>
      <c r="AV4279" s="143"/>
      <c r="AW4279" s="143"/>
      <c r="AX4279" s="143"/>
      <c r="AY4279" s="143"/>
      <c r="AZ4279" s="143"/>
      <c r="BA4279" s="143"/>
      <c r="BB4279" s="143"/>
      <c r="BC4279" s="143"/>
      <c r="BD4279" s="143"/>
      <c r="BE4279" s="143"/>
      <c r="BF4279" s="143"/>
      <c r="BG4279" s="143"/>
      <c r="BH4279" s="143"/>
      <c r="BI4279" s="143"/>
      <c r="BJ4279" s="143"/>
      <c r="BK4279" s="143"/>
      <c r="BL4279" s="143"/>
      <c r="BM4279" s="143"/>
      <c r="BN4279" s="143"/>
      <c r="BO4279" s="143"/>
      <c r="BP4279" s="143"/>
      <c r="BT4279" s="143"/>
      <c r="BU4279" s="143"/>
      <c r="BV4279" s="143"/>
    </row>
    <row r="4280" spans="1:74" s="142" customFormat="1" x14ac:dyDescent="0.25">
      <c r="A4280" s="206"/>
      <c r="B4280" s="160"/>
      <c r="C4280" s="161"/>
      <c r="D4280" s="206"/>
      <c r="E4280" s="206"/>
      <c r="F4280" s="206"/>
      <c r="G4280" s="206"/>
      <c r="H4280" s="161"/>
      <c r="I4280" s="206"/>
      <c r="J4280" s="206"/>
      <c r="L4280" s="206"/>
      <c r="M4280" s="153"/>
      <c r="N4280" s="126"/>
      <c r="O4280" s="153"/>
      <c r="P4280" s="153"/>
      <c r="Q4280" s="153"/>
      <c r="R4280" s="153"/>
      <c r="AG4280" s="162"/>
      <c r="AH4280" s="162"/>
      <c r="AI4280" s="162"/>
      <c r="AM4280" s="143"/>
      <c r="AN4280" s="143"/>
      <c r="AO4280" s="143"/>
      <c r="AP4280" s="143"/>
      <c r="AQ4280" s="143"/>
      <c r="AR4280" s="143"/>
      <c r="AS4280" s="143"/>
      <c r="AT4280" s="143"/>
      <c r="AU4280" s="143"/>
      <c r="AV4280" s="143"/>
      <c r="AW4280" s="143"/>
      <c r="AX4280" s="143"/>
      <c r="AY4280" s="143"/>
      <c r="AZ4280" s="143"/>
      <c r="BA4280" s="143"/>
      <c r="BB4280" s="143"/>
      <c r="BC4280" s="143"/>
      <c r="BD4280" s="143"/>
      <c r="BE4280" s="143"/>
      <c r="BF4280" s="143"/>
      <c r="BG4280" s="143"/>
      <c r="BH4280" s="143"/>
      <c r="BI4280" s="143"/>
      <c r="BJ4280" s="143"/>
      <c r="BK4280" s="143"/>
      <c r="BL4280" s="143"/>
      <c r="BM4280" s="143"/>
      <c r="BN4280" s="143"/>
      <c r="BO4280" s="143"/>
      <c r="BP4280" s="143"/>
      <c r="BT4280" s="143"/>
      <c r="BU4280" s="143"/>
      <c r="BV4280" s="143"/>
    </row>
    <row r="4281" spans="1:74" s="142" customFormat="1" x14ac:dyDescent="0.25">
      <c r="A4281" s="206"/>
      <c r="B4281" s="160"/>
      <c r="C4281" s="161"/>
      <c r="D4281" s="206"/>
      <c r="E4281" s="206"/>
      <c r="F4281" s="206"/>
      <c r="G4281" s="206"/>
      <c r="H4281" s="161"/>
      <c r="I4281" s="206"/>
      <c r="J4281" s="206"/>
      <c r="L4281" s="206"/>
      <c r="M4281" s="153"/>
      <c r="N4281" s="126"/>
      <c r="O4281" s="153"/>
      <c r="P4281" s="153"/>
      <c r="Q4281" s="153"/>
      <c r="R4281" s="153"/>
      <c r="AG4281" s="162"/>
      <c r="AH4281" s="162"/>
      <c r="AI4281" s="162"/>
      <c r="AM4281" s="143"/>
      <c r="AN4281" s="143"/>
      <c r="AO4281" s="143"/>
      <c r="AP4281" s="143"/>
      <c r="AQ4281" s="143"/>
      <c r="AR4281" s="143"/>
      <c r="AS4281" s="143"/>
      <c r="AT4281" s="143"/>
      <c r="AU4281" s="143"/>
      <c r="AV4281" s="143"/>
      <c r="AW4281" s="143"/>
      <c r="AX4281" s="143"/>
      <c r="AY4281" s="143"/>
      <c r="AZ4281" s="143"/>
      <c r="BA4281" s="143"/>
      <c r="BB4281" s="143"/>
      <c r="BC4281" s="143"/>
      <c r="BD4281" s="143"/>
      <c r="BE4281" s="143"/>
      <c r="BF4281" s="143"/>
      <c r="BG4281" s="143"/>
      <c r="BH4281" s="143"/>
      <c r="BI4281" s="143"/>
      <c r="BJ4281" s="143"/>
      <c r="BK4281" s="143"/>
      <c r="BL4281" s="143"/>
      <c r="BM4281" s="143"/>
      <c r="BN4281" s="143"/>
      <c r="BO4281" s="143"/>
      <c r="BP4281" s="143"/>
      <c r="BT4281" s="143"/>
      <c r="BU4281" s="143"/>
      <c r="BV4281" s="143"/>
    </row>
    <row r="4282" spans="1:74" s="142" customFormat="1" x14ac:dyDescent="0.25">
      <c r="A4282" s="206"/>
      <c r="B4282" s="160"/>
      <c r="C4282" s="161"/>
      <c r="D4282" s="206"/>
      <c r="E4282" s="206"/>
      <c r="F4282" s="206"/>
      <c r="G4282" s="206"/>
      <c r="H4282" s="161"/>
      <c r="I4282" s="206"/>
      <c r="J4282" s="206"/>
      <c r="L4282" s="206"/>
      <c r="M4282" s="153"/>
      <c r="N4282" s="126"/>
      <c r="O4282" s="153"/>
      <c r="P4282" s="153"/>
      <c r="Q4282" s="153"/>
      <c r="R4282" s="153"/>
      <c r="AG4282" s="162"/>
      <c r="AH4282" s="162"/>
      <c r="AI4282" s="162"/>
      <c r="AM4282" s="143"/>
      <c r="AN4282" s="143"/>
      <c r="AO4282" s="143"/>
      <c r="AP4282" s="143"/>
      <c r="AQ4282" s="143"/>
      <c r="AR4282" s="143"/>
      <c r="AS4282" s="143"/>
      <c r="AT4282" s="143"/>
      <c r="AU4282" s="143"/>
      <c r="AV4282" s="143"/>
      <c r="AW4282" s="143"/>
      <c r="AX4282" s="143"/>
      <c r="AY4282" s="143"/>
      <c r="AZ4282" s="143"/>
      <c r="BA4282" s="143"/>
      <c r="BB4282" s="143"/>
      <c r="BC4282" s="143"/>
      <c r="BD4282" s="143"/>
      <c r="BE4282" s="143"/>
      <c r="BF4282" s="143"/>
      <c r="BG4282" s="143"/>
      <c r="BH4282" s="143"/>
      <c r="BI4282" s="143"/>
      <c r="BJ4282" s="143"/>
      <c r="BK4282" s="143"/>
      <c r="BL4282" s="143"/>
      <c r="BM4282" s="143"/>
      <c r="BN4282" s="143"/>
      <c r="BO4282" s="143"/>
      <c r="BP4282" s="143"/>
      <c r="BT4282" s="143"/>
      <c r="BU4282" s="143"/>
      <c r="BV4282" s="143"/>
    </row>
    <row r="4283" spans="1:74" s="142" customFormat="1" x14ac:dyDescent="0.25">
      <c r="A4283" s="206"/>
      <c r="B4283" s="160"/>
      <c r="C4283" s="161"/>
      <c r="D4283" s="206"/>
      <c r="E4283" s="206"/>
      <c r="F4283" s="206"/>
      <c r="G4283" s="206"/>
      <c r="H4283" s="161"/>
      <c r="I4283" s="206"/>
      <c r="J4283" s="206"/>
      <c r="L4283" s="206"/>
      <c r="M4283" s="153"/>
      <c r="N4283" s="126"/>
      <c r="O4283" s="153"/>
      <c r="P4283" s="153"/>
      <c r="Q4283" s="153"/>
      <c r="R4283" s="153"/>
      <c r="AG4283" s="162"/>
      <c r="AH4283" s="162"/>
      <c r="AI4283" s="162"/>
      <c r="AM4283" s="143"/>
      <c r="AN4283" s="143"/>
      <c r="AO4283" s="143"/>
      <c r="AP4283" s="143"/>
      <c r="AQ4283" s="143"/>
      <c r="AR4283" s="143"/>
      <c r="AS4283" s="143"/>
      <c r="AT4283" s="143"/>
      <c r="AU4283" s="143"/>
      <c r="AV4283" s="143"/>
      <c r="AW4283" s="143"/>
      <c r="AX4283" s="143"/>
      <c r="AY4283" s="143"/>
      <c r="AZ4283" s="143"/>
      <c r="BA4283" s="143"/>
      <c r="BB4283" s="143"/>
      <c r="BC4283" s="143"/>
      <c r="BD4283" s="143"/>
      <c r="BE4283" s="143"/>
      <c r="BF4283" s="143"/>
      <c r="BG4283" s="143"/>
      <c r="BH4283" s="143"/>
      <c r="BI4283" s="143"/>
      <c r="BJ4283" s="143"/>
      <c r="BK4283" s="143"/>
      <c r="BL4283" s="143"/>
      <c r="BM4283" s="143"/>
      <c r="BN4283" s="143"/>
      <c r="BO4283" s="143"/>
      <c r="BP4283" s="143"/>
      <c r="BT4283" s="143"/>
      <c r="BU4283" s="143"/>
      <c r="BV4283" s="143"/>
    </row>
    <row r="4284" spans="1:74" s="142" customFormat="1" x14ac:dyDescent="0.25">
      <c r="A4284" s="206"/>
      <c r="B4284" s="160"/>
      <c r="C4284" s="161"/>
      <c r="D4284" s="206"/>
      <c r="E4284" s="206"/>
      <c r="F4284" s="206"/>
      <c r="G4284" s="206"/>
      <c r="H4284" s="161"/>
      <c r="I4284" s="206"/>
      <c r="J4284" s="206"/>
      <c r="L4284" s="206"/>
      <c r="M4284" s="153"/>
      <c r="N4284" s="126"/>
      <c r="O4284" s="153"/>
      <c r="P4284" s="153"/>
      <c r="Q4284" s="153"/>
      <c r="R4284" s="153"/>
      <c r="AG4284" s="162"/>
      <c r="AH4284" s="162"/>
      <c r="AI4284" s="162"/>
      <c r="AM4284" s="143"/>
      <c r="AN4284" s="143"/>
      <c r="AO4284" s="143"/>
      <c r="AP4284" s="143"/>
      <c r="AQ4284" s="143"/>
      <c r="AR4284" s="143"/>
      <c r="AS4284" s="143"/>
      <c r="AT4284" s="143"/>
      <c r="AU4284" s="143"/>
      <c r="AV4284" s="143"/>
      <c r="AW4284" s="143"/>
      <c r="AX4284" s="143"/>
      <c r="AY4284" s="143"/>
      <c r="AZ4284" s="143"/>
      <c r="BA4284" s="143"/>
      <c r="BB4284" s="143"/>
      <c r="BC4284" s="143"/>
      <c r="BD4284" s="143"/>
      <c r="BE4284" s="143"/>
      <c r="BF4284" s="143"/>
      <c r="BG4284" s="143"/>
      <c r="BH4284" s="143"/>
      <c r="BI4284" s="143"/>
      <c r="BJ4284" s="143"/>
      <c r="BK4284" s="143"/>
      <c r="BL4284" s="143"/>
      <c r="BM4284" s="143"/>
      <c r="BN4284" s="143"/>
      <c r="BO4284" s="143"/>
      <c r="BP4284" s="143"/>
      <c r="BT4284" s="143"/>
      <c r="BU4284" s="143"/>
      <c r="BV4284" s="143"/>
    </row>
    <row r="4285" spans="1:74" s="142" customFormat="1" x14ac:dyDescent="0.25">
      <c r="A4285" s="206"/>
      <c r="B4285" s="160"/>
      <c r="C4285" s="161"/>
      <c r="D4285" s="206"/>
      <c r="E4285" s="206"/>
      <c r="F4285" s="206"/>
      <c r="G4285" s="206"/>
      <c r="H4285" s="161"/>
      <c r="I4285" s="206"/>
      <c r="J4285" s="206"/>
      <c r="L4285" s="206"/>
      <c r="M4285" s="153"/>
      <c r="N4285" s="126"/>
      <c r="O4285" s="153"/>
      <c r="P4285" s="153"/>
      <c r="Q4285" s="153"/>
      <c r="R4285" s="153"/>
      <c r="AG4285" s="162"/>
      <c r="AH4285" s="162"/>
      <c r="AI4285" s="162"/>
      <c r="AM4285" s="143"/>
      <c r="AN4285" s="143"/>
      <c r="AO4285" s="143"/>
      <c r="AP4285" s="143"/>
      <c r="AQ4285" s="143"/>
      <c r="AR4285" s="143"/>
      <c r="AS4285" s="143"/>
      <c r="AT4285" s="143"/>
      <c r="AU4285" s="143"/>
      <c r="AV4285" s="143"/>
      <c r="AW4285" s="143"/>
      <c r="AX4285" s="143"/>
      <c r="AY4285" s="143"/>
      <c r="AZ4285" s="143"/>
      <c r="BA4285" s="143"/>
      <c r="BB4285" s="143"/>
      <c r="BC4285" s="143"/>
      <c r="BD4285" s="143"/>
      <c r="BE4285" s="143"/>
      <c r="BF4285" s="143"/>
      <c r="BG4285" s="143"/>
      <c r="BH4285" s="143"/>
      <c r="BI4285" s="143"/>
      <c r="BJ4285" s="143"/>
      <c r="BK4285" s="143"/>
      <c r="BL4285" s="143"/>
      <c r="BM4285" s="143"/>
      <c r="BN4285" s="143"/>
      <c r="BO4285" s="143"/>
      <c r="BP4285" s="143"/>
      <c r="BT4285" s="143"/>
      <c r="BU4285" s="143"/>
      <c r="BV4285" s="143"/>
    </row>
    <row r="4286" spans="1:74" s="142" customFormat="1" x14ac:dyDescent="0.25">
      <c r="A4286" s="206"/>
      <c r="B4286" s="160"/>
      <c r="C4286" s="161"/>
      <c r="D4286" s="206"/>
      <c r="E4286" s="206"/>
      <c r="F4286" s="206"/>
      <c r="G4286" s="206"/>
      <c r="H4286" s="161"/>
      <c r="I4286" s="206"/>
      <c r="J4286" s="206"/>
      <c r="L4286" s="206"/>
      <c r="M4286" s="153"/>
      <c r="N4286" s="126"/>
      <c r="O4286" s="153"/>
      <c r="P4286" s="153"/>
      <c r="Q4286" s="153"/>
      <c r="R4286" s="153"/>
      <c r="AG4286" s="162"/>
      <c r="AH4286" s="162"/>
      <c r="AI4286" s="162"/>
      <c r="AM4286" s="143"/>
      <c r="AN4286" s="143"/>
      <c r="AO4286" s="143"/>
      <c r="AP4286" s="143"/>
      <c r="AQ4286" s="143"/>
      <c r="AR4286" s="143"/>
      <c r="AS4286" s="143"/>
      <c r="AT4286" s="143"/>
      <c r="AU4286" s="143"/>
      <c r="AV4286" s="143"/>
      <c r="AW4286" s="143"/>
      <c r="AX4286" s="143"/>
      <c r="AY4286" s="143"/>
      <c r="AZ4286" s="143"/>
      <c r="BA4286" s="143"/>
      <c r="BB4286" s="143"/>
      <c r="BC4286" s="143"/>
      <c r="BD4286" s="143"/>
      <c r="BE4286" s="143"/>
      <c r="BF4286" s="143"/>
      <c r="BG4286" s="143"/>
      <c r="BH4286" s="143"/>
      <c r="BI4286" s="143"/>
      <c r="BJ4286" s="143"/>
      <c r="BK4286" s="143"/>
      <c r="BL4286" s="143"/>
      <c r="BM4286" s="143"/>
      <c r="BN4286" s="143"/>
      <c r="BO4286" s="143"/>
      <c r="BP4286" s="143"/>
      <c r="BT4286" s="143"/>
      <c r="BU4286" s="143"/>
      <c r="BV4286" s="143"/>
    </row>
    <row r="4287" spans="1:74" s="142" customFormat="1" x14ac:dyDescent="0.25">
      <c r="A4287" s="206"/>
      <c r="B4287" s="160"/>
      <c r="C4287" s="161"/>
      <c r="D4287" s="206"/>
      <c r="E4287" s="206"/>
      <c r="F4287" s="206"/>
      <c r="G4287" s="206"/>
      <c r="H4287" s="161"/>
      <c r="I4287" s="206"/>
      <c r="J4287" s="206"/>
      <c r="L4287" s="206"/>
      <c r="M4287" s="153"/>
      <c r="N4287" s="126"/>
      <c r="O4287" s="153"/>
      <c r="P4287" s="153"/>
      <c r="Q4287" s="153"/>
      <c r="R4287" s="153"/>
      <c r="AG4287" s="162"/>
      <c r="AH4287" s="162"/>
      <c r="AI4287" s="162"/>
      <c r="AM4287" s="143"/>
      <c r="AN4287" s="143"/>
      <c r="AO4287" s="143"/>
      <c r="AP4287" s="143"/>
      <c r="AQ4287" s="143"/>
      <c r="AR4287" s="143"/>
      <c r="AS4287" s="143"/>
      <c r="AT4287" s="143"/>
      <c r="AU4287" s="143"/>
      <c r="AV4287" s="143"/>
      <c r="AW4287" s="143"/>
      <c r="AX4287" s="143"/>
      <c r="AY4287" s="143"/>
      <c r="AZ4287" s="143"/>
      <c r="BA4287" s="143"/>
      <c r="BB4287" s="143"/>
      <c r="BC4287" s="143"/>
      <c r="BD4287" s="143"/>
      <c r="BE4287" s="143"/>
      <c r="BF4287" s="143"/>
      <c r="BG4287" s="143"/>
      <c r="BH4287" s="143"/>
      <c r="BI4287" s="143"/>
      <c r="BJ4287" s="143"/>
      <c r="BK4287" s="143"/>
      <c r="BL4287" s="143"/>
      <c r="BM4287" s="143"/>
      <c r="BN4287" s="143"/>
      <c r="BO4287" s="143"/>
      <c r="BP4287" s="143"/>
      <c r="BT4287" s="143"/>
      <c r="BU4287" s="143"/>
      <c r="BV4287" s="143"/>
    </row>
    <row r="4288" spans="1:74" s="142" customFormat="1" x14ac:dyDescent="0.25">
      <c r="A4288" s="206"/>
      <c r="B4288" s="160"/>
      <c r="C4288" s="161"/>
      <c r="D4288" s="206"/>
      <c r="E4288" s="206"/>
      <c r="F4288" s="206"/>
      <c r="G4288" s="206"/>
      <c r="H4288" s="161"/>
      <c r="I4288" s="206"/>
      <c r="J4288" s="206"/>
      <c r="L4288" s="206"/>
      <c r="M4288" s="153"/>
      <c r="N4288" s="126"/>
      <c r="O4288" s="153"/>
      <c r="P4288" s="153"/>
      <c r="Q4288" s="153"/>
      <c r="R4288" s="153"/>
      <c r="AG4288" s="162"/>
      <c r="AH4288" s="162"/>
      <c r="AI4288" s="162"/>
      <c r="AM4288" s="143"/>
      <c r="AN4288" s="143"/>
      <c r="AO4288" s="143"/>
      <c r="AP4288" s="143"/>
      <c r="AQ4288" s="143"/>
      <c r="AR4288" s="143"/>
      <c r="AS4288" s="143"/>
      <c r="AT4288" s="143"/>
      <c r="AU4288" s="143"/>
      <c r="AV4288" s="143"/>
      <c r="AW4288" s="143"/>
      <c r="AX4288" s="143"/>
      <c r="AY4288" s="143"/>
      <c r="AZ4288" s="143"/>
      <c r="BA4288" s="143"/>
      <c r="BB4288" s="143"/>
      <c r="BC4288" s="143"/>
      <c r="BD4288" s="143"/>
      <c r="BE4288" s="143"/>
      <c r="BF4288" s="143"/>
      <c r="BG4288" s="143"/>
      <c r="BH4288" s="143"/>
      <c r="BI4288" s="143"/>
      <c r="BJ4288" s="143"/>
      <c r="BK4288" s="143"/>
      <c r="BL4288" s="143"/>
      <c r="BM4288" s="143"/>
      <c r="BN4288" s="143"/>
      <c r="BO4288" s="143"/>
      <c r="BP4288" s="143"/>
      <c r="BT4288" s="143"/>
      <c r="BU4288" s="143"/>
      <c r="BV4288" s="143"/>
    </row>
    <row r="4289" spans="1:74" s="142" customFormat="1" x14ac:dyDescent="0.25">
      <c r="A4289" s="206"/>
      <c r="B4289" s="160"/>
      <c r="C4289" s="161"/>
      <c r="D4289" s="206"/>
      <c r="E4289" s="206"/>
      <c r="F4289" s="206"/>
      <c r="G4289" s="206"/>
      <c r="H4289" s="161"/>
      <c r="I4289" s="206"/>
      <c r="J4289" s="206"/>
      <c r="L4289" s="206"/>
      <c r="M4289" s="153"/>
      <c r="N4289" s="126"/>
      <c r="O4289" s="153"/>
      <c r="P4289" s="153"/>
      <c r="Q4289" s="153"/>
      <c r="R4289" s="153"/>
      <c r="AG4289" s="162"/>
      <c r="AH4289" s="162"/>
      <c r="AI4289" s="162"/>
      <c r="AM4289" s="143"/>
      <c r="AN4289" s="143"/>
      <c r="AO4289" s="143"/>
      <c r="AP4289" s="143"/>
      <c r="AQ4289" s="143"/>
      <c r="AR4289" s="143"/>
      <c r="AS4289" s="143"/>
      <c r="AT4289" s="143"/>
      <c r="AU4289" s="143"/>
      <c r="AV4289" s="143"/>
      <c r="AW4289" s="143"/>
      <c r="AX4289" s="143"/>
      <c r="AY4289" s="143"/>
      <c r="AZ4289" s="143"/>
      <c r="BA4289" s="143"/>
      <c r="BB4289" s="143"/>
      <c r="BC4289" s="143"/>
      <c r="BD4289" s="143"/>
      <c r="BE4289" s="143"/>
      <c r="BF4289" s="143"/>
      <c r="BG4289" s="143"/>
      <c r="BH4289" s="143"/>
      <c r="BI4289" s="143"/>
      <c r="BJ4289" s="143"/>
      <c r="BK4289" s="143"/>
      <c r="BL4289" s="143"/>
      <c r="BM4289" s="143"/>
      <c r="BN4289" s="143"/>
      <c r="BO4289" s="143"/>
      <c r="BP4289" s="143"/>
      <c r="BT4289" s="143"/>
      <c r="BU4289" s="143"/>
      <c r="BV4289" s="143"/>
    </row>
    <row r="4290" spans="1:74" s="142" customFormat="1" x14ac:dyDescent="0.25">
      <c r="A4290" s="206"/>
      <c r="B4290" s="160"/>
      <c r="C4290" s="161"/>
      <c r="D4290" s="206"/>
      <c r="E4290" s="206"/>
      <c r="F4290" s="206"/>
      <c r="G4290" s="206"/>
      <c r="H4290" s="161"/>
      <c r="I4290" s="206"/>
      <c r="J4290" s="206"/>
      <c r="L4290" s="206"/>
      <c r="M4290" s="153"/>
      <c r="N4290" s="126"/>
      <c r="O4290" s="153"/>
      <c r="P4290" s="153"/>
      <c r="Q4290" s="153"/>
      <c r="R4290" s="153"/>
      <c r="AG4290" s="162"/>
      <c r="AH4290" s="162"/>
      <c r="AI4290" s="162"/>
      <c r="AM4290" s="143"/>
      <c r="AN4290" s="143"/>
      <c r="AO4290" s="143"/>
      <c r="AP4290" s="143"/>
      <c r="AQ4290" s="143"/>
      <c r="AR4290" s="143"/>
      <c r="AS4290" s="143"/>
      <c r="AT4290" s="143"/>
      <c r="AU4290" s="143"/>
      <c r="AV4290" s="143"/>
      <c r="AW4290" s="143"/>
      <c r="AX4290" s="143"/>
      <c r="AY4290" s="143"/>
      <c r="AZ4290" s="143"/>
      <c r="BA4290" s="143"/>
      <c r="BB4290" s="143"/>
      <c r="BC4290" s="143"/>
      <c r="BD4290" s="143"/>
      <c r="BE4290" s="143"/>
      <c r="BF4290" s="143"/>
      <c r="BG4290" s="143"/>
      <c r="BH4290" s="143"/>
      <c r="BI4290" s="143"/>
      <c r="BJ4290" s="143"/>
      <c r="BK4290" s="143"/>
      <c r="BL4290" s="143"/>
      <c r="BM4290" s="143"/>
      <c r="BN4290" s="143"/>
      <c r="BO4290" s="143"/>
      <c r="BP4290" s="143"/>
      <c r="BT4290" s="143"/>
      <c r="BU4290" s="143"/>
      <c r="BV4290" s="143"/>
    </row>
    <row r="4291" spans="1:74" s="142" customFormat="1" x14ac:dyDescent="0.25">
      <c r="A4291" s="206"/>
      <c r="B4291" s="160"/>
      <c r="C4291" s="161"/>
      <c r="D4291" s="206"/>
      <c r="E4291" s="206"/>
      <c r="F4291" s="206"/>
      <c r="G4291" s="206"/>
      <c r="H4291" s="161"/>
      <c r="I4291" s="206"/>
      <c r="J4291" s="206"/>
      <c r="L4291" s="206"/>
      <c r="M4291" s="153"/>
      <c r="N4291" s="126"/>
      <c r="O4291" s="153"/>
      <c r="P4291" s="153"/>
      <c r="Q4291" s="153"/>
      <c r="R4291" s="153"/>
      <c r="AG4291" s="162"/>
      <c r="AH4291" s="162"/>
      <c r="AI4291" s="162"/>
      <c r="AM4291" s="143"/>
      <c r="AN4291" s="143"/>
      <c r="AO4291" s="143"/>
      <c r="AP4291" s="143"/>
      <c r="AQ4291" s="143"/>
      <c r="AR4291" s="143"/>
      <c r="AS4291" s="143"/>
      <c r="AT4291" s="143"/>
      <c r="AU4291" s="143"/>
      <c r="AV4291" s="143"/>
      <c r="AW4291" s="143"/>
      <c r="AX4291" s="143"/>
      <c r="AY4291" s="143"/>
      <c r="AZ4291" s="143"/>
      <c r="BA4291" s="143"/>
      <c r="BB4291" s="143"/>
      <c r="BC4291" s="143"/>
      <c r="BD4291" s="143"/>
      <c r="BE4291" s="143"/>
      <c r="BF4291" s="143"/>
      <c r="BG4291" s="143"/>
      <c r="BH4291" s="143"/>
      <c r="BI4291" s="143"/>
      <c r="BJ4291" s="143"/>
      <c r="BK4291" s="143"/>
      <c r="BL4291" s="143"/>
      <c r="BM4291" s="143"/>
      <c r="BN4291" s="143"/>
      <c r="BO4291" s="143"/>
      <c r="BP4291" s="143"/>
      <c r="BT4291" s="143"/>
      <c r="BU4291" s="143"/>
      <c r="BV4291" s="143"/>
    </row>
    <row r="4292" spans="1:74" s="142" customFormat="1" x14ac:dyDescent="0.25">
      <c r="A4292" s="206"/>
      <c r="B4292" s="160"/>
      <c r="C4292" s="161"/>
      <c r="D4292" s="206"/>
      <c r="E4292" s="206"/>
      <c r="F4292" s="206"/>
      <c r="G4292" s="206"/>
      <c r="H4292" s="161"/>
      <c r="I4292" s="206"/>
      <c r="J4292" s="206"/>
      <c r="L4292" s="206"/>
      <c r="M4292" s="153"/>
      <c r="N4292" s="126"/>
      <c r="O4292" s="153"/>
      <c r="P4292" s="153"/>
      <c r="Q4292" s="153"/>
      <c r="R4292" s="153"/>
      <c r="AG4292" s="162"/>
      <c r="AH4292" s="162"/>
      <c r="AI4292" s="162"/>
      <c r="AM4292" s="143"/>
      <c r="AN4292" s="143"/>
      <c r="AO4292" s="143"/>
      <c r="AP4292" s="143"/>
      <c r="AQ4292" s="143"/>
      <c r="AR4292" s="143"/>
      <c r="AS4292" s="143"/>
      <c r="AT4292" s="143"/>
      <c r="AU4292" s="143"/>
      <c r="AV4292" s="143"/>
      <c r="AW4292" s="143"/>
      <c r="AX4292" s="143"/>
      <c r="AY4292" s="143"/>
      <c r="AZ4292" s="143"/>
      <c r="BA4292" s="143"/>
      <c r="BB4292" s="143"/>
      <c r="BC4292" s="143"/>
      <c r="BD4292" s="143"/>
      <c r="BE4292" s="143"/>
      <c r="BF4292" s="143"/>
      <c r="BG4292" s="143"/>
      <c r="BH4292" s="143"/>
      <c r="BI4292" s="143"/>
      <c r="BJ4292" s="143"/>
      <c r="BK4292" s="143"/>
      <c r="BL4292" s="143"/>
      <c r="BM4292" s="143"/>
      <c r="BN4292" s="143"/>
      <c r="BO4292" s="143"/>
      <c r="BP4292" s="143"/>
      <c r="BT4292" s="143"/>
      <c r="BU4292" s="143"/>
      <c r="BV4292" s="143"/>
    </row>
    <row r="4293" spans="1:74" s="142" customFormat="1" x14ac:dyDescent="0.25">
      <c r="A4293" s="206"/>
      <c r="B4293" s="160"/>
      <c r="C4293" s="161"/>
      <c r="D4293" s="206"/>
      <c r="E4293" s="206"/>
      <c r="F4293" s="206"/>
      <c r="G4293" s="206"/>
      <c r="H4293" s="161"/>
      <c r="I4293" s="206"/>
      <c r="J4293" s="206"/>
      <c r="L4293" s="206"/>
      <c r="M4293" s="153"/>
      <c r="N4293" s="126"/>
      <c r="O4293" s="153"/>
      <c r="P4293" s="153"/>
      <c r="Q4293" s="153"/>
      <c r="R4293" s="153"/>
      <c r="AG4293" s="162"/>
      <c r="AH4293" s="162"/>
      <c r="AI4293" s="162"/>
      <c r="AM4293" s="143"/>
      <c r="AN4293" s="143"/>
      <c r="AO4293" s="143"/>
      <c r="AP4293" s="143"/>
      <c r="AQ4293" s="143"/>
      <c r="AR4293" s="143"/>
      <c r="AS4293" s="143"/>
      <c r="AT4293" s="143"/>
      <c r="AU4293" s="143"/>
      <c r="AV4293" s="143"/>
      <c r="AW4293" s="143"/>
      <c r="AX4293" s="143"/>
      <c r="AY4293" s="143"/>
      <c r="AZ4293" s="143"/>
      <c r="BA4293" s="143"/>
      <c r="BB4293" s="143"/>
      <c r="BC4293" s="143"/>
      <c r="BD4293" s="143"/>
      <c r="BE4293" s="143"/>
      <c r="BF4293" s="143"/>
      <c r="BG4293" s="143"/>
      <c r="BH4293" s="143"/>
      <c r="BI4293" s="143"/>
      <c r="BJ4293" s="143"/>
      <c r="BK4293" s="143"/>
      <c r="BL4293" s="143"/>
      <c r="BM4293" s="143"/>
      <c r="BN4293" s="143"/>
      <c r="BO4293" s="143"/>
      <c r="BP4293" s="143"/>
      <c r="BT4293" s="143"/>
      <c r="BU4293" s="143"/>
      <c r="BV4293" s="143"/>
    </row>
    <row r="4294" spans="1:74" s="142" customFormat="1" x14ac:dyDescent="0.25">
      <c r="A4294" s="206"/>
      <c r="B4294" s="160"/>
      <c r="C4294" s="161"/>
      <c r="D4294" s="206"/>
      <c r="E4294" s="206"/>
      <c r="F4294" s="206"/>
      <c r="G4294" s="206"/>
      <c r="H4294" s="161"/>
      <c r="I4294" s="206"/>
      <c r="J4294" s="206"/>
      <c r="L4294" s="206"/>
      <c r="M4294" s="153"/>
      <c r="N4294" s="126"/>
      <c r="O4294" s="153"/>
      <c r="P4294" s="153"/>
      <c r="Q4294" s="153"/>
      <c r="R4294" s="153"/>
      <c r="AG4294" s="162"/>
      <c r="AH4294" s="162"/>
      <c r="AI4294" s="162"/>
      <c r="AM4294" s="143"/>
      <c r="AN4294" s="143"/>
      <c r="AO4294" s="143"/>
      <c r="AP4294" s="143"/>
      <c r="AQ4294" s="143"/>
      <c r="AR4294" s="143"/>
      <c r="AS4294" s="143"/>
      <c r="AT4294" s="143"/>
      <c r="AU4294" s="143"/>
      <c r="AV4294" s="143"/>
      <c r="AW4294" s="143"/>
      <c r="AX4294" s="143"/>
      <c r="AY4294" s="143"/>
      <c r="AZ4294" s="143"/>
      <c r="BA4294" s="143"/>
      <c r="BB4294" s="143"/>
      <c r="BC4294" s="143"/>
      <c r="BD4294" s="143"/>
      <c r="BE4294" s="143"/>
      <c r="BF4294" s="143"/>
      <c r="BG4294" s="143"/>
      <c r="BH4294" s="143"/>
      <c r="BI4294" s="143"/>
      <c r="BJ4294" s="143"/>
      <c r="BK4294" s="143"/>
      <c r="BL4294" s="143"/>
      <c r="BM4294" s="143"/>
      <c r="BN4294" s="143"/>
      <c r="BO4294" s="143"/>
      <c r="BP4294" s="143"/>
      <c r="BT4294" s="143"/>
      <c r="BU4294" s="143"/>
      <c r="BV4294" s="143"/>
    </row>
    <row r="4295" spans="1:74" s="142" customFormat="1" x14ac:dyDescent="0.25">
      <c r="A4295" s="206"/>
      <c r="B4295" s="160"/>
      <c r="C4295" s="161"/>
      <c r="D4295" s="206"/>
      <c r="E4295" s="206"/>
      <c r="F4295" s="206"/>
      <c r="G4295" s="206"/>
      <c r="H4295" s="161"/>
      <c r="I4295" s="206"/>
      <c r="J4295" s="206"/>
      <c r="L4295" s="206"/>
      <c r="M4295" s="153"/>
      <c r="N4295" s="126"/>
      <c r="O4295" s="153"/>
      <c r="P4295" s="153"/>
      <c r="Q4295" s="153"/>
      <c r="R4295" s="153"/>
      <c r="AG4295" s="162"/>
      <c r="AH4295" s="162"/>
      <c r="AI4295" s="162"/>
      <c r="AM4295" s="143"/>
      <c r="AN4295" s="143"/>
      <c r="AO4295" s="143"/>
      <c r="AP4295" s="143"/>
      <c r="AQ4295" s="143"/>
      <c r="AR4295" s="143"/>
      <c r="AS4295" s="143"/>
      <c r="AT4295" s="143"/>
      <c r="AU4295" s="143"/>
      <c r="AV4295" s="143"/>
      <c r="AW4295" s="143"/>
      <c r="AX4295" s="143"/>
      <c r="AY4295" s="143"/>
      <c r="AZ4295" s="143"/>
      <c r="BA4295" s="143"/>
      <c r="BB4295" s="143"/>
      <c r="BC4295" s="143"/>
      <c r="BD4295" s="143"/>
      <c r="BE4295" s="143"/>
      <c r="BF4295" s="143"/>
      <c r="BG4295" s="143"/>
      <c r="BH4295" s="143"/>
      <c r="BI4295" s="143"/>
      <c r="BJ4295" s="143"/>
      <c r="BK4295" s="143"/>
      <c r="BL4295" s="143"/>
      <c r="BM4295" s="143"/>
      <c r="BN4295" s="143"/>
      <c r="BO4295" s="143"/>
      <c r="BP4295" s="143"/>
      <c r="BT4295" s="143"/>
      <c r="BU4295" s="143"/>
      <c r="BV4295" s="143"/>
    </row>
    <row r="4296" spans="1:74" s="142" customFormat="1" x14ac:dyDescent="0.25">
      <c r="A4296" s="206"/>
      <c r="B4296" s="160"/>
      <c r="C4296" s="161"/>
      <c r="D4296" s="206"/>
      <c r="E4296" s="206"/>
      <c r="F4296" s="206"/>
      <c r="G4296" s="206"/>
      <c r="H4296" s="161"/>
      <c r="I4296" s="206"/>
      <c r="J4296" s="206"/>
      <c r="L4296" s="206"/>
      <c r="M4296" s="153"/>
      <c r="N4296" s="126"/>
      <c r="O4296" s="153"/>
      <c r="P4296" s="153"/>
      <c r="Q4296" s="153"/>
      <c r="R4296" s="153"/>
      <c r="AG4296" s="162"/>
      <c r="AH4296" s="162"/>
      <c r="AI4296" s="162"/>
      <c r="AM4296" s="143"/>
      <c r="AN4296" s="143"/>
      <c r="AO4296" s="143"/>
      <c r="AP4296" s="143"/>
      <c r="AQ4296" s="143"/>
      <c r="AR4296" s="143"/>
      <c r="AS4296" s="143"/>
      <c r="AT4296" s="143"/>
      <c r="AU4296" s="143"/>
      <c r="AV4296" s="143"/>
      <c r="AW4296" s="143"/>
      <c r="AX4296" s="143"/>
      <c r="AY4296" s="143"/>
      <c r="AZ4296" s="143"/>
      <c r="BA4296" s="143"/>
      <c r="BB4296" s="143"/>
      <c r="BC4296" s="143"/>
      <c r="BD4296" s="143"/>
      <c r="BE4296" s="143"/>
      <c r="BF4296" s="143"/>
      <c r="BG4296" s="143"/>
      <c r="BH4296" s="143"/>
      <c r="BI4296" s="143"/>
      <c r="BJ4296" s="143"/>
      <c r="BK4296" s="143"/>
      <c r="BL4296" s="143"/>
      <c r="BM4296" s="143"/>
      <c r="BN4296" s="143"/>
      <c r="BO4296" s="143"/>
      <c r="BP4296" s="143"/>
      <c r="BT4296" s="143"/>
      <c r="BU4296" s="143"/>
      <c r="BV4296" s="143"/>
    </row>
    <row r="4297" spans="1:74" s="142" customFormat="1" x14ac:dyDescent="0.25">
      <c r="A4297" s="206"/>
      <c r="B4297" s="160"/>
      <c r="C4297" s="161"/>
      <c r="D4297" s="206"/>
      <c r="E4297" s="206"/>
      <c r="F4297" s="206"/>
      <c r="G4297" s="206"/>
      <c r="H4297" s="161"/>
      <c r="I4297" s="206"/>
      <c r="J4297" s="206"/>
      <c r="L4297" s="206"/>
      <c r="M4297" s="153"/>
      <c r="N4297" s="126"/>
      <c r="O4297" s="153"/>
      <c r="P4297" s="153"/>
      <c r="Q4297" s="153"/>
      <c r="R4297" s="153"/>
      <c r="AG4297" s="162"/>
      <c r="AH4297" s="162"/>
      <c r="AI4297" s="162"/>
      <c r="AM4297" s="143"/>
      <c r="AN4297" s="143"/>
      <c r="AO4297" s="143"/>
      <c r="AP4297" s="143"/>
      <c r="AQ4297" s="143"/>
      <c r="AR4297" s="143"/>
      <c r="AS4297" s="143"/>
      <c r="AT4297" s="143"/>
      <c r="AU4297" s="143"/>
      <c r="AV4297" s="143"/>
      <c r="AW4297" s="143"/>
      <c r="AX4297" s="143"/>
      <c r="AY4297" s="143"/>
      <c r="AZ4297" s="143"/>
      <c r="BA4297" s="143"/>
      <c r="BB4297" s="143"/>
      <c r="BC4297" s="143"/>
      <c r="BD4297" s="143"/>
      <c r="BE4297" s="143"/>
      <c r="BF4297" s="143"/>
      <c r="BG4297" s="143"/>
      <c r="BH4297" s="143"/>
      <c r="BI4297" s="143"/>
      <c r="BJ4297" s="143"/>
      <c r="BK4297" s="143"/>
      <c r="BL4297" s="143"/>
      <c r="BM4297" s="143"/>
      <c r="BN4297" s="143"/>
      <c r="BO4297" s="143"/>
      <c r="BP4297" s="143"/>
      <c r="BT4297" s="143"/>
      <c r="BU4297" s="143"/>
      <c r="BV4297" s="143"/>
    </row>
    <row r="4298" spans="1:74" s="142" customFormat="1" x14ac:dyDescent="0.25">
      <c r="A4298" s="206"/>
      <c r="B4298" s="160"/>
      <c r="C4298" s="161"/>
      <c r="D4298" s="206"/>
      <c r="E4298" s="206"/>
      <c r="F4298" s="206"/>
      <c r="G4298" s="206"/>
      <c r="H4298" s="161"/>
      <c r="I4298" s="206"/>
      <c r="J4298" s="206"/>
      <c r="L4298" s="206"/>
      <c r="M4298" s="153"/>
      <c r="N4298" s="126"/>
      <c r="O4298" s="153"/>
      <c r="P4298" s="153"/>
      <c r="Q4298" s="153"/>
      <c r="R4298" s="153"/>
      <c r="AG4298" s="162"/>
      <c r="AH4298" s="162"/>
      <c r="AI4298" s="162"/>
      <c r="AM4298" s="143"/>
      <c r="AN4298" s="143"/>
      <c r="AO4298" s="143"/>
      <c r="AP4298" s="143"/>
      <c r="AQ4298" s="143"/>
      <c r="AR4298" s="143"/>
      <c r="AS4298" s="143"/>
      <c r="AT4298" s="143"/>
      <c r="AU4298" s="143"/>
      <c r="AV4298" s="143"/>
      <c r="AW4298" s="143"/>
      <c r="AX4298" s="143"/>
      <c r="AY4298" s="143"/>
      <c r="AZ4298" s="143"/>
      <c r="BA4298" s="143"/>
      <c r="BB4298" s="143"/>
      <c r="BC4298" s="143"/>
      <c r="BD4298" s="143"/>
      <c r="BE4298" s="143"/>
      <c r="BF4298" s="143"/>
      <c r="BG4298" s="143"/>
      <c r="BH4298" s="143"/>
      <c r="BI4298" s="143"/>
      <c r="BJ4298" s="143"/>
      <c r="BK4298" s="143"/>
      <c r="BL4298" s="143"/>
      <c r="BM4298" s="143"/>
      <c r="BN4298" s="143"/>
      <c r="BO4298" s="143"/>
      <c r="BP4298" s="143"/>
      <c r="BT4298" s="143"/>
      <c r="BU4298" s="143"/>
      <c r="BV4298" s="143"/>
    </row>
    <row r="4299" spans="1:74" s="142" customFormat="1" x14ac:dyDescent="0.25">
      <c r="A4299" s="206"/>
      <c r="B4299" s="160"/>
      <c r="C4299" s="161"/>
      <c r="D4299" s="206"/>
      <c r="E4299" s="206"/>
      <c r="F4299" s="206"/>
      <c r="G4299" s="206"/>
      <c r="H4299" s="161"/>
      <c r="I4299" s="206"/>
      <c r="J4299" s="206"/>
      <c r="L4299" s="206"/>
      <c r="M4299" s="153"/>
      <c r="N4299" s="126"/>
      <c r="O4299" s="153"/>
      <c r="P4299" s="153"/>
      <c r="Q4299" s="153"/>
      <c r="R4299" s="153"/>
      <c r="AG4299" s="162"/>
      <c r="AH4299" s="162"/>
      <c r="AI4299" s="162"/>
      <c r="AM4299" s="143"/>
      <c r="AN4299" s="143"/>
      <c r="AO4299" s="143"/>
      <c r="AP4299" s="143"/>
      <c r="AQ4299" s="143"/>
      <c r="AR4299" s="143"/>
      <c r="AS4299" s="143"/>
      <c r="AT4299" s="143"/>
      <c r="AU4299" s="143"/>
      <c r="AV4299" s="143"/>
      <c r="AW4299" s="143"/>
      <c r="AX4299" s="143"/>
      <c r="AY4299" s="143"/>
      <c r="AZ4299" s="143"/>
      <c r="BA4299" s="143"/>
      <c r="BB4299" s="143"/>
      <c r="BC4299" s="143"/>
      <c r="BD4299" s="143"/>
      <c r="BE4299" s="143"/>
      <c r="BF4299" s="143"/>
      <c r="BG4299" s="143"/>
      <c r="BH4299" s="143"/>
      <c r="BI4299" s="143"/>
      <c r="BJ4299" s="143"/>
      <c r="BK4299" s="143"/>
      <c r="BL4299" s="143"/>
      <c r="BM4299" s="143"/>
      <c r="BN4299" s="143"/>
      <c r="BO4299" s="143"/>
      <c r="BP4299" s="143"/>
      <c r="BT4299" s="143"/>
      <c r="BU4299" s="143"/>
      <c r="BV4299" s="143"/>
    </row>
    <row r="4300" spans="1:74" s="142" customFormat="1" x14ac:dyDescent="0.25">
      <c r="A4300" s="206"/>
      <c r="B4300" s="160"/>
      <c r="C4300" s="161"/>
      <c r="D4300" s="206"/>
      <c r="E4300" s="206"/>
      <c r="F4300" s="206"/>
      <c r="G4300" s="206"/>
      <c r="H4300" s="161"/>
      <c r="I4300" s="206"/>
      <c r="J4300" s="206"/>
      <c r="L4300" s="206"/>
      <c r="M4300" s="153"/>
      <c r="N4300" s="126"/>
      <c r="O4300" s="153"/>
      <c r="P4300" s="153"/>
      <c r="Q4300" s="153"/>
      <c r="R4300" s="153"/>
      <c r="AG4300" s="162"/>
      <c r="AH4300" s="162"/>
      <c r="AI4300" s="162"/>
      <c r="AM4300" s="143"/>
      <c r="AN4300" s="143"/>
      <c r="AO4300" s="143"/>
      <c r="AP4300" s="143"/>
      <c r="AQ4300" s="143"/>
      <c r="AR4300" s="143"/>
      <c r="AS4300" s="143"/>
      <c r="AT4300" s="143"/>
      <c r="AU4300" s="143"/>
      <c r="AV4300" s="143"/>
      <c r="AW4300" s="143"/>
      <c r="AX4300" s="143"/>
      <c r="AY4300" s="143"/>
      <c r="AZ4300" s="143"/>
      <c r="BA4300" s="143"/>
      <c r="BB4300" s="143"/>
      <c r="BC4300" s="143"/>
      <c r="BD4300" s="143"/>
      <c r="BE4300" s="143"/>
      <c r="BF4300" s="143"/>
      <c r="BG4300" s="143"/>
      <c r="BH4300" s="143"/>
      <c r="BI4300" s="143"/>
      <c r="BJ4300" s="143"/>
      <c r="BK4300" s="143"/>
      <c r="BL4300" s="143"/>
      <c r="BM4300" s="143"/>
      <c r="BN4300" s="143"/>
      <c r="BO4300" s="143"/>
      <c r="BP4300" s="143"/>
      <c r="BT4300" s="143"/>
      <c r="BU4300" s="143"/>
      <c r="BV4300" s="143"/>
    </row>
    <row r="4301" spans="1:74" s="142" customFormat="1" x14ac:dyDescent="0.25">
      <c r="A4301" s="206"/>
      <c r="B4301" s="160"/>
      <c r="C4301" s="161"/>
      <c r="D4301" s="206"/>
      <c r="E4301" s="206"/>
      <c r="F4301" s="206"/>
      <c r="G4301" s="206"/>
      <c r="H4301" s="161"/>
      <c r="I4301" s="206"/>
      <c r="J4301" s="206"/>
      <c r="L4301" s="206"/>
      <c r="M4301" s="153"/>
      <c r="N4301" s="126"/>
      <c r="O4301" s="153"/>
      <c r="P4301" s="153"/>
      <c r="Q4301" s="153"/>
      <c r="R4301" s="153"/>
      <c r="AG4301" s="162"/>
      <c r="AH4301" s="162"/>
      <c r="AI4301" s="162"/>
      <c r="AM4301" s="143"/>
      <c r="AN4301" s="143"/>
      <c r="AO4301" s="143"/>
      <c r="AP4301" s="143"/>
      <c r="AQ4301" s="143"/>
      <c r="AR4301" s="143"/>
      <c r="AS4301" s="143"/>
      <c r="AT4301" s="143"/>
      <c r="AU4301" s="143"/>
      <c r="AV4301" s="143"/>
      <c r="AW4301" s="143"/>
      <c r="AX4301" s="143"/>
      <c r="AY4301" s="143"/>
      <c r="AZ4301" s="143"/>
      <c r="BA4301" s="143"/>
      <c r="BB4301" s="143"/>
      <c r="BC4301" s="143"/>
      <c r="BD4301" s="143"/>
      <c r="BE4301" s="143"/>
      <c r="BF4301" s="143"/>
      <c r="BG4301" s="143"/>
      <c r="BH4301" s="143"/>
      <c r="BI4301" s="143"/>
      <c r="BJ4301" s="143"/>
      <c r="BK4301" s="143"/>
      <c r="BL4301" s="143"/>
      <c r="BM4301" s="143"/>
      <c r="BN4301" s="143"/>
      <c r="BO4301" s="143"/>
      <c r="BP4301" s="143"/>
      <c r="BT4301" s="143"/>
      <c r="BU4301" s="143"/>
      <c r="BV4301" s="143"/>
    </row>
    <row r="4302" spans="1:74" s="142" customFormat="1" x14ac:dyDescent="0.25">
      <c r="A4302" s="206"/>
      <c r="B4302" s="160"/>
      <c r="C4302" s="161"/>
      <c r="D4302" s="206"/>
      <c r="E4302" s="206"/>
      <c r="F4302" s="206"/>
      <c r="G4302" s="206"/>
      <c r="H4302" s="161"/>
      <c r="I4302" s="206"/>
      <c r="J4302" s="206"/>
      <c r="L4302" s="206"/>
      <c r="M4302" s="153"/>
      <c r="N4302" s="126"/>
      <c r="O4302" s="153"/>
      <c r="P4302" s="153"/>
      <c r="Q4302" s="153"/>
      <c r="R4302" s="153"/>
      <c r="AG4302" s="162"/>
      <c r="AH4302" s="162"/>
      <c r="AI4302" s="162"/>
      <c r="AM4302" s="143"/>
      <c r="AN4302" s="143"/>
      <c r="AO4302" s="143"/>
      <c r="AP4302" s="143"/>
      <c r="AQ4302" s="143"/>
      <c r="AR4302" s="143"/>
      <c r="AS4302" s="143"/>
      <c r="AT4302" s="143"/>
      <c r="AU4302" s="143"/>
      <c r="AV4302" s="143"/>
      <c r="AW4302" s="143"/>
      <c r="AX4302" s="143"/>
      <c r="AY4302" s="143"/>
      <c r="AZ4302" s="143"/>
      <c r="BA4302" s="143"/>
      <c r="BB4302" s="143"/>
      <c r="BC4302" s="143"/>
      <c r="BD4302" s="143"/>
      <c r="BE4302" s="143"/>
      <c r="BF4302" s="143"/>
      <c r="BG4302" s="143"/>
      <c r="BH4302" s="143"/>
      <c r="BI4302" s="143"/>
      <c r="BJ4302" s="143"/>
      <c r="BK4302" s="143"/>
      <c r="BL4302" s="143"/>
      <c r="BM4302" s="143"/>
      <c r="BN4302" s="143"/>
      <c r="BO4302" s="143"/>
      <c r="BP4302" s="143"/>
      <c r="BT4302" s="143"/>
      <c r="BU4302" s="143"/>
      <c r="BV4302" s="143"/>
    </row>
    <row r="4303" spans="1:74" s="142" customFormat="1" x14ac:dyDescent="0.25">
      <c r="A4303" s="206"/>
      <c r="B4303" s="160"/>
      <c r="C4303" s="161"/>
      <c r="D4303" s="206"/>
      <c r="E4303" s="206"/>
      <c r="F4303" s="206"/>
      <c r="G4303" s="206"/>
      <c r="H4303" s="161"/>
      <c r="I4303" s="206"/>
      <c r="J4303" s="206"/>
      <c r="L4303" s="206"/>
      <c r="M4303" s="153"/>
      <c r="N4303" s="126"/>
      <c r="O4303" s="153"/>
      <c r="P4303" s="153"/>
      <c r="Q4303" s="153"/>
      <c r="R4303" s="153"/>
      <c r="AG4303" s="162"/>
      <c r="AH4303" s="162"/>
      <c r="AI4303" s="162"/>
      <c r="AM4303" s="143"/>
      <c r="AN4303" s="143"/>
      <c r="AO4303" s="143"/>
      <c r="AP4303" s="143"/>
      <c r="AQ4303" s="143"/>
      <c r="AR4303" s="143"/>
      <c r="AS4303" s="143"/>
      <c r="AT4303" s="143"/>
      <c r="AU4303" s="143"/>
      <c r="AV4303" s="143"/>
      <c r="AW4303" s="143"/>
      <c r="AX4303" s="143"/>
      <c r="AY4303" s="143"/>
      <c r="AZ4303" s="143"/>
      <c r="BA4303" s="143"/>
      <c r="BB4303" s="143"/>
      <c r="BC4303" s="143"/>
      <c r="BD4303" s="143"/>
      <c r="BE4303" s="143"/>
      <c r="BF4303" s="143"/>
      <c r="BG4303" s="143"/>
      <c r="BH4303" s="143"/>
      <c r="BI4303" s="143"/>
      <c r="BJ4303" s="143"/>
      <c r="BK4303" s="143"/>
      <c r="BL4303" s="143"/>
      <c r="BM4303" s="143"/>
      <c r="BN4303" s="143"/>
      <c r="BO4303" s="143"/>
      <c r="BP4303" s="143"/>
      <c r="BT4303" s="143"/>
      <c r="BU4303" s="143"/>
      <c r="BV4303" s="143"/>
    </row>
    <row r="4304" spans="1:74" s="142" customFormat="1" x14ac:dyDescent="0.25">
      <c r="A4304" s="206"/>
      <c r="B4304" s="160"/>
      <c r="C4304" s="161"/>
      <c r="D4304" s="206"/>
      <c r="E4304" s="206"/>
      <c r="F4304" s="206"/>
      <c r="G4304" s="206"/>
      <c r="H4304" s="161"/>
      <c r="I4304" s="206"/>
      <c r="J4304" s="206"/>
      <c r="L4304" s="206"/>
      <c r="M4304" s="153"/>
      <c r="N4304" s="126"/>
      <c r="O4304" s="153"/>
      <c r="P4304" s="153"/>
      <c r="Q4304" s="153"/>
      <c r="R4304" s="153"/>
      <c r="AG4304" s="162"/>
      <c r="AH4304" s="162"/>
      <c r="AI4304" s="162"/>
      <c r="AM4304" s="143"/>
      <c r="AN4304" s="143"/>
      <c r="AO4304" s="143"/>
      <c r="AP4304" s="143"/>
      <c r="AQ4304" s="143"/>
      <c r="AR4304" s="143"/>
      <c r="AS4304" s="143"/>
      <c r="AT4304" s="143"/>
      <c r="AU4304" s="143"/>
      <c r="AV4304" s="143"/>
      <c r="AW4304" s="143"/>
      <c r="AX4304" s="143"/>
      <c r="AY4304" s="143"/>
      <c r="AZ4304" s="143"/>
      <c r="BA4304" s="143"/>
      <c r="BB4304" s="143"/>
      <c r="BC4304" s="143"/>
      <c r="BD4304" s="143"/>
      <c r="BE4304" s="143"/>
      <c r="BF4304" s="143"/>
      <c r="BG4304" s="143"/>
      <c r="BH4304" s="143"/>
      <c r="BI4304" s="143"/>
      <c r="BJ4304" s="143"/>
      <c r="BK4304" s="143"/>
      <c r="BL4304" s="143"/>
      <c r="BM4304" s="143"/>
      <c r="BN4304" s="143"/>
      <c r="BO4304" s="143"/>
      <c r="BP4304" s="143"/>
      <c r="BT4304" s="143"/>
      <c r="BU4304" s="143"/>
      <c r="BV4304" s="143"/>
    </row>
    <row r="4305" spans="1:74" s="142" customFormat="1" x14ac:dyDescent="0.25">
      <c r="A4305" s="206"/>
      <c r="B4305" s="160"/>
      <c r="C4305" s="161"/>
      <c r="D4305" s="206"/>
      <c r="E4305" s="206"/>
      <c r="F4305" s="206"/>
      <c r="G4305" s="206"/>
      <c r="H4305" s="161"/>
      <c r="I4305" s="206"/>
      <c r="J4305" s="206"/>
      <c r="L4305" s="206"/>
      <c r="M4305" s="153"/>
      <c r="N4305" s="126"/>
      <c r="O4305" s="153"/>
      <c r="P4305" s="153"/>
      <c r="Q4305" s="153"/>
      <c r="R4305" s="153"/>
      <c r="AG4305" s="162"/>
      <c r="AH4305" s="162"/>
      <c r="AI4305" s="162"/>
      <c r="AM4305" s="143"/>
      <c r="AN4305" s="143"/>
      <c r="AO4305" s="143"/>
      <c r="AP4305" s="143"/>
      <c r="AQ4305" s="143"/>
      <c r="AR4305" s="143"/>
      <c r="AS4305" s="143"/>
      <c r="AT4305" s="143"/>
      <c r="AU4305" s="143"/>
      <c r="AV4305" s="143"/>
      <c r="AW4305" s="143"/>
      <c r="AX4305" s="143"/>
      <c r="AY4305" s="143"/>
      <c r="AZ4305" s="143"/>
      <c r="BA4305" s="143"/>
      <c r="BB4305" s="143"/>
      <c r="BC4305" s="143"/>
      <c r="BD4305" s="143"/>
      <c r="BE4305" s="143"/>
      <c r="BF4305" s="143"/>
      <c r="BG4305" s="143"/>
      <c r="BH4305" s="143"/>
      <c r="BI4305" s="143"/>
      <c r="BJ4305" s="143"/>
      <c r="BK4305" s="143"/>
      <c r="BL4305" s="143"/>
      <c r="BM4305" s="143"/>
      <c r="BN4305" s="143"/>
      <c r="BO4305" s="143"/>
      <c r="BP4305" s="143"/>
      <c r="BT4305" s="143"/>
      <c r="BU4305" s="143"/>
      <c r="BV4305" s="143"/>
    </row>
    <row r="4306" spans="1:74" s="142" customFormat="1" x14ac:dyDescent="0.25">
      <c r="A4306" s="206"/>
      <c r="B4306" s="160"/>
      <c r="C4306" s="161"/>
      <c r="D4306" s="206"/>
      <c r="E4306" s="206"/>
      <c r="F4306" s="206"/>
      <c r="G4306" s="206"/>
      <c r="H4306" s="161"/>
      <c r="I4306" s="206"/>
      <c r="J4306" s="206"/>
      <c r="L4306" s="206"/>
      <c r="M4306" s="153"/>
      <c r="N4306" s="126"/>
      <c r="O4306" s="153"/>
      <c r="P4306" s="153"/>
      <c r="Q4306" s="153"/>
      <c r="R4306" s="153"/>
      <c r="AG4306" s="162"/>
      <c r="AH4306" s="162"/>
      <c r="AI4306" s="162"/>
      <c r="AM4306" s="143"/>
      <c r="AN4306" s="143"/>
      <c r="AO4306" s="143"/>
      <c r="AP4306" s="143"/>
      <c r="AQ4306" s="143"/>
      <c r="AR4306" s="143"/>
      <c r="AS4306" s="143"/>
      <c r="AT4306" s="143"/>
      <c r="AU4306" s="143"/>
      <c r="AV4306" s="143"/>
      <c r="AW4306" s="143"/>
      <c r="AX4306" s="143"/>
      <c r="AY4306" s="143"/>
      <c r="AZ4306" s="143"/>
      <c r="BA4306" s="143"/>
      <c r="BB4306" s="143"/>
      <c r="BC4306" s="143"/>
      <c r="BD4306" s="143"/>
      <c r="BE4306" s="143"/>
      <c r="BF4306" s="143"/>
      <c r="BG4306" s="143"/>
      <c r="BH4306" s="143"/>
      <c r="BI4306" s="143"/>
      <c r="BJ4306" s="143"/>
      <c r="BK4306" s="143"/>
      <c r="BL4306" s="143"/>
      <c r="BM4306" s="143"/>
      <c r="BN4306" s="143"/>
      <c r="BO4306" s="143"/>
      <c r="BP4306" s="143"/>
      <c r="BT4306" s="143"/>
      <c r="BU4306" s="143"/>
      <c r="BV4306" s="143"/>
    </row>
    <row r="4307" spans="1:74" s="142" customFormat="1" x14ac:dyDescent="0.25">
      <c r="A4307" s="206"/>
      <c r="B4307" s="160"/>
      <c r="C4307" s="161"/>
      <c r="D4307" s="206"/>
      <c r="E4307" s="206"/>
      <c r="F4307" s="206"/>
      <c r="G4307" s="206"/>
      <c r="H4307" s="161"/>
      <c r="I4307" s="206"/>
      <c r="J4307" s="206"/>
      <c r="L4307" s="206"/>
      <c r="M4307" s="153"/>
      <c r="N4307" s="126"/>
      <c r="O4307" s="153"/>
      <c r="P4307" s="153"/>
      <c r="Q4307" s="153"/>
      <c r="R4307" s="153"/>
      <c r="AG4307" s="162"/>
      <c r="AH4307" s="162"/>
      <c r="AI4307" s="162"/>
      <c r="AM4307" s="143"/>
      <c r="AN4307" s="143"/>
      <c r="AO4307" s="143"/>
      <c r="AP4307" s="143"/>
      <c r="AQ4307" s="143"/>
      <c r="AR4307" s="143"/>
      <c r="AS4307" s="143"/>
      <c r="AT4307" s="143"/>
      <c r="AU4307" s="143"/>
      <c r="AV4307" s="143"/>
      <c r="AW4307" s="143"/>
      <c r="AX4307" s="143"/>
      <c r="AY4307" s="143"/>
      <c r="AZ4307" s="143"/>
      <c r="BA4307" s="143"/>
      <c r="BB4307" s="143"/>
      <c r="BC4307" s="143"/>
      <c r="BD4307" s="143"/>
      <c r="BE4307" s="143"/>
      <c r="BF4307" s="143"/>
      <c r="BG4307" s="143"/>
      <c r="BH4307" s="143"/>
      <c r="BI4307" s="143"/>
      <c r="BJ4307" s="143"/>
      <c r="BK4307" s="143"/>
      <c r="BL4307" s="143"/>
      <c r="BM4307" s="143"/>
      <c r="BN4307" s="143"/>
      <c r="BO4307" s="143"/>
      <c r="BP4307" s="143"/>
      <c r="BT4307" s="143"/>
      <c r="BU4307" s="143"/>
      <c r="BV4307" s="143"/>
    </row>
    <row r="4308" spans="1:74" s="142" customFormat="1" x14ac:dyDescent="0.25">
      <c r="A4308" s="206"/>
      <c r="B4308" s="160"/>
      <c r="C4308" s="161"/>
      <c r="D4308" s="206"/>
      <c r="E4308" s="206"/>
      <c r="F4308" s="206"/>
      <c r="G4308" s="206"/>
      <c r="H4308" s="161"/>
      <c r="I4308" s="206"/>
      <c r="J4308" s="206"/>
      <c r="L4308" s="206"/>
      <c r="M4308" s="153"/>
      <c r="N4308" s="126"/>
      <c r="O4308" s="153"/>
      <c r="P4308" s="153"/>
      <c r="Q4308" s="153"/>
      <c r="R4308" s="153"/>
      <c r="AG4308" s="162"/>
      <c r="AH4308" s="162"/>
      <c r="AI4308" s="162"/>
      <c r="AM4308" s="143"/>
      <c r="AN4308" s="143"/>
      <c r="AO4308" s="143"/>
      <c r="AP4308" s="143"/>
      <c r="AQ4308" s="143"/>
      <c r="AR4308" s="143"/>
      <c r="AS4308" s="143"/>
      <c r="AT4308" s="143"/>
      <c r="AU4308" s="143"/>
      <c r="AV4308" s="143"/>
      <c r="AW4308" s="143"/>
      <c r="AX4308" s="143"/>
      <c r="AY4308" s="143"/>
      <c r="AZ4308" s="143"/>
      <c r="BA4308" s="143"/>
      <c r="BB4308" s="143"/>
      <c r="BC4308" s="143"/>
      <c r="BD4308" s="143"/>
      <c r="BE4308" s="143"/>
      <c r="BF4308" s="143"/>
      <c r="BG4308" s="143"/>
      <c r="BH4308" s="143"/>
      <c r="BI4308" s="143"/>
      <c r="BJ4308" s="143"/>
      <c r="BK4308" s="143"/>
      <c r="BL4308" s="143"/>
      <c r="BM4308" s="143"/>
      <c r="BN4308" s="143"/>
      <c r="BO4308" s="143"/>
      <c r="BP4308" s="143"/>
      <c r="BT4308" s="143"/>
      <c r="BU4308" s="143"/>
      <c r="BV4308" s="143"/>
    </row>
    <row r="4309" spans="1:74" s="142" customFormat="1" x14ac:dyDescent="0.25">
      <c r="A4309" s="206"/>
      <c r="B4309" s="160"/>
      <c r="C4309" s="161"/>
      <c r="D4309" s="206"/>
      <c r="E4309" s="206"/>
      <c r="F4309" s="206"/>
      <c r="G4309" s="206"/>
      <c r="H4309" s="161"/>
      <c r="I4309" s="206"/>
      <c r="J4309" s="206"/>
      <c r="L4309" s="206"/>
      <c r="M4309" s="153"/>
      <c r="N4309" s="126"/>
      <c r="O4309" s="153"/>
      <c r="P4309" s="153"/>
      <c r="Q4309" s="153"/>
      <c r="R4309" s="153"/>
      <c r="AG4309" s="162"/>
      <c r="AH4309" s="162"/>
      <c r="AI4309" s="162"/>
      <c r="AM4309" s="143"/>
      <c r="AN4309" s="143"/>
      <c r="AO4309" s="143"/>
      <c r="AP4309" s="143"/>
      <c r="AQ4309" s="143"/>
      <c r="AR4309" s="143"/>
      <c r="AS4309" s="143"/>
      <c r="AT4309" s="143"/>
      <c r="AU4309" s="143"/>
      <c r="AV4309" s="143"/>
      <c r="AW4309" s="143"/>
      <c r="AX4309" s="143"/>
      <c r="AY4309" s="143"/>
      <c r="AZ4309" s="143"/>
      <c r="BA4309" s="143"/>
      <c r="BB4309" s="143"/>
      <c r="BC4309" s="143"/>
      <c r="BD4309" s="143"/>
      <c r="BE4309" s="143"/>
      <c r="BF4309" s="143"/>
      <c r="BG4309" s="143"/>
      <c r="BH4309" s="143"/>
      <c r="BI4309" s="143"/>
      <c r="BJ4309" s="143"/>
      <c r="BK4309" s="143"/>
      <c r="BL4309" s="143"/>
      <c r="BM4309" s="143"/>
      <c r="BN4309" s="143"/>
      <c r="BO4309" s="143"/>
      <c r="BP4309" s="143"/>
      <c r="BT4309" s="143"/>
      <c r="BU4309" s="143"/>
      <c r="BV4309" s="143"/>
    </row>
    <row r="4310" spans="1:74" s="142" customFormat="1" x14ac:dyDescent="0.25">
      <c r="A4310" s="206"/>
      <c r="B4310" s="160"/>
      <c r="C4310" s="161"/>
      <c r="D4310" s="206"/>
      <c r="E4310" s="206"/>
      <c r="F4310" s="206"/>
      <c r="G4310" s="206"/>
      <c r="H4310" s="161"/>
      <c r="I4310" s="206"/>
      <c r="J4310" s="206"/>
      <c r="L4310" s="206"/>
      <c r="M4310" s="153"/>
      <c r="N4310" s="126"/>
      <c r="O4310" s="153"/>
      <c r="P4310" s="153"/>
      <c r="Q4310" s="153"/>
      <c r="R4310" s="153"/>
      <c r="AG4310" s="162"/>
      <c r="AH4310" s="162"/>
      <c r="AI4310" s="162"/>
      <c r="AM4310" s="143"/>
      <c r="AN4310" s="143"/>
      <c r="AO4310" s="143"/>
      <c r="AP4310" s="143"/>
      <c r="AQ4310" s="143"/>
      <c r="AR4310" s="143"/>
      <c r="AS4310" s="143"/>
      <c r="AT4310" s="143"/>
      <c r="AU4310" s="143"/>
      <c r="AV4310" s="143"/>
      <c r="AW4310" s="143"/>
      <c r="AX4310" s="143"/>
      <c r="AY4310" s="143"/>
      <c r="AZ4310" s="143"/>
      <c r="BA4310" s="143"/>
      <c r="BB4310" s="143"/>
      <c r="BC4310" s="143"/>
      <c r="BD4310" s="143"/>
      <c r="BE4310" s="143"/>
      <c r="BF4310" s="143"/>
      <c r="BG4310" s="143"/>
      <c r="BH4310" s="143"/>
      <c r="BI4310" s="143"/>
      <c r="BJ4310" s="143"/>
      <c r="BK4310" s="143"/>
      <c r="BL4310" s="143"/>
      <c r="BM4310" s="143"/>
      <c r="BN4310" s="143"/>
      <c r="BO4310" s="143"/>
      <c r="BP4310" s="143"/>
      <c r="BT4310" s="143"/>
      <c r="BU4310" s="143"/>
      <c r="BV4310" s="143"/>
    </row>
    <row r="4311" spans="1:74" s="142" customFormat="1" x14ac:dyDescent="0.25">
      <c r="A4311" s="206"/>
      <c r="B4311" s="160"/>
      <c r="C4311" s="161"/>
      <c r="D4311" s="206"/>
      <c r="E4311" s="206"/>
      <c r="F4311" s="206"/>
      <c r="G4311" s="206"/>
      <c r="H4311" s="161"/>
      <c r="I4311" s="206"/>
      <c r="J4311" s="206"/>
      <c r="L4311" s="206"/>
      <c r="M4311" s="153"/>
      <c r="N4311" s="126"/>
      <c r="O4311" s="153"/>
      <c r="P4311" s="153"/>
      <c r="Q4311" s="153"/>
      <c r="R4311" s="153"/>
      <c r="AG4311" s="162"/>
      <c r="AH4311" s="162"/>
      <c r="AI4311" s="162"/>
      <c r="AM4311" s="143"/>
      <c r="AN4311" s="143"/>
      <c r="AO4311" s="143"/>
      <c r="AP4311" s="143"/>
      <c r="AQ4311" s="143"/>
      <c r="AR4311" s="143"/>
      <c r="AS4311" s="143"/>
      <c r="AT4311" s="143"/>
      <c r="AU4311" s="143"/>
      <c r="AV4311" s="143"/>
      <c r="AW4311" s="143"/>
      <c r="AX4311" s="143"/>
      <c r="AY4311" s="143"/>
      <c r="AZ4311" s="143"/>
      <c r="BA4311" s="143"/>
      <c r="BB4311" s="143"/>
      <c r="BC4311" s="143"/>
      <c r="BD4311" s="143"/>
      <c r="BE4311" s="143"/>
      <c r="BF4311" s="143"/>
      <c r="BG4311" s="143"/>
      <c r="BH4311" s="143"/>
      <c r="BI4311" s="143"/>
      <c r="BJ4311" s="143"/>
      <c r="BK4311" s="143"/>
      <c r="BL4311" s="143"/>
      <c r="BM4311" s="143"/>
      <c r="BN4311" s="143"/>
      <c r="BO4311" s="143"/>
      <c r="BP4311" s="143"/>
      <c r="BT4311" s="143"/>
      <c r="BU4311" s="143"/>
      <c r="BV4311" s="143"/>
    </row>
    <row r="4312" spans="1:74" s="142" customFormat="1" x14ac:dyDescent="0.25">
      <c r="A4312" s="206"/>
      <c r="B4312" s="160"/>
      <c r="C4312" s="161"/>
      <c r="D4312" s="206"/>
      <c r="E4312" s="206"/>
      <c r="F4312" s="206"/>
      <c r="G4312" s="206"/>
      <c r="H4312" s="161"/>
      <c r="I4312" s="206"/>
      <c r="J4312" s="206"/>
      <c r="L4312" s="206"/>
      <c r="M4312" s="153"/>
      <c r="N4312" s="126"/>
      <c r="O4312" s="153"/>
      <c r="P4312" s="153"/>
      <c r="Q4312" s="153"/>
      <c r="R4312" s="153"/>
      <c r="AG4312" s="162"/>
      <c r="AH4312" s="162"/>
      <c r="AI4312" s="162"/>
      <c r="AM4312" s="143"/>
      <c r="AN4312" s="143"/>
      <c r="AO4312" s="143"/>
      <c r="AP4312" s="143"/>
      <c r="AQ4312" s="143"/>
      <c r="AR4312" s="143"/>
      <c r="AS4312" s="143"/>
      <c r="AT4312" s="143"/>
      <c r="AU4312" s="143"/>
      <c r="AV4312" s="143"/>
      <c r="AW4312" s="143"/>
      <c r="AX4312" s="143"/>
      <c r="AY4312" s="143"/>
      <c r="AZ4312" s="143"/>
      <c r="BA4312" s="143"/>
      <c r="BB4312" s="143"/>
      <c r="BC4312" s="143"/>
      <c r="BD4312" s="143"/>
      <c r="BE4312" s="143"/>
      <c r="BF4312" s="143"/>
      <c r="BG4312" s="143"/>
      <c r="BH4312" s="143"/>
      <c r="BI4312" s="143"/>
      <c r="BJ4312" s="143"/>
      <c r="BK4312" s="143"/>
      <c r="BL4312" s="143"/>
      <c r="BM4312" s="143"/>
      <c r="BN4312" s="143"/>
      <c r="BO4312" s="143"/>
      <c r="BP4312" s="143"/>
      <c r="BT4312" s="143"/>
      <c r="BU4312" s="143"/>
      <c r="BV4312" s="143"/>
    </row>
    <row r="4313" spans="1:74" s="142" customFormat="1" x14ac:dyDescent="0.25">
      <c r="A4313" s="206"/>
      <c r="B4313" s="160"/>
      <c r="C4313" s="161"/>
      <c r="D4313" s="206"/>
      <c r="E4313" s="206"/>
      <c r="F4313" s="206"/>
      <c r="G4313" s="206"/>
      <c r="H4313" s="161"/>
      <c r="I4313" s="206"/>
      <c r="J4313" s="206"/>
      <c r="L4313" s="206"/>
      <c r="M4313" s="153"/>
      <c r="N4313" s="126"/>
      <c r="O4313" s="153"/>
      <c r="P4313" s="153"/>
      <c r="Q4313" s="153"/>
      <c r="R4313" s="153"/>
      <c r="AG4313" s="162"/>
      <c r="AH4313" s="162"/>
      <c r="AI4313" s="162"/>
      <c r="AM4313" s="143"/>
      <c r="AN4313" s="143"/>
      <c r="AO4313" s="143"/>
      <c r="AP4313" s="143"/>
      <c r="AQ4313" s="143"/>
      <c r="AR4313" s="143"/>
      <c r="AS4313" s="143"/>
      <c r="AT4313" s="143"/>
      <c r="AU4313" s="143"/>
      <c r="AV4313" s="143"/>
      <c r="AW4313" s="143"/>
      <c r="AX4313" s="143"/>
      <c r="AY4313" s="143"/>
      <c r="AZ4313" s="143"/>
      <c r="BA4313" s="143"/>
      <c r="BB4313" s="143"/>
      <c r="BC4313" s="143"/>
      <c r="BD4313" s="143"/>
      <c r="BE4313" s="143"/>
      <c r="BF4313" s="143"/>
      <c r="BG4313" s="143"/>
      <c r="BH4313" s="143"/>
      <c r="BI4313" s="143"/>
      <c r="BJ4313" s="143"/>
      <c r="BK4313" s="143"/>
      <c r="BL4313" s="143"/>
      <c r="BM4313" s="143"/>
      <c r="BN4313" s="143"/>
      <c r="BO4313" s="143"/>
      <c r="BP4313" s="143"/>
      <c r="BT4313" s="143"/>
      <c r="BU4313" s="143"/>
      <c r="BV4313" s="143"/>
    </row>
    <row r="4314" spans="1:74" s="142" customFormat="1" x14ac:dyDescent="0.25">
      <c r="A4314" s="206"/>
      <c r="B4314" s="160"/>
      <c r="C4314" s="161"/>
      <c r="D4314" s="206"/>
      <c r="E4314" s="206"/>
      <c r="F4314" s="206"/>
      <c r="G4314" s="206"/>
      <c r="H4314" s="161"/>
      <c r="I4314" s="206"/>
      <c r="J4314" s="206"/>
      <c r="L4314" s="206"/>
      <c r="M4314" s="153"/>
      <c r="N4314" s="126"/>
      <c r="O4314" s="153"/>
      <c r="P4314" s="153"/>
      <c r="Q4314" s="153"/>
      <c r="R4314" s="153"/>
      <c r="AG4314" s="162"/>
      <c r="AH4314" s="162"/>
      <c r="AI4314" s="162"/>
      <c r="AM4314" s="143"/>
      <c r="AN4314" s="143"/>
      <c r="AO4314" s="143"/>
      <c r="AP4314" s="143"/>
      <c r="AQ4314" s="143"/>
      <c r="AR4314" s="143"/>
      <c r="AS4314" s="143"/>
      <c r="AT4314" s="143"/>
      <c r="AU4314" s="143"/>
      <c r="AV4314" s="143"/>
      <c r="AW4314" s="143"/>
      <c r="AX4314" s="143"/>
      <c r="AY4314" s="143"/>
      <c r="AZ4314" s="143"/>
      <c r="BA4314" s="143"/>
      <c r="BB4314" s="143"/>
      <c r="BC4314" s="143"/>
      <c r="BD4314" s="143"/>
      <c r="BE4314" s="143"/>
      <c r="BF4314" s="143"/>
      <c r="BG4314" s="143"/>
      <c r="BH4314" s="143"/>
      <c r="BI4314" s="143"/>
      <c r="BJ4314" s="143"/>
      <c r="BK4314" s="143"/>
      <c r="BL4314" s="143"/>
      <c r="BM4314" s="143"/>
      <c r="BN4314" s="143"/>
      <c r="BO4314" s="143"/>
      <c r="BP4314" s="143"/>
      <c r="BT4314" s="143"/>
      <c r="BU4314" s="143"/>
      <c r="BV4314" s="143"/>
    </row>
    <row r="4315" spans="1:74" s="142" customFormat="1" x14ac:dyDescent="0.25">
      <c r="A4315" s="206"/>
      <c r="B4315" s="160"/>
      <c r="C4315" s="161"/>
      <c r="D4315" s="206"/>
      <c r="E4315" s="206"/>
      <c r="F4315" s="206"/>
      <c r="G4315" s="206"/>
      <c r="H4315" s="161"/>
      <c r="I4315" s="206"/>
      <c r="J4315" s="206"/>
      <c r="L4315" s="206"/>
      <c r="M4315" s="153"/>
      <c r="N4315" s="126"/>
      <c r="O4315" s="153"/>
      <c r="P4315" s="153"/>
      <c r="Q4315" s="153"/>
      <c r="R4315" s="153"/>
      <c r="AG4315" s="162"/>
      <c r="AH4315" s="162"/>
      <c r="AI4315" s="162"/>
      <c r="AM4315" s="143"/>
      <c r="AN4315" s="143"/>
      <c r="AO4315" s="143"/>
      <c r="AP4315" s="143"/>
      <c r="AQ4315" s="143"/>
      <c r="AR4315" s="143"/>
      <c r="AS4315" s="143"/>
      <c r="AT4315" s="143"/>
      <c r="AU4315" s="143"/>
      <c r="AV4315" s="143"/>
      <c r="AW4315" s="143"/>
      <c r="AX4315" s="143"/>
      <c r="AY4315" s="143"/>
      <c r="AZ4315" s="143"/>
      <c r="BA4315" s="143"/>
      <c r="BB4315" s="143"/>
      <c r="BC4315" s="143"/>
      <c r="BD4315" s="143"/>
      <c r="BE4315" s="143"/>
      <c r="BF4315" s="143"/>
      <c r="BG4315" s="143"/>
      <c r="BH4315" s="143"/>
      <c r="BI4315" s="143"/>
      <c r="BJ4315" s="143"/>
      <c r="BK4315" s="143"/>
      <c r="BL4315" s="143"/>
      <c r="BM4315" s="143"/>
      <c r="BN4315" s="143"/>
      <c r="BO4315" s="143"/>
      <c r="BP4315" s="143"/>
      <c r="BT4315" s="143"/>
      <c r="BU4315" s="143"/>
      <c r="BV4315" s="143"/>
    </row>
    <row r="4316" spans="1:74" s="142" customFormat="1" x14ac:dyDescent="0.25">
      <c r="A4316" s="206"/>
      <c r="B4316" s="160"/>
      <c r="C4316" s="161"/>
      <c r="D4316" s="206"/>
      <c r="E4316" s="206"/>
      <c r="F4316" s="206"/>
      <c r="G4316" s="206"/>
      <c r="H4316" s="161"/>
      <c r="I4316" s="206"/>
      <c r="J4316" s="206"/>
      <c r="L4316" s="206"/>
      <c r="M4316" s="153"/>
      <c r="N4316" s="126"/>
      <c r="O4316" s="153"/>
      <c r="P4316" s="153"/>
      <c r="Q4316" s="153"/>
      <c r="R4316" s="153"/>
      <c r="AG4316" s="162"/>
      <c r="AH4316" s="162"/>
      <c r="AI4316" s="162"/>
      <c r="AM4316" s="143"/>
      <c r="AN4316" s="143"/>
      <c r="AO4316" s="143"/>
      <c r="AP4316" s="143"/>
      <c r="AQ4316" s="143"/>
      <c r="AR4316" s="143"/>
      <c r="AS4316" s="143"/>
      <c r="AT4316" s="143"/>
      <c r="AU4316" s="143"/>
      <c r="AV4316" s="143"/>
      <c r="AW4316" s="143"/>
      <c r="AX4316" s="143"/>
      <c r="AY4316" s="143"/>
      <c r="AZ4316" s="143"/>
      <c r="BA4316" s="143"/>
      <c r="BB4316" s="143"/>
      <c r="BC4316" s="143"/>
      <c r="BD4316" s="143"/>
      <c r="BE4316" s="143"/>
      <c r="BF4316" s="143"/>
      <c r="BG4316" s="143"/>
      <c r="BH4316" s="143"/>
      <c r="BI4316" s="143"/>
      <c r="BJ4316" s="143"/>
      <c r="BK4316" s="143"/>
      <c r="BL4316" s="143"/>
      <c r="BM4316" s="143"/>
      <c r="BN4316" s="143"/>
      <c r="BO4316" s="143"/>
      <c r="BP4316" s="143"/>
      <c r="BT4316" s="143"/>
      <c r="BU4316" s="143"/>
      <c r="BV4316" s="143"/>
    </row>
    <row r="4317" spans="1:74" s="142" customFormat="1" x14ac:dyDescent="0.25">
      <c r="A4317" s="206"/>
      <c r="B4317" s="160"/>
      <c r="C4317" s="161"/>
      <c r="D4317" s="206"/>
      <c r="E4317" s="206"/>
      <c r="F4317" s="206"/>
      <c r="G4317" s="206"/>
      <c r="H4317" s="161"/>
      <c r="I4317" s="206"/>
      <c r="J4317" s="206"/>
      <c r="L4317" s="206"/>
      <c r="M4317" s="153"/>
      <c r="N4317" s="126"/>
      <c r="O4317" s="153"/>
      <c r="P4317" s="153"/>
      <c r="Q4317" s="153"/>
      <c r="R4317" s="153"/>
      <c r="AG4317" s="162"/>
      <c r="AH4317" s="162"/>
      <c r="AI4317" s="162"/>
      <c r="AM4317" s="143"/>
      <c r="AN4317" s="143"/>
      <c r="AO4317" s="143"/>
      <c r="AP4317" s="143"/>
      <c r="AQ4317" s="143"/>
      <c r="AR4317" s="143"/>
      <c r="AS4317" s="143"/>
      <c r="AT4317" s="143"/>
      <c r="AU4317" s="143"/>
      <c r="AV4317" s="143"/>
      <c r="AW4317" s="143"/>
      <c r="AX4317" s="143"/>
      <c r="AY4317" s="143"/>
      <c r="AZ4317" s="143"/>
      <c r="BA4317" s="143"/>
      <c r="BB4317" s="143"/>
      <c r="BC4317" s="143"/>
      <c r="BD4317" s="143"/>
      <c r="BE4317" s="143"/>
      <c r="BF4317" s="143"/>
      <c r="BG4317" s="143"/>
      <c r="BH4317" s="143"/>
      <c r="BI4317" s="143"/>
      <c r="BJ4317" s="143"/>
      <c r="BK4317" s="143"/>
      <c r="BL4317" s="143"/>
      <c r="BM4317" s="143"/>
      <c r="BN4317" s="143"/>
      <c r="BO4317" s="143"/>
      <c r="BP4317" s="143"/>
      <c r="BT4317" s="143"/>
      <c r="BU4317" s="143"/>
      <c r="BV4317" s="143"/>
    </row>
    <row r="4318" spans="1:74" s="142" customFormat="1" x14ac:dyDescent="0.25">
      <c r="A4318" s="206"/>
      <c r="B4318" s="160"/>
      <c r="C4318" s="161"/>
      <c r="D4318" s="206"/>
      <c r="E4318" s="206"/>
      <c r="F4318" s="206"/>
      <c r="G4318" s="206"/>
      <c r="H4318" s="161"/>
      <c r="I4318" s="206"/>
      <c r="J4318" s="206"/>
      <c r="L4318" s="206"/>
      <c r="M4318" s="153"/>
      <c r="N4318" s="126"/>
      <c r="O4318" s="153"/>
      <c r="P4318" s="153"/>
      <c r="Q4318" s="153"/>
      <c r="R4318" s="153"/>
      <c r="AG4318" s="162"/>
      <c r="AH4318" s="162"/>
      <c r="AI4318" s="162"/>
      <c r="AM4318" s="143"/>
      <c r="AN4318" s="143"/>
      <c r="AO4318" s="143"/>
      <c r="AP4318" s="143"/>
      <c r="AQ4318" s="143"/>
      <c r="AR4318" s="143"/>
      <c r="AS4318" s="143"/>
      <c r="AT4318" s="143"/>
      <c r="AU4318" s="143"/>
      <c r="AV4318" s="143"/>
      <c r="AW4318" s="143"/>
      <c r="AX4318" s="143"/>
      <c r="AY4318" s="143"/>
      <c r="AZ4318" s="143"/>
      <c r="BA4318" s="143"/>
      <c r="BB4318" s="143"/>
      <c r="BC4318" s="143"/>
      <c r="BD4318" s="143"/>
      <c r="BE4318" s="143"/>
      <c r="BF4318" s="143"/>
      <c r="BG4318" s="143"/>
      <c r="BH4318" s="143"/>
      <c r="BI4318" s="143"/>
      <c r="BJ4318" s="143"/>
      <c r="BK4318" s="143"/>
      <c r="BL4318" s="143"/>
      <c r="BM4318" s="143"/>
      <c r="BN4318" s="143"/>
      <c r="BO4318" s="143"/>
      <c r="BP4318" s="143"/>
      <c r="BT4318" s="143"/>
      <c r="BU4318" s="143"/>
      <c r="BV4318" s="143"/>
    </row>
    <row r="4319" spans="1:74" s="142" customFormat="1" x14ac:dyDescent="0.25">
      <c r="A4319" s="206"/>
      <c r="B4319" s="160"/>
      <c r="C4319" s="161"/>
      <c r="D4319" s="206"/>
      <c r="E4319" s="206"/>
      <c r="F4319" s="206"/>
      <c r="G4319" s="206"/>
      <c r="H4319" s="161"/>
      <c r="I4319" s="206"/>
      <c r="J4319" s="206"/>
      <c r="L4319" s="206"/>
      <c r="M4319" s="153"/>
      <c r="N4319" s="126"/>
      <c r="O4319" s="153"/>
      <c r="P4319" s="153"/>
      <c r="Q4319" s="153"/>
      <c r="R4319" s="153"/>
      <c r="AG4319" s="162"/>
      <c r="AH4319" s="162"/>
      <c r="AI4319" s="162"/>
      <c r="AM4319" s="143"/>
      <c r="AN4319" s="143"/>
      <c r="AO4319" s="143"/>
      <c r="AP4319" s="143"/>
      <c r="AQ4319" s="143"/>
      <c r="AR4319" s="143"/>
      <c r="AS4319" s="143"/>
      <c r="AT4319" s="143"/>
      <c r="AU4319" s="143"/>
      <c r="AV4319" s="143"/>
      <c r="AW4319" s="143"/>
      <c r="AX4319" s="143"/>
      <c r="AY4319" s="143"/>
      <c r="AZ4319" s="143"/>
      <c r="BA4319" s="143"/>
      <c r="BB4319" s="143"/>
      <c r="BC4319" s="143"/>
      <c r="BD4319" s="143"/>
      <c r="BE4319" s="143"/>
      <c r="BF4319" s="143"/>
      <c r="BG4319" s="143"/>
      <c r="BH4319" s="143"/>
      <c r="BI4319" s="143"/>
      <c r="BJ4319" s="143"/>
      <c r="BK4319" s="143"/>
      <c r="BL4319" s="143"/>
      <c r="BM4319" s="143"/>
      <c r="BN4319" s="143"/>
      <c r="BO4319" s="143"/>
      <c r="BP4319" s="143"/>
      <c r="BT4319" s="143"/>
      <c r="BU4319" s="143"/>
      <c r="BV4319" s="143"/>
    </row>
    <row r="4320" spans="1:74" s="142" customFormat="1" x14ac:dyDescent="0.25">
      <c r="A4320" s="206"/>
      <c r="B4320" s="160"/>
      <c r="C4320" s="161"/>
      <c r="D4320" s="206"/>
      <c r="E4320" s="206"/>
      <c r="F4320" s="206"/>
      <c r="G4320" s="206"/>
      <c r="H4320" s="161"/>
      <c r="I4320" s="206"/>
      <c r="J4320" s="206"/>
      <c r="L4320" s="206"/>
      <c r="M4320" s="153"/>
      <c r="N4320" s="126"/>
      <c r="O4320" s="153"/>
      <c r="P4320" s="153"/>
      <c r="Q4320" s="153"/>
      <c r="R4320" s="153"/>
      <c r="AG4320" s="162"/>
      <c r="AH4320" s="162"/>
      <c r="AI4320" s="162"/>
      <c r="AM4320" s="143"/>
      <c r="AN4320" s="143"/>
      <c r="AO4320" s="143"/>
      <c r="AP4320" s="143"/>
      <c r="AQ4320" s="143"/>
      <c r="AR4320" s="143"/>
      <c r="AS4320" s="143"/>
      <c r="AT4320" s="143"/>
      <c r="AU4320" s="143"/>
      <c r="AV4320" s="143"/>
      <c r="AW4320" s="143"/>
      <c r="AX4320" s="143"/>
      <c r="AY4320" s="143"/>
      <c r="AZ4320" s="143"/>
      <c r="BA4320" s="143"/>
      <c r="BB4320" s="143"/>
      <c r="BC4320" s="143"/>
      <c r="BD4320" s="143"/>
      <c r="BE4320" s="143"/>
      <c r="BF4320" s="143"/>
      <c r="BG4320" s="143"/>
      <c r="BH4320" s="143"/>
      <c r="BI4320" s="143"/>
      <c r="BJ4320" s="143"/>
      <c r="BK4320" s="143"/>
      <c r="BL4320" s="143"/>
      <c r="BM4320" s="143"/>
      <c r="BN4320" s="143"/>
      <c r="BO4320" s="143"/>
      <c r="BP4320" s="143"/>
      <c r="BT4320" s="143"/>
      <c r="BU4320" s="143"/>
      <c r="BV4320" s="143"/>
    </row>
    <row r="4321" spans="1:74" s="142" customFormat="1" x14ac:dyDescent="0.25">
      <c r="A4321" s="206"/>
      <c r="B4321" s="160"/>
      <c r="C4321" s="161"/>
      <c r="D4321" s="206"/>
      <c r="E4321" s="206"/>
      <c r="F4321" s="206"/>
      <c r="G4321" s="206"/>
      <c r="H4321" s="161"/>
      <c r="I4321" s="206"/>
      <c r="J4321" s="206"/>
      <c r="L4321" s="206"/>
      <c r="M4321" s="153"/>
      <c r="N4321" s="126"/>
      <c r="O4321" s="153"/>
      <c r="P4321" s="153"/>
      <c r="Q4321" s="153"/>
      <c r="R4321" s="153"/>
      <c r="AG4321" s="162"/>
      <c r="AH4321" s="162"/>
      <c r="AI4321" s="162"/>
      <c r="AM4321" s="143"/>
      <c r="AN4321" s="143"/>
      <c r="AO4321" s="143"/>
      <c r="AP4321" s="143"/>
      <c r="AQ4321" s="143"/>
      <c r="AR4321" s="143"/>
      <c r="AS4321" s="143"/>
      <c r="AT4321" s="143"/>
      <c r="AU4321" s="143"/>
      <c r="AV4321" s="143"/>
      <c r="AW4321" s="143"/>
      <c r="AX4321" s="143"/>
      <c r="AY4321" s="143"/>
      <c r="AZ4321" s="143"/>
      <c r="BA4321" s="143"/>
      <c r="BB4321" s="143"/>
      <c r="BC4321" s="143"/>
      <c r="BD4321" s="143"/>
      <c r="BE4321" s="143"/>
      <c r="BF4321" s="143"/>
      <c r="BG4321" s="143"/>
      <c r="BH4321" s="143"/>
      <c r="BI4321" s="143"/>
      <c r="BJ4321" s="143"/>
      <c r="BK4321" s="143"/>
      <c r="BL4321" s="143"/>
      <c r="BM4321" s="143"/>
      <c r="BN4321" s="143"/>
      <c r="BO4321" s="143"/>
      <c r="BP4321" s="143"/>
      <c r="BT4321" s="143"/>
      <c r="BU4321" s="143"/>
      <c r="BV4321" s="143"/>
    </row>
    <row r="4322" spans="1:74" s="142" customFormat="1" x14ac:dyDescent="0.25">
      <c r="A4322" s="206"/>
      <c r="B4322" s="160"/>
      <c r="C4322" s="161"/>
      <c r="D4322" s="206"/>
      <c r="E4322" s="206"/>
      <c r="F4322" s="206"/>
      <c r="G4322" s="206"/>
      <c r="H4322" s="161"/>
      <c r="I4322" s="206"/>
      <c r="J4322" s="206"/>
      <c r="L4322" s="206"/>
      <c r="M4322" s="153"/>
      <c r="N4322" s="126"/>
      <c r="O4322" s="153"/>
      <c r="P4322" s="153"/>
      <c r="Q4322" s="153"/>
      <c r="R4322" s="153"/>
      <c r="AG4322" s="162"/>
      <c r="AH4322" s="162"/>
      <c r="AI4322" s="162"/>
      <c r="AM4322" s="143"/>
      <c r="AN4322" s="143"/>
      <c r="AO4322" s="143"/>
      <c r="AP4322" s="143"/>
      <c r="AQ4322" s="143"/>
      <c r="AR4322" s="143"/>
      <c r="AS4322" s="143"/>
      <c r="AT4322" s="143"/>
      <c r="AU4322" s="143"/>
      <c r="AV4322" s="143"/>
      <c r="AW4322" s="143"/>
      <c r="AX4322" s="143"/>
      <c r="AY4322" s="143"/>
      <c r="AZ4322" s="143"/>
      <c r="BA4322" s="143"/>
      <c r="BB4322" s="143"/>
      <c r="BC4322" s="143"/>
      <c r="BD4322" s="143"/>
      <c r="BE4322" s="143"/>
      <c r="BF4322" s="143"/>
      <c r="BG4322" s="143"/>
      <c r="BH4322" s="143"/>
      <c r="BI4322" s="143"/>
      <c r="BJ4322" s="143"/>
      <c r="BK4322" s="143"/>
      <c r="BL4322" s="143"/>
      <c r="BM4322" s="143"/>
      <c r="BN4322" s="143"/>
      <c r="BO4322" s="143"/>
      <c r="BP4322" s="143"/>
      <c r="BT4322" s="143"/>
      <c r="BU4322" s="143"/>
      <c r="BV4322" s="143"/>
    </row>
    <row r="4323" spans="1:74" s="142" customFormat="1" x14ac:dyDescent="0.25">
      <c r="A4323" s="206"/>
      <c r="B4323" s="160"/>
      <c r="C4323" s="161"/>
      <c r="D4323" s="206"/>
      <c r="E4323" s="206"/>
      <c r="F4323" s="206"/>
      <c r="G4323" s="206"/>
      <c r="H4323" s="161"/>
      <c r="I4323" s="206"/>
      <c r="J4323" s="206"/>
      <c r="L4323" s="206"/>
      <c r="M4323" s="153"/>
      <c r="N4323" s="126"/>
      <c r="O4323" s="153"/>
      <c r="P4323" s="153"/>
      <c r="Q4323" s="153"/>
      <c r="R4323" s="153"/>
      <c r="AG4323" s="162"/>
      <c r="AH4323" s="162"/>
      <c r="AI4323" s="162"/>
      <c r="AM4323" s="143"/>
      <c r="AN4323" s="143"/>
      <c r="AO4323" s="143"/>
      <c r="AP4323" s="143"/>
      <c r="AQ4323" s="143"/>
      <c r="AR4323" s="143"/>
      <c r="AS4323" s="143"/>
      <c r="AT4323" s="143"/>
      <c r="AU4323" s="143"/>
      <c r="AV4323" s="143"/>
      <c r="AW4323" s="143"/>
      <c r="AX4323" s="143"/>
      <c r="AY4323" s="143"/>
      <c r="AZ4323" s="143"/>
      <c r="BA4323" s="143"/>
      <c r="BB4323" s="143"/>
      <c r="BC4323" s="143"/>
      <c r="BD4323" s="143"/>
      <c r="BE4323" s="143"/>
      <c r="BF4323" s="143"/>
      <c r="BG4323" s="143"/>
      <c r="BH4323" s="143"/>
      <c r="BI4323" s="143"/>
      <c r="BJ4323" s="143"/>
      <c r="BK4323" s="143"/>
      <c r="BL4323" s="143"/>
      <c r="BM4323" s="143"/>
      <c r="BN4323" s="143"/>
      <c r="BO4323" s="143"/>
      <c r="BP4323" s="143"/>
      <c r="BT4323" s="143"/>
      <c r="BU4323" s="143"/>
      <c r="BV4323" s="143"/>
    </row>
    <row r="4324" spans="1:74" s="142" customFormat="1" x14ac:dyDescent="0.25">
      <c r="A4324" s="206"/>
      <c r="B4324" s="160"/>
      <c r="C4324" s="161"/>
      <c r="D4324" s="206"/>
      <c r="E4324" s="206"/>
      <c r="F4324" s="206"/>
      <c r="G4324" s="206"/>
      <c r="H4324" s="161"/>
      <c r="I4324" s="206"/>
      <c r="J4324" s="206"/>
      <c r="L4324" s="206"/>
      <c r="M4324" s="153"/>
      <c r="N4324" s="126"/>
      <c r="O4324" s="153"/>
      <c r="P4324" s="153"/>
      <c r="Q4324" s="153"/>
      <c r="R4324" s="153"/>
      <c r="AG4324" s="162"/>
      <c r="AH4324" s="162"/>
      <c r="AI4324" s="162"/>
      <c r="AM4324" s="143"/>
      <c r="AN4324" s="143"/>
      <c r="AO4324" s="143"/>
      <c r="AP4324" s="143"/>
      <c r="AQ4324" s="143"/>
      <c r="AR4324" s="143"/>
      <c r="AS4324" s="143"/>
      <c r="AT4324" s="143"/>
      <c r="AU4324" s="143"/>
      <c r="AV4324" s="143"/>
      <c r="AW4324" s="143"/>
      <c r="AX4324" s="143"/>
      <c r="AY4324" s="143"/>
      <c r="AZ4324" s="143"/>
      <c r="BA4324" s="143"/>
      <c r="BB4324" s="143"/>
      <c r="BC4324" s="143"/>
      <c r="BD4324" s="143"/>
      <c r="BE4324" s="143"/>
      <c r="BF4324" s="143"/>
      <c r="BG4324" s="143"/>
      <c r="BH4324" s="143"/>
      <c r="BI4324" s="143"/>
      <c r="BJ4324" s="143"/>
      <c r="BK4324" s="143"/>
      <c r="BL4324" s="143"/>
      <c r="BM4324" s="143"/>
      <c r="BN4324" s="143"/>
      <c r="BO4324" s="143"/>
      <c r="BP4324" s="143"/>
      <c r="BT4324" s="143"/>
      <c r="BU4324" s="143"/>
      <c r="BV4324" s="143"/>
    </row>
    <row r="4325" spans="1:74" s="142" customFormat="1" x14ac:dyDescent="0.25">
      <c r="A4325" s="206"/>
      <c r="B4325" s="160"/>
      <c r="C4325" s="161"/>
      <c r="D4325" s="206"/>
      <c r="E4325" s="206"/>
      <c r="F4325" s="206"/>
      <c r="G4325" s="206"/>
      <c r="H4325" s="161"/>
      <c r="I4325" s="206"/>
      <c r="J4325" s="206"/>
      <c r="L4325" s="206"/>
      <c r="M4325" s="153"/>
      <c r="N4325" s="126"/>
      <c r="O4325" s="153"/>
      <c r="P4325" s="153"/>
      <c r="Q4325" s="153"/>
      <c r="R4325" s="153"/>
      <c r="AG4325" s="162"/>
      <c r="AH4325" s="162"/>
      <c r="AI4325" s="162"/>
      <c r="AM4325" s="143"/>
      <c r="AN4325" s="143"/>
      <c r="AO4325" s="143"/>
      <c r="AP4325" s="143"/>
      <c r="AQ4325" s="143"/>
      <c r="AR4325" s="143"/>
      <c r="AS4325" s="143"/>
      <c r="AT4325" s="143"/>
      <c r="AU4325" s="143"/>
      <c r="AV4325" s="143"/>
      <c r="AW4325" s="143"/>
      <c r="AX4325" s="143"/>
      <c r="AY4325" s="143"/>
      <c r="AZ4325" s="143"/>
      <c r="BA4325" s="143"/>
      <c r="BB4325" s="143"/>
      <c r="BC4325" s="143"/>
      <c r="BD4325" s="143"/>
      <c r="BE4325" s="143"/>
      <c r="BF4325" s="143"/>
      <c r="BG4325" s="143"/>
      <c r="BH4325" s="143"/>
      <c r="BI4325" s="143"/>
      <c r="BJ4325" s="143"/>
      <c r="BK4325" s="143"/>
      <c r="BL4325" s="143"/>
      <c r="BM4325" s="143"/>
      <c r="BN4325" s="143"/>
      <c r="BO4325" s="143"/>
      <c r="BP4325" s="143"/>
      <c r="BT4325" s="143"/>
      <c r="BU4325" s="143"/>
      <c r="BV4325" s="143"/>
    </row>
    <row r="4326" spans="1:74" s="142" customFormat="1" x14ac:dyDescent="0.25">
      <c r="A4326" s="206"/>
      <c r="B4326" s="160"/>
      <c r="C4326" s="161"/>
      <c r="D4326" s="206"/>
      <c r="E4326" s="206"/>
      <c r="F4326" s="206"/>
      <c r="G4326" s="206"/>
      <c r="H4326" s="161"/>
      <c r="I4326" s="206"/>
      <c r="J4326" s="206"/>
      <c r="L4326" s="206"/>
      <c r="M4326" s="153"/>
      <c r="N4326" s="126"/>
      <c r="O4326" s="153"/>
      <c r="P4326" s="153"/>
      <c r="Q4326" s="153"/>
      <c r="R4326" s="153"/>
      <c r="AG4326" s="162"/>
      <c r="AH4326" s="162"/>
      <c r="AI4326" s="162"/>
      <c r="AM4326" s="143"/>
      <c r="AN4326" s="143"/>
      <c r="AO4326" s="143"/>
      <c r="AP4326" s="143"/>
      <c r="AQ4326" s="143"/>
      <c r="AR4326" s="143"/>
      <c r="AS4326" s="143"/>
      <c r="AT4326" s="143"/>
      <c r="AU4326" s="143"/>
      <c r="AV4326" s="143"/>
      <c r="AW4326" s="143"/>
      <c r="AX4326" s="143"/>
      <c r="AY4326" s="143"/>
      <c r="AZ4326" s="143"/>
      <c r="BA4326" s="143"/>
      <c r="BB4326" s="143"/>
      <c r="BC4326" s="143"/>
      <c r="BD4326" s="143"/>
      <c r="BE4326" s="143"/>
      <c r="BF4326" s="143"/>
      <c r="BG4326" s="143"/>
      <c r="BH4326" s="143"/>
      <c r="BI4326" s="143"/>
      <c r="BJ4326" s="143"/>
      <c r="BK4326" s="143"/>
      <c r="BL4326" s="143"/>
      <c r="BM4326" s="143"/>
      <c r="BN4326" s="143"/>
      <c r="BO4326" s="143"/>
      <c r="BP4326" s="143"/>
      <c r="BT4326" s="143"/>
      <c r="BU4326" s="143"/>
      <c r="BV4326" s="143"/>
    </row>
    <row r="4327" spans="1:74" s="142" customFormat="1" x14ac:dyDescent="0.25">
      <c r="A4327" s="206"/>
      <c r="B4327" s="160"/>
      <c r="C4327" s="161"/>
      <c r="D4327" s="206"/>
      <c r="E4327" s="206"/>
      <c r="F4327" s="206"/>
      <c r="G4327" s="206"/>
      <c r="H4327" s="161"/>
      <c r="I4327" s="206"/>
      <c r="J4327" s="206"/>
      <c r="L4327" s="206"/>
      <c r="M4327" s="153"/>
      <c r="N4327" s="126"/>
      <c r="O4327" s="153"/>
      <c r="P4327" s="153"/>
      <c r="Q4327" s="153"/>
      <c r="R4327" s="153"/>
      <c r="AG4327" s="162"/>
      <c r="AH4327" s="162"/>
      <c r="AI4327" s="162"/>
      <c r="AM4327" s="143"/>
      <c r="AN4327" s="143"/>
      <c r="AO4327" s="143"/>
      <c r="AP4327" s="143"/>
      <c r="AQ4327" s="143"/>
      <c r="AR4327" s="143"/>
      <c r="AS4327" s="143"/>
      <c r="AT4327" s="143"/>
      <c r="AU4327" s="143"/>
      <c r="AV4327" s="143"/>
      <c r="AW4327" s="143"/>
      <c r="AX4327" s="143"/>
      <c r="AY4327" s="143"/>
      <c r="AZ4327" s="143"/>
      <c r="BA4327" s="143"/>
      <c r="BB4327" s="143"/>
      <c r="BC4327" s="143"/>
      <c r="BD4327" s="143"/>
      <c r="BE4327" s="143"/>
      <c r="BF4327" s="143"/>
      <c r="BG4327" s="143"/>
      <c r="BH4327" s="143"/>
      <c r="BI4327" s="143"/>
      <c r="BJ4327" s="143"/>
      <c r="BK4327" s="143"/>
      <c r="BL4327" s="143"/>
      <c r="BM4327" s="143"/>
      <c r="BN4327" s="143"/>
      <c r="BO4327" s="143"/>
      <c r="BP4327" s="143"/>
      <c r="BT4327" s="143"/>
      <c r="BU4327" s="143"/>
      <c r="BV4327" s="143"/>
    </row>
    <row r="4328" spans="1:74" s="142" customFormat="1" x14ac:dyDescent="0.25">
      <c r="A4328" s="206"/>
      <c r="B4328" s="160"/>
      <c r="C4328" s="161"/>
      <c r="D4328" s="206"/>
      <c r="E4328" s="206"/>
      <c r="F4328" s="206"/>
      <c r="G4328" s="206"/>
      <c r="H4328" s="161"/>
      <c r="I4328" s="206"/>
      <c r="J4328" s="206"/>
      <c r="L4328" s="206"/>
      <c r="M4328" s="153"/>
      <c r="N4328" s="126"/>
      <c r="O4328" s="153"/>
      <c r="P4328" s="153"/>
      <c r="Q4328" s="153"/>
      <c r="R4328" s="153"/>
      <c r="AG4328" s="162"/>
      <c r="AH4328" s="162"/>
      <c r="AI4328" s="162"/>
      <c r="AM4328" s="143"/>
      <c r="AN4328" s="143"/>
      <c r="AO4328" s="143"/>
      <c r="AP4328" s="143"/>
      <c r="AQ4328" s="143"/>
      <c r="AR4328" s="143"/>
      <c r="AS4328" s="143"/>
      <c r="AT4328" s="143"/>
      <c r="AU4328" s="143"/>
      <c r="AV4328" s="143"/>
      <c r="AW4328" s="143"/>
      <c r="AX4328" s="143"/>
      <c r="AY4328" s="143"/>
      <c r="AZ4328" s="143"/>
      <c r="BA4328" s="143"/>
      <c r="BB4328" s="143"/>
      <c r="BC4328" s="143"/>
      <c r="BD4328" s="143"/>
      <c r="BE4328" s="143"/>
      <c r="BF4328" s="143"/>
      <c r="BG4328" s="143"/>
      <c r="BH4328" s="143"/>
      <c r="BI4328" s="143"/>
      <c r="BJ4328" s="143"/>
      <c r="BK4328" s="143"/>
      <c r="BL4328" s="143"/>
      <c r="BM4328" s="143"/>
      <c r="BN4328" s="143"/>
      <c r="BO4328" s="143"/>
      <c r="BP4328" s="143"/>
      <c r="BT4328" s="143"/>
      <c r="BU4328" s="143"/>
      <c r="BV4328" s="143"/>
    </row>
    <row r="4329" spans="1:74" s="142" customFormat="1" x14ac:dyDescent="0.25">
      <c r="A4329" s="206"/>
      <c r="B4329" s="160"/>
      <c r="C4329" s="161"/>
      <c r="D4329" s="206"/>
      <c r="E4329" s="206"/>
      <c r="F4329" s="206"/>
      <c r="G4329" s="206"/>
      <c r="H4329" s="161"/>
      <c r="I4329" s="206"/>
      <c r="J4329" s="206"/>
      <c r="L4329" s="206"/>
      <c r="M4329" s="153"/>
      <c r="N4329" s="126"/>
      <c r="O4329" s="153"/>
      <c r="P4329" s="153"/>
      <c r="Q4329" s="153"/>
      <c r="R4329" s="153"/>
      <c r="AG4329" s="162"/>
      <c r="AH4329" s="162"/>
      <c r="AI4329" s="162"/>
      <c r="AM4329" s="143"/>
      <c r="AN4329" s="143"/>
      <c r="AO4329" s="143"/>
      <c r="AP4329" s="143"/>
      <c r="AQ4329" s="143"/>
      <c r="AR4329" s="143"/>
      <c r="AS4329" s="143"/>
      <c r="AT4329" s="143"/>
      <c r="AU4329" s="143"/>
      <c r="AV4329" s="143"/>
      <c r="AW4329" s="143"/>
      <c r="AX4329" s="143"/>
      <c r="AY4329" s="143"/>
      <c r="AZ4329" s="143"/>
      <c r="BA4329" s="143"/>
      <c r="BB4329" s="143"/>
      <c r="BC4329" s="143"/>
      <c r="BD4329" s="143"/>
      <c r="BE4329" s="143"/>
      <c r="BF4329" s="143"/>
      <c r="BG4329" s="143"/>
      <c r="BH4329" s="143"/>
      <c r="BI4329" s="143"/>
      <c r="BJ4329" s="143"/>
      <c r="BK4329" s="143"/>
      <c r="BL4329" s="143"/>
      <c r="BM4329" s="143"/>
      <c r="BN4329" s="143"/>
      <c r="BO4329" s="143"/>
      <c r="BP4329" s="143"/>
      <c r="BT4329" s="143"/>
      <c r="BU4329" s="143"/>
      <c r="BV4329" s="143"/>
    </row>
    <row r="4330" spans="1:74" s="142" customFormat="1" x14ac:dyDescent="0.25">
      <c r="A4330" s="206"/>
      <c r="B4330" s="160"/>
      <c r="C4330" s="161"/>
      <c r="D4330" s="206"/>
      <c r="E4330" s="206"/>
      <c r="F4330" s="206"/>
      <c r="G4330" s="206"/>
      <c r="H4330" s="161"/>
      <c r="I4330" s="206"/>
      <c r="J4330" s="206"/>
      <c r="L4330" s="206"/>
      <c r="M4330" s="153"/>
      <c r="N4330" s="126"/>
      <c r="O4330" s="153"/>
      <c r="P4330" s="153"/>
      <c r="Q4330" s="153"/>
      <c r="R4330" s="153"/>
      <c r="AG4330" s="162"/>
      <c r="AH4330" s="162"/>
      <c r="AI4330" s="162"/>
      <c r="AM4330" s="143"/>
      <c r="AN4330" s="143"/>
      <c r="AO4330" s="143"/>
      <c r="AP4330" s="143"/>
      <c r="AQ4330" s="143"/>
      <c r="AR4330" s="143"/>
      <c r="AS4330" s="143"/>
      <c r="AT4330" s="143"/>
      <c r="AU4330" s="143"/>
      <c r="AV4330" s="143"/>
      <c r="AW4330" s="143"/>
      <c r="AX4330" s="143"/>
      <c r="AY4330" s="143"/>
      <c r="AZ4330" s="143"/>
      <c r="BA4330" s="143"/>
      <c r="BB4330" s="143"/>
      <c r="BC4330" s="143"/>
      <c r="BD4330" s="143"/>
      <c r="BE4330" s="143"/>
      <c r="BF4330" s="143"/>
      <c r="BG4330" s="143"/>
      <c r="BH4330" s="143"/>
      <c r="BI4330" s="143"/>
      <c r="BJ4330" s="143"/>
      <c r="BK4330" s="143"/>
      <c r="BL4330" s="143"/>
      <c r="BM4330" s="143"/>
      <c r="BN4330" s="143"/>
      <c r="BO4330" s="143"/>
      <c r="BP4330" s="143"/>
      <c r="BT4330" s="143"/>
      <c r="BU4330" s="143"/>
      <c r="BV4330" s="143"/>
    </row>
    <row r="4331" spans="1:74" s="142" customFormat="1" x14ac:dyDescent="0.25">
      <c r="A4331" s="206"/>
      <c r="B4331" s="160"/>
      <c r="C4331" s="161"/>
      <c r="D4331" s="206"/>
      <c r="E4331" s="206"/>
      <c r="F4331" s="206"/>
      <c r="G4331" s="206"/>
      <c r="H4331" s="161"/>
      <c r="I4331" s="206"/>
      <c r="J4331" s="206"/>
      <c r="L4331" s="206"/>
      <c r="M4331" s="153"/>
      <c r="N4331" s="126"/>
      <c r="O4331" s="153"/>
      <c r="P4331" s="153"/>
      <c r="Q4331" s="153"/>
      <c r="R4331" s="153"/>
      <c r="AG4331" s="162"/>
      <c r="AH4331" s="162"/>
      <c r="AI4331" s="162"/>
      <c r="AM4331" s="143"/>
      <c r="AN4331" s="143"/>
      <c r="AO4331" s="143"/>
      <c r="AP4331" s="143"/>
      <c r="AQ4331" s="143"/>
      <c r="AR4331" s="143"/>
      <c r="AS4331" s="143"/>
      <c r="AT4331" s="143"/>
      <c r="AU4331" s="143"/>
      <c r="AV4331" s="143"/>
      <c r="AW4331" s="143"/>
      <c r="AX4331" s="143"/>
      <c r="AY4331" s="143"/>
      <c r="AZ4331" s="143"/>
      <c r="BA4331" s="143"/>
      <c r="BB4331" s="143"/>
      <c r="BC4331" s="143"/>
      <c r="BD4331" s="143"/>
      <c r="BE4331" s="143"/>
      <c r="BF4331" s="143"/>
      <c r="BG4331" s="143"/>
      <c r="BH4331" s="143"/>
      <c r="BI4331" s="143"/>
      <c r="BJ4331" s="143"/>
      <c r="BK4331" s="143"/>
      <c r="BL4331" s="143"/>
      <c r="BM4331" s="143"/>
      <c r="BN4331" s="143"/>
      <c r="BO4331" s="143"/>
      <c r="BP4331" s="143"/>
      <c r="BT4331" s="143"/>
      <c r="BU4331" s="143"/>
      <c r="BV4331" s="143"/>
    </row>
    <row r="4332" spans="1:74" s="142" customFormat="1" x14ac:dyDescent="0.25">
      <c r="A4332" s="206"/>
      <c r="B4332" s="160"/>
      <c r="C4332" s="161"/>
      <c r="D4332" s="206"/>
      <c r="E4332" s="206"/>
      <c r="F4332" s="206"/>
      <c r="G4332" s="206"/>
      <c r="H4332" s="161"/>
      <c r="I4332" s="206"/>
      <c r="J4332" s="206"/>
      <c r="L4332" s="206"/>
      <c r="M4332" s="153"/>
      <c r="N4332" s="126"/>
      <c r="O4332" s="153"/>
      <c r="P4332" s="153"/>
      <c r="Q4332" s="153"/>
      <c r="R4332" s="153"/>
      <c r="AG4332" s="162"/>
      <c r="AH4332" s="162"/>
      <c r="AI4332" s="162"/>
      <c r="AM4332" s="143"/>
      <c r="AN4332" s="143"/>
      <c r="AO4332" s="143"/>
      <c r="AP4332" s="143"/>
      <c r="AQ4332" s="143"/>
      <c r="AR4332" s="143"/>
      <c r="AS4332" s="143"/>
      <c r="AT4332" s="143"/>
      <c r="AU4332" s="143"/>
      <c r="AV4332" s="143"/>
      <c r="AW4332" s="143"/>
      <c r="AX4332" s="143"/>
      <c r="AY4332" s="143"/>
      <c r="AZ4332" s="143"/>
      <c r="BA4332" s="143"/>
      <c r="BB4332" s="143"/>
      <c r="BC4332" s="143"/>
      <c r="BD4332" s="143"/>
      <c r="BE4332" s="143"/>
      <c r="BF4332" s="143"/>
      <c r="BG4332" s="143"/>
      <c r="BH4332" s="143"/>
      <c r="BI4332" s="143"/>
      <c r="BJ4332" s="143"/>
      <c r="BK4332" s="143"/>
      <c r="BL4332" s="143"/>
      <c r="BM4332" s="143"/>
      <c r="BN4332" s="143"/>
      <c r="BO4332" s="143"/>
      <c r="BP4332" s="143"/>
      <c r="BT4332" s="143"/>
      <c r="BU4332" s="143"/>
      <c r="BV4332" s="143"/>
    </row>
    <row r="4333" spans="1:74" s="142" customFormat="1" x14ac:dyDescent="0.25">
      <c r="A4333" s="206"/>
      <c r="B4333" s="160"/>
      <c r="C4333" s="161"/>
      <c r="D4333" s="206"/>
      <c r="E4333" s="206"/>
      <c r="F4333" s="206"/>
      <c r="G4333" s="206"/>
      <c r="H4333" s="161"/>
      <c r="I4333" s="206"/>
      <c r="J4333" s="206"/>
      <c r="L4333" s="206"/>
      <c r="M4333" s="153"/>
      <c r="N4333" s="126"/>
      <c r="O4333" s="153"/>
      <c r="P4333" s="153"/>
      <c r="Q4333" s="153"/>
      <c r="R4333" s="153"/>
      <c r="AG4333" s="162"/>
      <c r="AH4333" s="162"/>
      <c r="AI4333" s="162"/>
      <c r="AM4333" s="143"/>
      <c r="AN4333" s="143"/>
      <c r="AO4333" s="143"/>
      <c r="AP4333" s="143"/>
      <c r="AQ4333" s="143"/>
      <c r="AR4333" s="143"/>
      <c r="AS4333" s="143"/>
      <c r="AT4333" s="143"/>
      <c r="AU4333" s="143"/>
      <c r="AV4333" s="143"/>
      <c r="AW4333" s="143"/>
      <c r="AX4333" s="143"/>
      <c r="AY4333" s="143"/>
      <c r="AZ4333" s="143"/>
      <c r="BA4333" s="143"/>
      <c r="BB4333" s="143"/>
      <c r="BC4333" s="143"/>
      <c r="BD4333" s="143"/>
      <c r="BE4333" s="143"/>
      <c r="BF4333" s="143"/>
      <c r="BG4333" s="143"/>
      <c r="BH4333" s="143"/>
      <c r="BI4333" s="143"/>
      <c r="BJ4333" s="143"/>
      <c r="BK4333" s="143"/>
      <c r="BL4333" s="143"/>
      <c r="BM4333" s="143"/>
      <c r="BN4333" s="143"/>
      <c r="BO4333" s="143"/>
      <c r="BP4333" s="143"/>
      <c r="BT4333" s="143"/>
      <c r="BU4333" s="143"/>
      <c r="BV4333" s="143"/>
    </row>
    <row r="4334" spans="1:74" s="142" customFormat="1" x14ac:dyDescent="0.25">
      <c r="A4334" s="206"/>
      <c r="B4334" s="160"/>
      <c r="C4334" s="161"/>
      <c r="D4334" s="206"/>
      <c r="E4334" s="206"/>
      <c r="F4334" s="206"/>
      <c r="G4334" s="206"/>
      <c r="H4334" s="161"/>
      <c r="I4334" s="206"/>
      <c r="J4334" s="206"/>
      <c r="L4334" s="206"/>
      <c r="M4334" s="153"/>
      <c r="N4334" s="126"/>
      <c r="O4334" s="153"/>
      <c r="P4334" s="153"/>
      <c r="Q4334" s="153"/>
      <c r="R4334" s="153"/>
      <c r="AG4334" s="162"/>
      <c r="AH4334" s="162"/>
      <c r="AI4334" s="162"/>
      <c r="AM4334" s="143"/>
      <c r="AN4334" s="143"/>
      <c r="AO4334" s="143"/>
      <c r="AP4334" s="143"/>
      <c r="AQ4334" s="143"/>
      <c r="AR4334" s="143"/>
      <c r="AS4334" s="143"/>
      <c r="AT4334" s="143"/>
      <c r="AU4334" s="143"/>
      <c r="AV4334" s="143"/>
      <c r="AW4334" s="143"/>
      <c r="AX4334" s="143"/>
      <c r="AY4334" s="143"/>
      <c r="AZ4334" s="143"/>
      <c r="BA4334" s="143"/>
      <c r="BB4334" s="143"/>
      <c r="BC4334" s="143"/>
      <c r="BD4334" s="143"/>
      <c r="BE4334" s="143"/>
      <c r="BF4334" s="143"/>
      <c r="BG4334" s="143"/>
      <c r="BH4334" s="143"/>
      <c r="BI4334" s="143"/>
      <c r="BJ4334" s="143"/>
      <c r="BK4334" s="143"/>
      <c r="BL4334" s="143"/>
      <c r="BM4334" s="143"/>
      <c r="BN4334" s="143"/>
      <c r="BO4334" s="143"/>
      <c r="BP4334" s="143"/>
      <c r="BT4334" s="143"/>
      <c r="BU4334" s="143"/>
      <c r="BV4334" s="143"/>
    </row>
    <row r="4335" spans="1:74" s="142" customFormat="1" x14ac:dyDescent="0.25">
      <c r="A4335" s="206"/>
      <c r="B4335" s="160"/>
      <c r="C4335" s="161"/>
      <c r="D4335" s="206"/>
      <c r="E4335" s="206"/>
      <c r="F4335" s="206"/>
      <c r="G4335" s="206"/>
      <c r="H4335" s="161"/>
      <c r="I4335" s="206"/>
      <c r="J4335" s="206"/>
      <c r="L4335" s="206"/>
      <c r="M4335" s="153"/>
      <c r="N4335" s="126"/>
      <c r="O4335" s="153"/>
      <c r="P4335" s="153"/>
      <c r="Q4335" s="153"/>
      <c r="R4335" s="153"/>
      <c r="AG4335" s="162"/>
      <c r="AH4335" s="162"/>
      <c r="AI4335" s="162"/>
      <c r="AM4335" s="143"/>
      <c r="AN4335" s="143"/>
      <c r="AO4335" s="143"/>
      <c r="AP4335" s="143"/>
      <c r="AQ4335" s="143"/>
      <c r="AR4335" s="143"/>
      <c r="AS4335" s="143"/>
      <c r="AT4335" s="143"/>
      <c r="AU4335" s="143"/>
      <c r="AV4335" s="143"/>
      <c r="AW4335" s="143"/>
      <c r="AX4335" s="143"/>
      <c r="AY4335" s="143"/>
      <c r="AZ4335" s="143"/>
      <c r="BA4335" s="143"/>
      <c r="BB4335" s="143"/>
      <c r="BC4335" s="143"/>
      <c r="BD4335" s="143"/>
      <c r="BE4335" s="143"/>
      <c r="BF4335" s="143"/>
      <c r="BG4335" s="143"/>
      <c r="BH4335" s="143"/>
      <c r="BI4335" s="143"/>
      <c r="BJ4335" s="143"/>
      <c r="BK4335" s="143"/>
      <c r="BL4335" s="143"/>
      <c r="BM4335" s="143"/>
      <c r="BN4335" s="143"/>
      <c r="BO4335" s="143"/>
      <c r="BP4335" s="143"/>
      <c r="BT4335" s="143"/>
      <c r="BU4335" s="143"/>
      <c r="BV4335" s="143"/>
    </row>
    <row r="4336" spans="1:74" s="142" customFormat="1" x14ac:dyDescent="0.25">
      <c r="A4336" s="206"/>
      <c r="B4336" s="160"/>
      <c r="C4336" s="161"/>
      <c r="D4336" s="206"/>
      <c r="E4336" s="206"/>
      <c r="F4336" s="206"/>
      <c r="G4336" s="206"/>
      <c r="H4336" s="161"/>
      <c r="I4336" s="206"/>
      <c r="J4336" s="206"/>
      <c r="L4336" s="206"/>
      <c r="M4336" s="153"/>
      <c r="N4336" s="126"/>
      <c r="O4336" s="153"/>
      <c r="P4336" s="153"/>
      <c r="Q4336" s="153"/>
      <c r="R4336" s="153"/>
      <c r="AG4336" s="162"/>
      <c r="AH4336" s="162"/>
      <c r="AI4336" s="162"/>
      <c r="AM4336" s="143"/>
      <c r="AN4336" s="143"/>
      <c r="AO4336" s="143"/>
      <c r="AP4336" s="143"/>
      <c r="AQ4336" s="143"/>
      <c r="AR4336" s="143"/>
      <c r="AS4336" s="143"/>
      <c r="AT4336" s="143"/>
      <c r="AU4336" s="143"/>
      <c r="AV4336" s="143"/>
      <c r="AW4336" s="143"/>
      <c r="AX4336" s="143"/>
      <c r="AY4336" s="143"/>
      <c r="AZ4336" s="143"/>
      <c r="BA4336" s="143"/>
      <c r="BB4336" s="143"/>
      <c r="BC4336" s="143"/>
      <c r="BD4336" s="143"/>
      <c r="BE4336" s="143"/>
      <c r="BF4336" s="143"/>
      <c r="BG4336" s="143"/>
      <c r="BH4336" s="143"/>
      <c r="BI4336" s="143"/>
      <c r="BJ4336" s="143"/>
      <c r="BK4336" s="143"/>
      <c r="BL4336" s="143"/>
      <c r="BM4336" s="143"/>
      <c r="BN4336" s="143"/>
      <c r="BO4336" s="143"/>
      <c r="BP4336" s="143"/>
      <c r="BT4336" s="143"/>
      <c r="BU4336" s="143"/>
      <c r="BV4336" s="143"/>
    </row>
    <row r="4337" spans="1:74" s="142" customFormat="1" x14ac:dyDescent="0.25">
      <c r="A4337" s="206"/>
      <c r="B4337" s="160"/>
      <c r="C4337" s="161"/>
      <c r="D4337" s="206"/>
      <c r="E4337" s="206"/>
      <c r="F4337" s="206"/>
      <c r="G4337" s="206"/>
      <c r="H4337" s="161"/>
      <c r="I4337" s="206"/>
      <c r="J4337" s="206"/>
      <c r="L4337" s="206"/>
      <c r="M4337" s="153"/>
      <c r="N4337" s="126"/>
      <c r="O4337" s="153"/>
      <c r="P4337" s="153"/>
      <c r="Q4337" s="153"/>
      <c r="R4337" s="153"/>
      <c r="AG4337" s="162"/>
      <c r="AH4337" s="162"/>
      <c r="AI4337" s="162"/>
      <c r="AM4337" s="143"/>
      <c r="AN4337" s="143"/>
      <c r="AO4337" s="143"/>
      <c r="AP4337" s="143"/>
      <c r="AQ4337" s="143"/>
      <c r="AR4337" s="143"/>
      <c r="AS4337" s="143"/>
      <c r="AT4337" s="143"/>
      <c r="AU4337" s="143"/>
      <c r="AV4337" s="143"/>
      <c r="AW4337" s="143"/>
      <c r="AX4337" s="143"/>
      <c r="AY4337" s="143"/>
      <c r="AZ4337" s="143"/>
      <c r="BA4337" s="143"/>
      <c r="BB4337" s="143"/>
      <c r="BC4337" s="143"/>
      <c r="BD4337" s="143"/>
      <c r="BE4337" s="143"/>
      <c r="BF4337" s="143"/>
      <c r="BG4337" s="143"/>
      <c r="BH4337" s="143"/>
      <c r="BI4337" s="143"/>
      <c r="BJ4337" s="143"/>
      <c r="BK4337" s="143"/>
      <c r="BL4337" s="143"/>
      <c r="BM4337" s="143"/>
      <c r="BN4337" s="143"/>
      <c r="BO4337" s="143"/>
      <c r="BP4337" s="143"/>
      <c r="BT4337" s="143"/>
      <c r="BU4337" s="143"/>
      <c r="BV4337" s="143"/>
    </row>
    <row r="4338" spans="1:74" s="142" customFormat="1" x14ac:dyDescent="0.25">
      <c r="A4338" s="206"/>
      <c r="B4338" s="160"/>
      <c r="C4338" s="161"/>
      <c r="D4338" s="206"/>
      <c r="E4338" s="206"/>
      <c r="F4338" s="206"/>
      <c r="G4338" s="206"/>
      <c r="H4338" s="161"/>
      <c r="I4338" s="206"/>
      <c r="J4338" s="206"/>
      <c r="L4338" s="206"/>
      <c r="M4338" s="153"/>
      <c r="N4338" s="126"/>
      <c r="O4338" s="153"/>
      <c r="P4338" s="153"/>
      <c r="Q4338" s="153"/>
      <c r="R4338" s="153"/>
      <c r="AG4338" s="162"/>
      <c r="AH4338" s="162"/>
      <c r="AI4338" s="162"/>
      <c r="AM4338" s="143"/>
      <c r="AN4338" s="143"/>
      <c r="AO4338" s="143"/>
      <c r="AP4338" s="143"/>
      <c r="AQ4338" s="143"/>
      <c r="AR4338" s="143"/>
      <c r="AS4338" s="143"/>
      <c r="AT4338" s="143"/>
      <c r="AU4338" s="143"/>
      <c r="AV4338" s="143"/>
      <c r="AW4338" s="143"/>
      <c r="AX4338" s="143"/>
      <c r="AY4338" s="143"/>
      <c r="AZ4338" s="143"/>
      <c r="BA4338" s="143"/>
      <c r="BB4338" s="143"/>
      <c r="BC4338" s="143"/>
      <c r="BD4338" s="143"/>
      <c r="BE4338" s="143"/>
      <c r="BF4338" s="143"/>
      <c r="BG4338" s="143"/>
      <c r="BH4338" s="143"/>
      <c r="BI4338" s="143"/>
      <c r="BJ4338" s="143"/>
      <c r="BK4338" s="143"/>
      <c r="BL4338" s="143"/>
      <c r="BM4338" s="143"/>
      <c r="BN4338" s="143"/>
      <c r="BO4338" s="143"/>
      <c r="BP4338" s="143"/>
      <c r="BT4338" s="143"/>
      <c r="BU4338" s="143"/>
      <c r="BV4338" s="143"/>
    </row>
    <row r="4339" spans="1:74" s="142" customFormat="1" x14ac:dyDescent="0.25">
      <c r="A4339" s="206"/>
      <c r="B4339" s="160"/>
      <c r="C4339" s="161"/>
      <c r="D4339" s="206"/>
      <c r="E4339" s="206"/>
      <c r="F4339" s="206"/>
      <c r="G4339" s="206"/>
      <c r="H4339" s="161"/>
      <c r="I4339" s="206"/>
      <c r="J4339" s="206"/>
      <c r="L4339" s="206"/>
      <c r="M4339" s="153"/>
      <c r="N4339" s="126"/>
      <c r="O4339" s="153"/>
      <c r="P4339" s="153"/>
      <c r="Q4339" s="153"/>
      <c r="R4339" s="153"/>
      <c r="AG4339" s="162"/>
      <c r="AH4339" s="162"/>
      <c r="AI4339" s="162"/>
      <c r="AM4339" s="143"/>
      <c r="AN4339" s="143"/>
      <c r="AO4339" s="143"/>
      <c r="AP4339" s="143"/>
      <c r="AQ4339" s="143"/>
      <c r="AR4339" s="143"/>
      <c r="AS4339" s="143"/>
      <c r="AT4339" s="143"/>
      <c r="AU4339" s="143"/>
      <c r="AV4339" s="143"/>
      <c r="AW4339" s="143"/>
      <c r="AX4339" s="143"/>
      <c r="AY4339" s="143"/>
      <c r="AZ4339" s="143"/>
      <c r="BA4339" s="143"/>
      <c r="BB4339" s="143"/>
      <c r="BC4339" s="143"/>
      <c r="BD4339" s="143"/>
      <c r="BE4339" s="143"/>
      <c r="BF4339" s="143"/>
      <c r="BG4339" s="143"/>
      <c r="BH4339" s="143"/>
      <c r="BI4339" s="143"/>
      <c r="BJ4339" s="143"/>
      <c r="BK4339" s="143"/>
      <c r="BL4339" s="143"/>
      <c r="BM4339" s="143"/>
      <c r="BN4339" s="143"/>
      <c r="BO4339" s="143"/>
      <c r="BP4339" s="143"/>
      <c r="BT4339" s="143"/>
      <c r="BU4339" s="143"/>
      <c r="BV4339" s="143"/>
    </row>
    <row r="4340" spans="1:74" s="142" customFormat="1" x14ac:dyDescent="0.25">
      <c r="A4340" s="206"/>
      <c r="B4340" s="160"/>
      <c r="C4340" s="161"/>
      <c r="D4340" s="206"/>
      <c r="E4340" s="206"/>
      <c r="F4340" s="206"/>
      <c r="G4340" s="206"/>
      <c r="H4340" s="161"/>
      <c r="I4340" s="206"/>
      <c r="J4340" s="206"/>
      <c r="L4340" s="206"/>
      <c r="M4340" s="153"/>
      <c r="N4340" s="126"/>
      <c r="O4340" s="153"/>
      <c r="P4340" s="153"/>
      <c r="Q4340" s="153"/>
      <c r="R4340" s="153"/>
      <c r="AG4340" s="162"/>
      <c r="AH4340" s="162"/>
      <c r="AI4340" s="162"/>
      <c r="AM4340" s="143"/>
      <c r="AN4340" s="143"/>
      <c r="AO4340" s="143"/>
      <c r="AP4340" s="143"/>
      <c r="AQ4340" s="143"/>
      <c r="AR4340" s="143"/>
      <c r="AS4340" s="143"/>
      <c r="AT4340" s="143"/>
      <c r="AU4340" s="143"/>
      <c r="AV4340" s="143"/>
      <c r="AW4340" s="143"/>
      <c r="AX4340" s="143"/>
      <c r="AY4340" s="143"/>
      <c r="AZ4340" s="143"/>
      <c r="BA4340" s="143"/>
      <c r="BB4340" s="143"/>
      <c r="BC4340" s="143"/>
      <c r="BD4340" s="143"/>
      <c r="BE4340" s="143"/>
      <c r="BF4340" s="143"/>
      <c r="BG4340" s="143"/>
      <c r="BH4340" s="143"/>
      <c r="BI4340" s="143"/>
      <c r="BJ4340" s="143"/>
      <c r="BK4340" s="143"/>
      <c r="BL4340" s="143"/>
      <c r="BM4340" s="143"/>
      <c r="BN4340" s="143"/>
      <c r="BO4340" s="143"/>
      <c r="BP4340" s="143"/>
      <c r="BT4340" s="143"/>
      <c r="BU4340" s="143"/>
      <c r="BV4340" s="143"/>
    </row>
    <row r="4341" spans="1:74" s="142" customFormat="1" x14ac:dyDescent="0.25">
      <c r="A4341" s="206"/>
      <c r="B4341" s="160"/>
      <c r="C4341" s="161"/>
      <c r="D4341" s="206"/>
      <c r="E4341" s="206"/>
      <c r="F4341" s="206"/>
      <c r="G4341" s="206"/>
      <c r="H4341" s="161"/>
      <c r="I4341" s="206"/>
      <c r="J4341" s="206"/>
      <c r="L4341" s="206"/>
      <c r="M4341" s="153"/>
      <c r="N4341" s="126"/>
      <c r="O4341" s="153"/>
      <c r="P4341" s="153"/>
      <c r="Q4341" s="153"/>
      <c r="R4341" s="153"/>
      <c r="AG4341" s="162"/>
      <c r="AH4341" s="162"/>
      <c r="AI4341" s="162"/>
      <c r="AM4341" s="143"/>
      <c r="AN4341" s="143"/>
      <c r="AO4341" s="143"/>
      <c r="AP4341" s="143"/>
      <c r="AQ4341" s="143"/>
      <c r="AR4341" s="143"/>
      <c r="AS4341" s="143"/>
      <c r="AT4341" s="143"/>
      <c r="AU4341" s="143"/>
      <c r="AV4341" s="143"/>
      <c r="AW4341" s="143"/>
      <c r="AX4341" s="143"/>
      <c r="AY4341" s="143"/>
      <c r="AZ4341" s="143"/>
      <c r="BA4341" s="143"/>
      <c r="BB4341" s="143"/>
      <c r="BC4341" s="143"/>
      <c r="BD4341" s="143"/>
      <c r="BE4341" s="143"/>
      <c r="BF4341" s="143"/>
      <c r="BG4341" s="143"/>
      <c r="BH4341" s="143"/>
      <c r="BI4341" s="143"/>
      <c r="BJ4341" s="143"/>
      <c r="BK4341" s="143"/>
      <c r="BL4341" s="143"/>
      <c r="BM4341" s="143"/>
      <c r="BN4341" s="143"/>
      <c r="BO4341" s="143"/>
      <c r="BP4341" s="143"/>
      <c r="BT4341" s="143"/>
      <c r="BU4341" s="143"/>
      <c r="BV4341" s="143"/>
    </row>
    <row r="4342" spans="1:74" s="142" customFormat="1" x14ac:dyDescent="0.25">
      <c r="A4342" s="206"/>
      <c r="B4342" s="160"/>
      <c r="C4342" s="161"/>
      <c r="D4342" s="206"/>
      <c r="E4342" s="206"/>
      <c r="F4342" s="206"/>
      <c r="G4342" s="206"/>
      <c r="H4342" s="161"/>
      <c r="I4342" s="206"/>
      <c r="J4342" s="206"/>
      <c r="L4342" s="206"/>
      <c r="M4342" s="153"/>
      <c r="N4342" s="126"/>
      <c r="O4342" s="153"/>
      <c r="P4342" s="153"/>
      <c r="Q4342" s="153"/>
      <c r="R4342" s="153"/>
      <c r="AG4342" s="162"/>
      <c r="AH4342" s="162"/>
      <c r="AI4342" s="162"/>
      <c r="AM4342" s="143"/>
      <c r="AN4342" s="143"/>
      <c r="AO4342" s="143"/>
      <c r="AP4342" s="143"/>
      <c r="AQ4342" s="143"/>
      <c r="AR4342" s="143"/>
      <c r="AS4342" s="143"/>
      <c r="AT4342" s="143"/>
      <c r="AU4342" s="143"/>
      <c r="AV4342" s="143"/>
      <c r="AW4342" s="143"/>
      <c r="AX4342" s="143"/>
      <c r="AY4342" s="143"/>
      <c r="AZ4342" s="143"/>
      <c r="BA4342" s="143"/>
      <c r="BB4342" s="143"/>
      <c r="BC4342" s="143"/>
      <c r="BD4342" s="143"/>
      <c r="BE4342" s="143"/>
      <c r="BF4342" s="143"/>
      <c r="BG4342" s="143"/>
      <c r="BH4342" s="143"/>
      <c r="BI4342" s="143"/>
      <c r="BJ4342" s="143"/>
      <c r="BK4342" s="143"/>
      <c r="BL4342" s="143"/>
      <c r="BM4342" s="143"/>
      <c r="BN4342" s="143"/>
      <c r="BO4342" s="143"/>
      <c r="BP4342" s="143"/>
      <c r="BT4342" s="143"/>
      <c r="BU4342" s="143"/>
      <c r="BV4342" s="143"/>
    </row>
    <row r="4343" spans="1:74" s="142" customFormat="1" x14ac:dyDescent="0.25">
      <c r="A4343" s="206"/>
      <c r="B4343" s="160"/>
      <c r="C4343" s="161"/>
      <c r="D4343" s="206"/>
      <c r="E4343" s="206"/>
      <c r="F4343" s="206"/>
      <c r="G4343" s="206"/>
      <c r="H4343" s="161"/>
      <c r="I4343" s="206"/>
      <c r="J4343" s="206"/>
      <c r="L4343" s="206"/>
      <c r="M4343" s="153"/>
      <c r="N4343" s="126"/>
      <c r="O4343" s="153"/>
      <c r="P4343" s="153"/>
      <c r="Q4343" s="153"/>
      <c r="R4343" s="153"/>
      <c r="AG4343" s="162"/>
      <c r="AH4343" s="162"/>
      <c r="AI4343" s="162"/>
      <c r="AM4343" s="143"/>
      <c r="AN4343" s="143"/>
      <c r="AO4343" s="143"/>
      <c r="AP4343" s="143"/>
      <c r="AQ4343" s="143"/>
      <c r="AR4343" s="143"/>
      <c r="AS4343" s="143"/>
      <c r="AT4343" s="143"/>
      <c r="AU4343" s="143"/>
      <c r="AV4343" s="143"/>
      <c r="AW4343" s="143"/>
      <c r="AX4343" s="143"/>
      <c r="AY4343" s="143"/>
      <c r="AZ4343" s="143"/>
      <c r="BA4343" s="143"/>
      <c r="BB4343" s="143"/>
      <c r="BC4343" s="143"/>
      <c r="BD4343" s="143"/>
      <c r="BE4343" s="143"/>
      <c r="BF4343" s="143"/>
      <c r="BG4343" s="143"/>
      <c r="BH4343" s="143"/>
      <c r="BI4343" s="143"/>
      <c r="BJ4343" s="143"/>
      <c r="BK4343" s="143"/>
      <c r="BL4343" s="143"/>
      <c r="BM4343" s="143"/>
      <c r="BN4343" s="143"/>
      <c r="BO4343" s="143"/>
      <c r="BP4343" s="143"/>
      <c r="BT4343" s="143"/>
      <c r="BU4343" s="143"/>
      <c r="BV4343" s="143"/>
    </row>
    <row r="4344" spans="1:74" s="142" customFormat="1" x14ac:dyDescent="0.25">
      <c r="A4344" s="206"/>
      <c r="B4344" s="160"/>
      <c r="C4344" s="161"/>
      <c r="D4344" s="206"/>
      <c r="E4344" s="206"/>
      <c r="F4344" s="206"/>
      <c r="G4344" s="206"/>
      <c r="H4344" s="161"/>
      <c r="I4344" s="206"/>
      <c r="J4344" s="206"/>
      <c r="L4344" s="206"/>
      <c r="M4344" s="153"/>
      <c r="N4344" s="126"/>
      <c r="O4344" s="153"/>
      <c r="P4344" s="153"/>
      <c r="Q4344" s="153"/>
      <c r="R4344" s="153"/>
      <c r="AG4344" s="162"/>
      <c r="AH4344" s="162"/>
      <c r="AI4344" s="162"/>
      <c r="AM4344" s="143"/>
      <c r="AN4344" s="143"/>
      <c r="AO4344" s="143"/>
      <c r="AP4344" s="143"/>
      <c r="AQ4344" s="143"/>
      <c r="AR4344" s="143"/>
      <c r="AS4344" s="143"/>
      <c r="AT4344" s="143"/>
      <c r="AU4344" s="143"/>
      <c r="AV4344" s="143"/>
      <c r="AW4344" s="143"/>
      <c r="AX4344" s="143"/>
      <c r="AY4344" s="143"/>
      <c r="AZ4344" s="143"/>
      <c r="BA4344" s="143"/>
      <c r="BB4344" s="143"/>
      <c r="BC4344" s="143"/>
      <c r="BD4344" s="143"/>
      <c r="BE4344" s="143"/>
      <c r="BF4344" s="143"/>
      <c r="BG4344" s="143"/>
      <c r="BH4344" s="143"/>
      <c r="BI4344" s="143"/>
      <c r="BJ4344" s="143"/>
      <c r="BK4344" s="143"/>
      <c r="BL4344" s="143"/>
      <c r="BM4344" s="143"/>
      <c r="BN4344" s="143"/>
      <c r="BO4344" s="143"/>
      <c r="BP4344" s="143"/>
      <c r="BT4344" s="143"/>
      <c r="BU4344" s="143"/>
      <c r="BV4344" s="143"/>
    </row>
    <row r="4345" spans="1:74" s="142" customFormat="1" x14ac:dyDescent="0.25">
      <c r="A4345" s="206"/>
      <c r="B4345" s="160"/>
      <c r="C4345" s="161"/>
      <c r="D4345" s="206"/>
      <c r="E4345" s="206"/>
      <c r="F4345" s="206"/>
      <c r="G4345" s="206"/>
      <c r="H4345" s="161"/>
      <c r="I4345" s="206"/>
      <c r="J4345" s="206"/>
      <c r="L4345" s="206"/>
      <c r="M4345" s="153"/>
      <c r="N4345" s="126"/>
      <c r="O4345" s="153"/>
      <c r="P4345" s="153"/>
      <c r="Q4345" s="153"/>
      <c r="R4345" s="153"/>
      <c r="AG4345" s="162"/>
      <c r="AH4345" s="162"/>
      <c r="AI4345" s="162"/>
      <c r="AM4345" s="143"/>
      <c r="AN4345" s="143"/>
      <c r="AO4345" s="143"/>
      <c r="AP4345" s="143"/>
      <c r="AQ4345" s="143"/>
      <c r="AR4345" s="143"/>
      <c r="AS4345" s="143"/>
      <c r="AT4345" s="143"/>
      <c r="AU4345" s="143"/>
      <c r="AV4345" s="143"/>
      <c r="AW4345" s="143"/>
      <c r="AX4345" s="143"/>
      <c r="AY4345" s="143"/>
      <c r="AZ4345" s="143"/>
      <c r="BA4345" s="143"/>
      <c r="BB4345" s="143"/>
      <c r="BC4345" s="143"/>
      <c r="BD4345" s="143"/>
      <c r="BE4345" s="143"/>
      <c r="BF4345" s="143"/>
      <c r="BG4345" s="143"/>
      <c r="BH4345" s="143"/>
      <c r="BI4345" s="143"/>
      <c r="BJ4345" s="143"/>
      <c r="BK4345" s="143"/>
      <c r="BL4345" s="143"/>
      <c r="BM4345" s="143"/>
      <c r="BN4345" s="143"/>
      <c r="BO4345" s="143"/>
      <c r="BP4345" s="143"/>
      <c r="BT4345" s="143"/>
      <c r="BU4345" s="143"/>
      <c r="BV4345" s="143"/>
    </row>
    <row r="4346" spans="1:74" s="142" customFormat="1" x14ac:dyDescent="0.25">
      <c r="A4346" s="206"/>
      <c r="B4346" s="160"/>
      <c r="C4346" s="161"/>
      <c r="D4346" s="206"/>
      <c r="E4346" s="206"/>
      <c r="F4346" s="206"/>
      <c r="G4346" s="206"/>
      <c r="H4346" s="161"/>
      <c r="I4346" s="206"/>
      <c r="J4346" s="206"/>
      <c r="L4346" s="206"/>
      <c r="M4346" s="153"/>
      <c r="N4346" s="126"/>
      <c r="O4346" s="153"/>
      <c r="P4346" s="153"/>
      <c r="Q4346" s="153"/>
      <c r="R4346" s="153"/>
      <c r="AG4346" s="162"/>
      <c r="AH4346" s="162"/>
      <c r="AI4346" s="162"/>
      <c r="AM4346" s="143"/>
      <c r="AN4346" s="143"/>
      <c r="AO4346" s="143"/>
      <c r="AP4346" s="143"/>
      <c r="AQ4346" s="143"/>
      <c r="AR4346" s="143"/>
      <c r="AS4346" s="143"/>
      <c r="AT4346" s="143"/>
      <c r="AU4346" s="143"/>
      <c r="AV4346" s="143"/>
      <c r="AW4346" s="143"/>
      <c r="AX4346" s="143"/>
      <c r="AY4346" s="143"/>
      <c r="AZ4346" s="143"/>
      <c r="BA4346" s="143"/>
      <c r="BB4346" s="143"/>
      <c r="BC4346" s="143"/>
      <c r="BD4346" s="143"/>
      <c r="BE4346" s="143"/>
      <c r="BF4346" s="143"/>
      <c r="BG4346" s="143"/>
      <c r="BH4346" s="143"/>
      <c r="BI4346" s="143"/>
      <c r="BJ4346" s="143"/>
      <c r="BK4346" s="143"/>
      <c r="BL4346" s="143"/>
      <c r="BM4346" s="143"/>
      <c r="BN4346" s="143"/>
      <c r="BO4346" s="143"/>
      <c r="BP4346" s="143"/>
      <c r="BT4346" s="143"/>
      <c r="BU4346" s="143"/>
      <c r="BV4346" s="143"/>
    </row>
    <row r="4347" spans="1:74" s="142" customFormat="1" x14ac:dyDescent="0.25">
      <c r="A4347" s="206"/>
      <c r="B4347" s="160"/>
      <c r="C4347" s="161"/>
      <c r="D4347" s="206"/>
      <c r="E4347" s="206"/>
      <c r="F4347" s="206"/>
      <c r="G4347" s="206"/>
      <c r="H4347" s="161"/>
      <c r="I4347" s="206"/>
      <c r="J4347" s="206"/>
      <c r="L4347" s="206"/>
      <c r="M4347" s="153"/>
      <c r="N4347" s="126"/>
      <c r="O4347" s="153"/>
      <c r="P4347" s="153"/>
      <c r="Q4347" s="153"/>
      <c r="R4347" s="153"/>
      <c r="AG4347" s="162"/>
      <c r="AH4347" s="162"/>
      <c r="AI4347" s="162"/>
      <c r="AM4347" s="143"/>
      <c r="AN4347" s="143"/>
      <c r="AO4347" s="143"/>
      <c r="AP4347" s="143"/>
      <c r="AQ4347" s="143"/>
      <c r="AR4347" s="143"/>
      <c r="AS4347" s="143"/>
      <c r="AT4347" s="143"/>
      <c r="AU4347" s="143"/>
      <c r="AV4347" s="143"/>
      <c r="AW4347" s="143"/>
      <c r="AX4347" s="143"/>
      <c r="AY4347" s="143"/>
      <c r="AZ4347" s="143"/>
      <c r="BA4347" s="143"/>
      <c r="BB4347" s="143"/>
      <c r="BC4347" s="143"/>
      <c r="BD4347" s="143"/>
      <c r="BE4347" s="143"/>
      <c r="BF4347" s="143"/>
      <c r="BG4347" s="143"/>
      <c r="BH4347" s="143"/>
      <c r="BI4347" s="143"/>
      <c r="BJ4347" s="143"/>
      <c r="BK4347" s="143"/>
      <c r="BL4347" s="143"/>
      <c r="BM4347" s="143"/>
      <c r="BN4347" s="143"/>
      <c r="BO4347" s="143"/>
      <c r="BP4347" s="143"/>
      <c r="BT4347" s="143"/>
      <c r="BU4347" s="143"/>
      <c r="BV4347" s="143"/>
    </row>
    <row r="4348" spans="1:74" s="142" customFormat="1" x14ac:dyDescent="0.25">
      <c r="A4348" s="206"/>
      <c r="B4348" s="160"/>
      <c r="C4348" s="161"/>
      <c r="D4348" s="206"/>
      <c r="E4348" s="206"/>
      <c r="F4348" s="206"/>
      <c r="G4348" s="206"/>
      <c r="H4348" s="161"/>
      <c r="I4348" s="206"/>
      <c r="J4348" s="206"/>
      <c r="L4348" s="206"/>
      <c r="M4348" s="153"/>
      <c r="N4348" s="126"/>
      <c r="O4348" s="153"/>
      <c r="P4348" s="153"/>
      <c r="Q4348" s="153"/>
      <c r="R4348" s="153"/>
      <c r="AG4348" s="162"/>
      <c r="AH4348" s="162"/>
      <c r="AI4348" s="162"/>
      <c r="AM4348" s="143"/>
      <c r="AN4348" s="143"/>
      <c r="AO4348" s="143"/>
      <c r="AP4348" s="143"/>
      <c r="AQ4348" s="143"/>
      <c r="AR4348" s="143"/>
      <c r="AS4348" s="143"/>
      <c r="AT4348" s="143"/>
      <c r="AU4348" s="143"/>
      <c r="AV4348" s="143"/>
      <c r="AW4348" s="143"/>
      <c r="AX4348" s="143"/>
      <c r="AY4348" s="143"/>
      <c r="AZ4348" s="143"/>
      <c r="BA4348" s="143"/>
      <c r="BB4348" s="143"/>
      <c r="BC4348" s="143"/>
      <c r="BD4348" s="143"/>
      <c r="BE4348" s="143"/>
      <c r="BF4348" s="143"/>
      <c r="BG4348" s="143"/>
      <c r="BH4348" s="143"/>
      <c r="BI4348" s="143"/>
      <c r="BJ4348" s="143"/>
      <c r="BK4348" s="143"/>
      <c r="BL4348" s="143"/>
      <c r="BM4348" s="143"/>
      <c r="BN4348" s="143"/>
      <c r="BO4348" s="143"/>
      <c r="BP4348" s="143"/>
      <c r="BT4348" s="143"/>
      <c r="BU4348" s="143"/>
      <c r="BV4348" s="143"/>
    </row>
    <row r="4349" spans="1:74" s="142" customFormat="1" x14ac:dyDescent="0.25">
      <c r="A4349" s="206"/>
      <c r="B4349" s="160"/>
      <c r="C4349" s="161"/>
      <c r="D4349" s="206"/>
      <c r="E4349" s="206"/>
      <c r="F4349" s="206"/>
      <c r="G4349" s="206"/>
      <c r="H4349" s="161"/>
      <c r="I4349" s="206"/>
      <c r="J4349" s="206"/>
      <c r="L4349" s="206"/>
      <c r="M4349" s="153"/>
      <c r="N4349" s="126"/>
      <c r="O4349" s="153"/>
      <c r="P4349" s="153"/>
      <c r="Q4349" s="153"/>
      <c r="R4349" s="153"/>
      <c r="AG4349" s="162"/>
      <c r="AH4349" s="162"/>
      <c r="AI4349" s="162"/>
      <c r="AM4349" s="143"/>
      <c r="AN4349" s="143"/>
      <c r="AO4349" s="143"/>
      <c r="AP4349" s="143"/>
      <c r="AQ4349" s="143"/>
      <c r="AR4349" s="143"/>
      <c r="AS4349" s="143"/>
      <c r="AT4349" s="143"/>
      <c r="AU4349" s="143"/>
      <c r="AV4349" s="143"/>
      <c r="AW4349" s="143"/>
      <c r="AX4349" s="143"/>
      <c r="AY4349" s="143"/>
      <c r="AZ4349" s="143"/>
      <c r="BA4349" s="143"/>
      <c r="BB4349" s="143"/>
      <c r="BC4349" s="143"/>
      <c r="BD4349" s="143"/>
      <c r="BE4349" s="143"/>
      <c r="BF4349" s="143"/>
      <c r="BG4349" s="143"/>
      <c r="BH4349" s="143"/>
      <c r="BI4349" s="143"/>
      <c r="BJ4349" s="143"/>
      <c r="BK4349" s="143"/>
      <c r="BL4349" s="143"/>
      <c r="BM4349" s="143"/>
      <c r="BN4349" s="143"/>
      <c r="BO4349" s="143"/>
      <c r="BP4349" s="143"/>
      <c r="BT4349" s="143"/>
      <c r="BU4349" s="143"/>
      <c r="BV4349" s="143"/>
    </row>
    <row r="4350" spans="1:74" s="142" customFormat="1" x14ac:dyDescent="0.25">
      <c r="A4350" s="206"/>
      <c r="B4350" s="160"/>
      <c r="C4350" s="161"/>
      <c r="D4350" s="206"/>
      <c r="E4350" s="206"/>
      <c r="F4350" s="206"/>
      <c r="G4350" s="206"/>
      <c r="H4350" s="161"/>
      <c r="I4350" s="206"/>
      <c r="J4350" s="206"/>
      <c r="L4350" s="206"/>
      <c r="M4350" s="153"/>
      <c r="N4350" s="126"/>
      <c r="O4350" s="153"/>
      <c r="P4350" s="153"/>
      <c r="Q4350" s="153"/>
      <c r="R4350" s="153"/>
      <c r="AG4350" s="162"/>
      <c r="AH4350" s="162"/>
      <c r="AI4350" s="162"/>
      <c r="AM4350" s="143"/>
      <c r="AN4350" s="143"/>
      <c r="AO4350" s="143"/>
      <c r="AP4350" s="143"/>
      <c r="AQ4350" s="143"/>
      <c r="AR4350" s="143"/>
      <c r="AS4350" s="143"/>
      <c r="AT4350" s="143"/>
      <c r="AU4350" s="143"/>
      <c r="AV4350" s="143"/>
      <c r="AW4350" s="143"/>
      <c r="AX4350" s="143"/>
      <c r="AY4350" s="143"/>
      <c r="AZ4350" s="143"/>
      <c r="BA4350" s="143"/>
      <c r="BB4350" s="143"/>
      <c r="BC4350" s="143"/>
      <c r="BD4350" s="143"/>
      <c r="BE4350" s="143"/>
      <c r="BF4350" s="143"/>
      <c r="BG4350" s="143"/>
      <c r="BH4350" s="143"/>
      <c r="BI4350" s="143"/>
      <c r="BJ4350" s="143"/>
      <c r="BK4350" s="143"/>
      <c r="BL4350" s="143"/>
      <c r="BM4350" s="143"/>
      <c r="BN4350" s="143"/>
      <c r="BO4350" s="143"/>
      <c r="BP4350" s="143"/>
      <c r="BT4350" s="143"/>
      <c r="BU4350" s="143"/>
      <c r="BV4350" s="143"/>
    </row>
    <row r="4351" spans="1:74" s="142" customFormat="1" x14ac:dyDescent="0.25">
      <c r="A4351" s="206"/>
      <c r="B4351" s="160"/>
      <c r="C4351" s="161"/>
      <c r="D4351" s="206"/>
      <c r="E4351" s="206"/>
      <c r="F4351" s="206"/>
      <c r="G4351" s="206"/>
      <c r="H4351" s="161"/>
      <c r="I4351" s="206"/>
      <c r="J4351" s="206"/>
      <c r="L4351" s="206"/>
      <c r="M4351" s="153"/>
      <c r="N4351" s="126"/>
      <c r="O4351" s="153"/>
      <c r="P4351" s="153"/>
      <c r="Q4351" s="153"/>
      <c r="R4351" s="153"/>
      <c r="AG4351" s="162"/>
      <c r="AH4351" s="162"/>
      <c r="AI4351" s="162"/>
      <c r="AM4351" s="143"/>
      <c r="AN4351" s="143"/>
      <c r="AO4351" s="143"/>
      <c r="AP4351" s="143"/>
      <c r="AQ4351" s="143"/>
      <c r="AR4351" s="143"/>
      <c r="AS4351" s="143"/>
      <c r="AT4351" s="143"/>
      <c r="AU4351" s="143"/>
      <c r="AV4351" s="143"/>
      <c r="AW4351" s="143"/>
      <c r="AX4351" s="143"/>
      <c r="AY4351" s="143"/>
      <c r="AZ4351" s="143"/>
      <c r="BA4351" s="143"/>
      <c r="BB4351" s="143"/>
      <c r="BC4351" s="143"/>
      <c r="BD4351" s="143"/>
      <c r="BE4351" s="143"/>
      <c r="BF4351" s="143"/>
      <c r="BG4351" s="143"/>
      <c r="BH4351" s="143"/>
      <c r="BI4351" s="143"/>
      <c r="BJ4351" s="143"/>
      <c r="BK4351" s="143"/>
      <c r="BL4351" s="143"/>
      <c r="BM4351" s="143"/>
      <c r="BN4351" s="143"/>
      <c r="BO4351" s="143"/>
      <c r="BP4351" s="143"/>
      <c r="BT4351" s="143"/>
      <c r="BU4351" s="143"/>
      <c r="BV4351" s="143"/>
    </row>
    <row r="4352" spans="1:74" s="142" customFormat="1" x14ac:dyDescent="0.25">
      <c r="A4352" s="206"/>
      <c r="B4352" s="160"/>
      <c r="C4352" s="161"/>
      <c r="D4352" s="206"/>
      <c r="E4352" s="206"/>
      <c r="F4352" s="206"/>
      <c r="G4352" s="206"/>
      <c r="H4352" s="161"/>
      <c r="I4352" s="206"/>
      <c r="J4352" s="206"/>
      <c r="L4352" s="206"/>
      <c r="M4352" s="153"/>
      <c r="N4352" s="126"/>
      <c r="O4352" s="153"/>
      <c r="P4352" s="153"/>
      <c r="Q4352" s="153"/>
      <c r="R4352" s="153"/>
      <c r="AG4352" s="162"/>
      <c r="AH4352" s="162"/>
      <c r="AI4352" s="162"/>
      <c r="AM4352" s="143"/>
      <c r="AN4352" s="143"/>
      <c r="AO4352" s="143"/>
      <c r="AP4352" s="143"/>
      <c r="AQ4352" s="143"/>
      <c r="AR4352" s="143"/>
      <c r="AS4352" s="143"/>
      <c r="AT4352" s="143"/>
      <c r="AU4352" s="143"/>
      <c r="AV4352" s="143"/>
      <c r="AW4352" s="143"/>
      <c r="AX4352" s="143"/>
      <c r="AY4352" s="143"/>
      <c r="AZ4352" s="143"/>
      <c r="BA4352" s="143"/>
      <c r="BB4352" s="143"/>
      <c r="BC4352" s="143"/>
      <c r="BD4352" s="143"/>
      <c r="BE4352" s="143"/>
      <c r="BF4352" s="143"/>
      <c r="BG4352" s="143"/>
      <c r="BH4352" s="143"/>
      <c r="BI4352" s="143"/>
      <c r="BJ4352" s="143"/>
      <c r="BK4352" s="143"/>
      <c r="BL4352" s="143"/>
      <c r="BM4352" s="143"/>
      <c r="BN4352" s="143"/>
      <c r="BO4352" s="143"/>
      <c r="BP4352" s="143"/>
      <c r="BT4352" s="143"/>
      <c r="BU4352" s="143"/>
      <c r="BV4352" s="143"/>
    </row>
    <row r="4353" spans="1:74" s="142" customFormat="1" x14ac:dyDescent="0.25">
      <c r="A4353" s="206"/>
      <c r="B4353" s="160"/>
      <c r="C4353" s="161"/>
      <c r="D4353" s="206"/>
      <c r="E4353" s="206"/>
      <c r="F4353" s="206"/>
      <c r="G4353" s="206"/>
      <c r="H4353" s="161"/>
      <c r="I4353" s="206"/>
      <c r="J4353" s="206"/>
      <c r="L4353" s="206"/>
      <c r="M4353" s="153"/>
      <c r="N4353" s="126"/>
      <c r="O4353" s="153"/>
      <c r="P4353" s="153"/>
      <c r="Q4353" s="153"/>
      <c r="R4353" s="153"/>
      <c r="AG4353" s="162"/>
      <c r="AH4353" s="162"/>
      <c r="AI4353" s="162"/>
      <c r="AM4353" s="143"/>
      <c r="AN4353" s="143"/>
      <c r="AO4353" s="143"/>
      <c r="AP4353" s="143"/>
      <c r="AQ4353" s="143"/>
      <c r="AR4353" s="143"/>
      <c r="AS4353" s="143"/>
      <c r="AT4353" s="143"/>
      <c r="AU4353" s="143"/>
      <c r="AV4353" s="143"/>
      <c r="AW4353" s="143"/>
      <c r="AX4353" s="143"/>
      <c r="AY4353" s="143"/>
      <c r="AZ4353" s="143"/>
      <c r="BA4353" s="143"/>
      <c r="BB4353" s="143"/>
      <c r="BC4353" s="143"/>
      <c r="BD4353" s="143"/>
      <c r="BE4353" s="143"/>
      <c r="BF4353" s="143"/>
      <c r="BG4353" s="143"/>
      <c r="BH4353" s="143"/>
      <c r="BI4353" s="143"/>
      <c r="BJ4353" s="143"/>
      <c r="BK4353" s="143"/>
      <c r="BL4353" s="143"/>
      <c r="BM4353" s="143"/>
      <c r="BN4353" s="143"/>
      <c r="BO4353" s="143"/>
      <c r="BP4353" s="143"/>
      <c r="BT4353" s="143"/>
      <c r="BU4353" s="143"/>
      <c r="BV4353" s="143"/>
    </row>
    <row r="4354" spans="1:74" s="142" customFormat="1" x14ac:dyDescent="0.25">
      <c r="A4354" s="206"/>
      <c r="B4354" s="160"/>
      <c r="C4354" s="161"/>
      <c r="D4354" s="206"/>
      <c r="E4354" s="206"/>
      <c r="F4354" s="206"/>
      <c r="G4354" s="206"/>
      <c r="H4354" s="161"/>
      <c r="I4354" s="206"/>
      <c r="J4354" s="206"/>
      <c r="L4354" s="206"/>
      <c r="M4354" s="153"/>
      <c r="N4354" s="126"/>
      <c r="O4354" s="153"/>
      <c r="P4354" s="153"/>
      <c r="Q4354" s="153"/>
      <c r="R4354" s="153"/>
      <c r="AG4354" s="162"/>
      <c r="AH4354" s="162"/>
      <c r="AI4354" s="162"/>
      <c r="AM4354" s="143"/>
      <c r="AN4354" s="143"/>
      <c r="AO4354" s="143"/>
      <c r="AP4354" s="143"/>
      <c r="AQ4354" s="143"/>
      <c r="AR4354" s="143"/>
      <c r="AS4354" s="143"/>
      <c r="AT4354" s="143"/>
      <c r="AU4354" s="143"/>
      <c r="AV4354" s="143"/>
      <c r="AW4354" s="143"/>
      <c r="AX4354" s="143"/>
      <c r="AY4354" s="143"/>
      <c r="AZ4354" s="143"/>
      <c r="BA4354" s="143"/>
      <c r="BB4354" s="143"/>
      <c r="BC4354" s="143"/>
      <c r="BD4354" s="143"/>
      <c r="BE4354" s="143"/>
      <c r="BF4354" s="143"/>
      <c r="BG4354" s="143"/>
      <c r="BH4354" s="143"/>
      <c r="BI4354" s="143"/>
      <c r="BJ4354" s="143"/>
      <c r="BK4354" s="143"/>
      <c r="BL4354" s="143"/>
      <c r="BM4354" s="143"/>
      <c r="BN4354" s="143"/>
      <c r="BO4354" s="143"/>
      <c r="BP4354" s="143"/>
      <c r="BT4354" s="143"/>
      <c r="BU4354" s="143"/>
      <c r="BV4354" s="143"/>
    </row>
    <row r="4355" spans="1:74" s="142" customFormat="1" x14ac:dyDescent="0.25">
      <c r="A4355" s="206"/>
      <c r="B4355" s="160"/>
      <c r="C4355" s="161"/>
      <c r="D4355" s="206"/>
      <c r="E4355" s="206"/>
      <c r="F4355" s="206"/>
      <c r="G4355" s="206"/>
      <c r="H4355" s="161"/>
      <c r="I4355" s="206"/>
      <c r="J4355" s="206"/>
      <c r="L4355" s="206"/>
      <c r="M4355" s="153"/>
      <c r="N4355" s="126"/>
      <c r="O4355" s="153"/>
      <c r="P4355" s="153"/>
      <c r="Q4355" s="153"/>
      <c r="R4355" s="153"/>
      <c r="AG4355" s="162"/>
      <c r="AH4355" s="162"/>
      <c r="AI4355" s="162"/>
      <c r="AM4355" s="143"/>
      <c r="AN4355" s="143"/>
      <c r="AO4355" s="143"/>
      <c r="AP4355" s="143"/>
      <c r="AQ4355" s="143"/>
      <c r="AR4355" s="143"/>
      <c r="AS4355" s="143"/>
      <c r="AT4355" s="143"/>
      <c r="AU4355" s="143"/>
      <c r="AV4355" s="143"/>
      <c r="AW4355" s="143"/>
      <c r="AX4355" s="143"/>
      <c r="AY4355" s="143"/>
      <c r="AZ4355" s="143"/>
      <c r="BA4355" s="143"/>
      <c r="BB4355" s="143"/>
      <c r="BC4355" s="143"/>
      <c r="BD4355" s="143"/>
      <c r="BE4355" s="143"/>
      <c r="BF4355" s="143"/>
      <c r="BG4355" s="143"/>
      <c r="BH4355" s="143"/>
      <c r="BI4355" s="143"/>
      <c r="BJ4355" s="143"/>
      <c r="BK4355" s="143"/>
      <c r="BL4355" s="143"/>
      <c r="BM4355" s="143"/>
      <c r="BN4355" s="143"/>
      <c r="BO4355" s="143"/>
      <c r="BP4355" s="143"/>
      <c r="BT4355" s="143"/>
      <c r="BU4355" s="143"/>
      <c r="BV4355" s="143"/>
    </row>
    <row r="4356" spans="1:74" s="142" customFormat="1" x14ac:dyDescent="0.25">
      <c r="A4356" s="206"/>
      <c r="B4356" s="160"/>
      <c r="C4356" s="161"/>
      <c r="D4356" s="206"/>
      <c r="E4356" s="206"/>
      <c r="F4356" s="206"/>
      <c r="G4356" s="206"/>
      <c r="H4356" s="161"/>
      <c r="I4356" s="206"/>
      <c r="J4356" s="206"/>
      <c r="L4356" s="206"/>
      <c r="M4356" s="153"/>
      <c r="N4356" s="126"/>
      <c r="O4356" s="153"/>
      <c r="P4356" s="153"/>
      <c r="Q4356" s="153"/>
      <c r="R4356" s="153"/>
      <c r="AG4356" s="162"/>
      <c r="AH4356" s="162"/>
      <c r="AI4356" s="162"/>
      <c r="AM4356" s="143"/>
      <c r="AN4356" s="143"/>
      <c r="AO4356" s="143"/>
      <c r="AP4356" s="143"/>
      <c r="AQ4356" s="143"/>
      <c r="AR4356" s="143"/>
      <c r="AS4356" s="143"/>
      <c r="AT4356" s="143"/>
      <c r="AU4356" s="143"/>
      <c r="AV4356" s="143"/>
      <c r="AW4356" s="143"/>
      <c r="AX4356" s="143"/>
      <c r="AY4356" s="143"/>
      <c r="AZ4356" s="143"/>
      <c r="BA4356" s="143"/>
      <c r="BB4356" s="143"/>
      <c r="BC4356" s="143"/>
      <c r="BD4356" s="143"/>
      <c r="BE4356" s="143"/>
      <c r="BF4356" s="143"/>
      <c r="BG4356" s="143"/>
      <c r="BH4356" s="143"/>
      <c r="BI4356" s="143"/>
      <c r="BJ4356" s="143"/>
      <c r="BK4356" s="143"/>
      <c r="BL4356" s="143"/>
      <c r="BM4356" s="143"/>
      <c r="BN4356" s="143"/>
      <c r="BO4356" s="143"/>
      <c r="BP4356" s="143"/>
      <c r="BT4356" s="143"/>
      <c r="BU4356" s="143"/>
      <c r="BV4356" s="143"/>
    </row>
    <row r="4357" spans="1:74" s="142" customFormat="1" x14ac:dyDescent="0.25">
      <c r="A4357" s="206"/>
      <c r="B4357" s="160"/>
      <c r="C4357" s="161"/>
      <c r="D4357" s="206"/>
      <c r="E4357" s="206"/>
      <c r="F4357" s="206"/>
      <c r="G4357" s="206"/>
      <c r="H4357" s="161"/>
      <c r="I4357" s="206"/>
      <c r="J4357" s="206"/>
      <c r="L4357" s="206"/>
      <c r="M4357" s="153"/>
      <c r="N4357" s="126"/>
      <c r="O4357" s="153"/>
      <c r="P4357" s="153"/>
      <c r="Q4357" s="153"/>
      <c r="R4357" s="153"/>
      <c r="AG4357" s="162"/>
      <c r="AH4357" s="162"/>
      <c r="AI4357" s="162"/>
      <c r="AM4357" s="143"/>
      <c r="AN4357" s="143"/>
      <c r="AO4357" s="143"/>
      <c r="AP4357" s="143"/>
      <c r="AQ4357" s="143"/>
      <c r="AR4357" s="143"/>
      <c r="AS4357" s="143"/>
      <c r="AT4357" s="143"/>
      <c r="AU4357" s="143"/>
      <c r="AV4357" s="143"/>
      <c r="AW4357" s="143"/>
      <c r="AX4357" s="143"/>
      <c r="AY4357" s="143"/>
      <c r="AZ4357" s="143"/>
      <c r="BA4357" s="143"/>
      <c r="BB4357" s="143"/>
      <c r="BC4357" s="143"/>
      <c r="BD4357" s="143"/>
      <c r="BE4357" s="143"/>
      <c r="BF4357" s="143"/>
      <c r="BG4357" s="143"/>
      <c r="BH4357" s="143"/>
      <c r="BI4357" s="143"/>
      <c r="BJ4357" s="143"/>
      <c r="BK4357" s="143"/>
      <c r="BL4357" s="143"/>
      <c r="BM4357" s="143"/>
      <c r="BN4357" s="143"/>
      <c r="BO4357" s="143"/>
      <c r="BP4357" s="143"/>
      <c r="BT4357" s="143"/>
      <c r="BU4357" s="143"/>
      <c r="BV4357" s="143"/>
    </row>
    <row r="4358" spans="1:74" s="142" customFormat="1" x14ac:dyDescent="0.25">
      <c r="A4358" s="206"/>
      <c r="B4358" s="160"/>
      <c r="C4358" s="161"/>
      <c r="D4358" s="206"/>
      <c r="E4358" s="206"/>
      <c r="F4358" s="206"/>
      <c r="G4358" s="206"/>
      <c r="H4358" s="161"/>
      <c r="I4358" s="206"/>
      <c r="J4358" s="206"/>
      <c r="L4358" s="206"/>
      <c r="M4358" s="153"/>
      <c r="N4358" s="126"/>
      <c r="O4358" s="153"/>
      <c r="P4358" s="153"/>
      <c r="Q4358" s="153"/>
      <c r="R4358" s="153"/>
      <c r="AG4358" s="162"/>
      <c r="AH4358" s="162"/>
      <c r="AI4358" s="162"/>
      <c r="AM4358" s="143"/>
      <c r="AN4358" s="143"/>
      <c r="AO4358" s="143"/>
      <c r="AP4358" s="143"/>
      <c r="AQ4358" s="143"/>
      <c r="AR4358" s="143"/>
      <c r="AS4358" s="143"/>
      <c r="AT4358" s="143"/>
      <c r="AU4358" s="143"/>
      <c r="AV4358" s="143"/>
      <c r="AW4358" s="143"/>
      <c r="AX4358" s="143"/>
      <c r="AY4358" s="143"/>
      <c r="AZ4358" s="143"/>
      <c r="BA4358" s="143"/>
      <c r="BB4358" s="143"/>
      <c r="BC4358" s="143"/>
      <c r="BD4358" s="143"/>
      <c r="BE4358" s="143"/>
      <c r="BF4358" s="143"/>
      <c r="BG4358" s="143"/>
      <c r="BH4358" s="143"/>
      <c r="BI4358" s="143"/>
      <c r="BJ4358" s="143"/>
      <c r="BK4358" s="143"/>
      <c r="BL4358" s="143"/>
      <c r="BM4358" s="143"/>
      <c r="BN4358" s="143"/>
      <c r="BO4358" s="143"/>
      <c r="BP4358" s="143"/>
      <c r="BT4358" s="143"/>
      <c r="BU4358" s="143"/>
      <c r="BV4358" s="143"/>
    </row>
    <row r="4359" spans="1:74" s="142" customFormat="1" x14ac:dyDescent="0.25">
      <c r="A4359" s="206"/>
      <c r="B4359" s="160"/>
      <c r="C4359" s="161"/>
      <c r="D4359" s="206"/>
      <c r="E4359" s="206"/>
      <c r="F4359" s="206"/>
      <c r="G4359" s="206"/>
      <c r="H4359" s="161"/>
      <c r="I4359" s="206"/>
      <c r="J4359" s="206"/>
      <c r="L4359" s="206"/>
      <c r="M4359" s="153"/>
      <c r="N4359" s="126"/>
      <c r="O4359" s="153"/>
      <c r="P4359" s="153"/>
      <c r="Q4359" s="153"/>
      <c r="R4359" s="153"/>
      <c r="AG4359" s="162"/>
      <c r="AH4359" s="162"/>
      <c r="AI4359" s="162"/>
      <c r="AM4359" s="143"/>
      <c r="AN4359" s="143"/>
      <c r="AO4359" s="143"/>
      <c r="AP4359" s="143"/>
      <c r="AQ4359" s="143"/>
      <c r="AR4359" s="143"/>
      <c r="AS4359" s="143"/>
      <c r="AT4359" s="143"/>
      <c r="AU4359" s="143"/>
      <c r="AV4359" s="143"/>
      <c r="AW4359" s="143"/>
      <c r="AX4359" s="143"/>
      <c r="AY4359" s="143"/>
      <c r="AZ4359" s="143"/>
      <c r="BA4359" s="143"/>
      <c r="BB4359" s="143"/>
      <c r="BC4359" s="143"/>
      <c r="BD4359" s="143"/>
      <c r="BE4359" s="143"/>
      <c r="BF4359" s="143"/>
      <c r="BG4359" s="143"/>
      <c r="BH4359" s="143"/>
      <c r="BI4359" s="143"/>
      <c r="BJ4359" s="143"/>
      <c r="BK4359" s="143"/>
      <c r="BL4359" s="143"/>
      <c r="BM4359" s="143"/>
      <c r="BN4359" s="143"/>
      <c r="BO4359" s="143"/>
      <c r="BP4359" s="143"/>
      <c r="BT4359" s="143"/>
      <c r="BU4359" s="143"/>
      <c r="BV4359" s="143"/>
    </row>
    <row r="4360" spans="1:74" s="142" customFormat="1" x14ac:dyDescent="0.25">
      <c r="A4360" s="206"/>
      <c r="B4360" s="160"/>
      <c r="C4360" s="161"/>
      <c r="D4360" s="206"/>
      <c r="E4360" s="206"/>
      <c r="F4360" s="206"/>
      <c r="G4360" s="206"/>
      <c r="H4360" s="161"/>
      <c r="I4360" s="206"/>
      <c r="J4360" s="206"/>
      <c r="L4360" s="206"/>
      <c r="M4360" s="153"/>
      <c r="N4360" s="126"/>
      <c r="O4360" s="153"/>
      <c r="P4360" s="153"/>
      <c r="Q4360" s="153"/>
      <c r="R4360" s="153"/>
      <c r="AG4360" s="162"/>
      <c r="AH4360" s="162"/>
      <c r="AI4360" s="162"/>
      <c r="AM4360" s="143"/>
      <c r="AN4360" s="143"/>
      <c r="AO4360" s="143"/>
      <c r="AP4360" s="143"/>
      <c r="AQ4360" s="143"/>
      <c r="AR4360" s="143"/>
      <c r="AS4360" s="143"/>
      <c r="AT4360" s="143"/>
      <c r="AU4360" s="143"/>
      <c r="AV4360" s="143"/>
      <c r="AW4360" s="143"/>
      <c r="AX4360" s="143"/>
      <c r="AY4360" s="143"/>
      <c r="AZ4360" s="143"/>
      <c r="BA4360" s="143"/>
      <c r="BB4360" s="143"/>
      <c r="BC4360" s="143"/>
      <c r="BD4360" s="143"/>
      <c r="BE4360" s="143"/>
      <c r="BF4360" s="143"/>
      <c r="BG4360" s="143"/>
      <c r="BH4360" s="143"/>
      <c r="BI4360" s="143"/>
      <c r="BJ4360" s="143"/>
      <c r="BK4360" s="143"/>
      <c r="BL4360" s="143"/>
      <c r="BM4360" s="143"/>
      <c r="BN4360" s="143"/>
      <c r="BO4360" s="143"/>
      <c r="BP4360" s="143"/>
      <c r="BT4360" s="143"/>
      <c r="BU4360" s="143"/>
      <c r="BV4360" s="143"/>
    </row>
    <row r="4361" spans="1:74" s="142" customFormat="1" x14ac:dyDescent="0.25">
      <c r="A4361" s="206"/>
      <c r="B4361" s="160"/>
      <c r="C4361" s="161"/>
      <c r="D4361" s="206"/>
      <c r="E4361" s="206"/>
      <c r="F4361" s="206"/>
      <c r="G4361" s="206"/>
      <c r="H4361" s="161"/>
      <c r="I4361" s="206"/>
      <c r="J4361" s="206"/>
      <c r="L4361" s="206"/>
      <c r="M4361" s="153"/>
      <c r="N4361" s="126"/>
      <c r="O4361" s="153"/>
      <c r="P4361" s="153"/>
      <c r="Q4361" s="153"/>
      <c r="R4361" s="153"/>
      <c r="AG4361" s="162"/>
      <c r="AH4361" s="162"/>
      <c r="AI4361" s="162"/>
      <c r="AM4361" s="143"/>
      <c r="AN4361" s="143"/>
      <c r="AO4361" s="143"/>
      <c r="AP4361" s="143"/>
      <c r="AQ4361" s="143"/>
      <c r="AR4361" s="143"/>
      <c r="AS4361" s="143"/>
      <c r="AT4361" s="143"/>
      <c r="AU4361" s="143"/>
      <c r="AV4361" s="143"/>
      <c r="AW4361" s="143"/>
      <c r="AX4361" s="143"/>
      <c r="AY4361" s="143"/>
      <c r="AZ4361" s="143"/>
      <c r="BA4361" s="143"/>
      <c r="BB4361" s="143"/>
      <c r="BC4361" s="143"/>
      <c r="BD4361" s="143"/>
      <c r="BE4361" s="143"/>
      <c r="BF4361" s="143"/>
      <c r="BG4361" s="143"/>
      <c r="BH4361" s="143"/>
      <c r="BI4361" s="143"/>
      <c r="BJ4361" s="143"/>
      <c r="BK4361" s="143"/>
      <c r="BL4361" s="143"/>
      <c r="BM4361" s="143"/>
      <c r="BN4361" s="143"/>
      <c r="BO4361" s="143"/>
      <c r="BP4361" s="143"/>
      <c r="BT4361" s="143"/>
      <c r="BU4361" s="143"/>
      <c r="BV4361" s="143"/>
    </row>
    <row r="4362" spans="1:74" s="142" customFormat="1" x14ac:dyDescent="0.25">
      <c r="A4362" s="206"/>
      <c r="B4362" s="160"/>
      <c r="C4362" s="161"/>
      <c r="D4362" s="206"/>
      <c r="E4362" s="206"/>
      <c r="F4362" s="206"/>
      <c r="G4362" s="206"/>
      <c r="H4362" s="161"/>
      <c r="I4362" s="206"/>
      <c r="J4362" s="206"/>
      <c r="L4362" s="206"/>
      <c r="M4362" s="153"/>
      <c r="N4362" s="126"/>
      <c r="O4362" s="153"/>
      <c r="P4362" s="153"/>
      <c r="Q4362" s="153"/>
      <c r="R4362" s="153"/>
      <c r="AG4362" s="162"/>
      <c r="AH4362" s="162"/>
      <c r="AI4362" s="162"/>
      <c r="AM4362" s="143"/>
      <c r="AN4362" s="143"/>
      <c r="AO4362" s="143"/>
      <c r="AP4362" s="143"/>
      <c r="AQ4362" s="143"/>
      <c r="AR4362" s="143"/>
      <c r="AS4362" s="143"/>
      <c r="AT4362" s="143"/>
      <c r="AU4362" s="143"/>
      <c r="AV4362" s="143"/>
      <c r="AW4362" s="143"/>
      <c r="AX4362" s="143"/>
      <c r="AY4362" s="143"/>
      <c r="AZ4362" s="143"/>
      <c r="BA4362" s="143"/>
      <c r="BB4362" s="143"/>
      <c r="BC4362" s="143"/>
      <c r="BD4362" s="143"/>
      <c r="BE4362" s="143"/>
      <c r="BF4362" s="143"/>
      <c r="BG4362" s="143"/>
      <c r="BH4362" s="143"/>
      <c r="BI4362" s="143"/>
      <c r="BJ4362" s="143"/>
      <c r="BK4362" s="143"/>
      <c r="BL4362" s="143"/>
      <c r="BM4362" s="143"/>
      <c r="BN4362" s="143"/>
      <c r="BO4362" s="143"/>
      <c r="BP4362" s="143"/>
      <c r="BT4362" s="143"/>
      <c r="BU4362" s="143"/>
      <c r="BV4362" s="143"/>
    </row>
    <row r="4363" spans="1:74" s="142" customFormat="1" x14ac:dyDescent="0.25">
      <c r="A4363" s="206"/>
      <c r="B4363" s="160"/>
      <c r="C4363" s="161"/>
      <c r="D4363" s="206"/>
      <c r="E4363" s="206"/>
      <c r="F4363" s="206"/>
      <c r="G4363" s="206"/>
      <c r="H4363" s="161"/>
      <c r="I4363" s="206"/>
      <c r="J4363" s="206"/>
      <c r="L4363" s="206"/>
      <c r="M4363" s="153"/>
      <c r="N4363" s="126"/>
      <c r="O4363" s="153"/>
      <c r="P4363" s="153"/>
      <c r="Q4363" s="153"/>
      <c r="R4363" s="153"/>
      <c r="AG4363" s="162"/>
      <c r="AH4363" s="162"/>
      <c r="AI4363" s="162"/>
      <c r="AM4363" s="143"/>
      <c r="AN4363" s="143"/>
      <c r="AO4363" s="143"/>
      <c r="AP4363" s="143"/>
      <c r="AQ4363" s="143"/>
      <c r="AR4363" s="143"/>
      <c r="AS4363" s="143"/>
      <c r="AT4363" s="143"/>
      <c r="AU4363" s="143"/>
      <c r="AV4363" s="143"/>
      <c r="AW4363" s="143"/>
      <c r="AX4363" s="143"/>
      <c r="AY4363" s="143"/>
      <c r="AZ4363" s="143"/>
      <c r="BA4363" s="143"/>
      <c r="BB4363" s="143"/>
      <c r="BC4363" s="143"/>
      <c r="BD4363" s="143"/>
      <c r="BE4363" s="143"/>
      <c r="BF4363" s="143"/>
      <c r="BG4363" s="143"/>
      <c r="BH4363" s="143"/>
      <c r="BI4363" s="143"/>
      <c r="BJ4363" s="143"/>
      <c r="BK4363" s="143"/>
      <c r="BL4363" s="143"/>
      <c r="BM4363" s="143"/>
      <c r="BN4363" s="143"/>
      <c r="BO4363" s="143"/>
      <c r="BP4363" s="143"/>
      <c r="BT4363" s="143"/>
      <c r="BU4363" s="143"/>
      <c r="BV4363" s="143"/>
    </row>
    <row r="4364" spans="1:74" s="142" customFormat="1" x14ac:dyDescent="0.25">
      <c r="A4364" s="206"/>
      <c r="B4364" s="160"/>
      <c r="C4364" s="161"/>
      <c r="D4364" s="206"/>
      <c r="E4364" s="206"/>
      <c r="F4364" s="206"/>
      <c r="G4364" s="206"/>
      <c r="H4364" s="161"/>
      <c r="I4364" s="206"/>
      <c r="J4364" s="206"/>
      <c r="L4364" s="206"/>
      <c r="M4364" s="153"/>
      <c r="N4364" s="126"/>
      <c r="O4364" s="153"/>
      <c r="P4364" s="153"/>
      <c r="Q4364" s="153"/>
      <c r="R4364" s="153"/>
      <c r="AG4364" s="162"/>
      <c r="AH4364" s="162"/>
      <c r="AI4364" s="162"/>
      <c r="AM4364" s="143"/>
      <c r="AN4364" s="143"/>
      <c r="AO4364" s="143"/>
      <c r="AP4364" s="143"/>
      <c r="AQ4364" s="143"/>
      <c r="AR4364" s="143"/>
      <c r="AS4364" s="143"/>
      <c r="AT4364" s="143"/>
      <c r="AU4364" s="143"/>
      <c r="AV4364" s="143"/>
      <c r="AW4364" s="143"/>
      <c r="AX4364" s="143"/>
      <c r="AY4364" s="143"/>
      <c r="AZ4364" s="143"/>
      <c r="BA4364" s="143"/>
      <c r="BB4364" s="143"/>
      <c r="BC4364" s="143"/>
      <c r="BD4364" s="143"/>
      <c r="BE4364" s="143"/>
      <c r="BF4364" s="143"/>
      <c r="BG4364" s="143"/>
      <c r="BH4364" s="143"/>
      <c r="BI4364" s="143"/>
      <c r="BJ4364" s="143"/>
      <c r="BK4364" s="143"/>
      <c r="BL4364" s="143"/>
      <c r="BM4364" s="143"/>
      <c r="BN4364" s="143"/>
      <c r="BO4364" s="143"/>
      <c r="BP4364" s="143"/>
      <c r="BT4364" s="143"/>
      <c r="BU4364" s="143"/>
      <c r="BV4364" s="143"/>
    </row>
    <row r="4365" spans="1:74" s="142" customFormat="1" x14ac:dyDescent="0.25">
      <c r="A4365" s="206"/>
      <c r="B4365" s="160"/>
      <c r="C4365" s="161"/>
      <c r="D4365" s="206"/>
      <c r="E4365" s="206"/>
      <c r="F4365" s="206"/>
      <c r="G4365" s="206"/>
      <c r="H4365" s="161"/>
      <c r="I4365" s="206"/>
      <c r="J4365" s="206"/>
      <c r="L4365" s="206"/>
      <c r="M4365" s="153"/>
      <c r="N4365" s="126"/>
      <c r="O4365" s="153"/>
      <c r="P4365" s="153"/>
      <c r="Q4365" s="153"/>
      <c r="R4365" s="153"/>
      <c r="AG4365" s="162"/>
      <c r="AH4365" s="162"/>
      <c r="AI4365" s="162"/>
      <c r="AM4365" s="143"/>
      <c r="AN4365" s="143"/>
      <c r="AO4365" s="143"/>
      <c r="AP4365" s="143"/>
      <c r="AQ4365" s="143"/>
      <c r="AR4365" s="143"/>
      <c r="AS4365" s="143"/>
      <c r="AT4365" s="143"/>
      <c r="AU4365" s="143"/>
      <c r="AV4365" s="143"/>
      <c r="AW4365" s="143"/>
      <c r="AX4365" s="143"/>
      <c r="AY4365" s="143"/>
      <c r="AZ4365" s="143"/>
      <c r="BA4365" s="143"/>
      <c r="BB4365" s="143"/>
      <c r="BC4365" s="143"/>
      <c r="BD4365" s="143"/>
      <c r="BE4365" s="143"/>
      <c r="BF4365" s="143"/>
      <c r="BG4365" s="143"/>
      <c r="BH4365" s="143"/>
      <c r="BI4365" s="143"/>
      <c r="BJ4365" s="143"/>
      <c r="BK4365" s="143"/>
      <c r="BL4365" s="143"/>
      <c r="BM4365" s="143"/>
      <c r="BN4365" s="143"/>
      <c r="BO4365" s="143"/>
      <c r="BP4365" s="143"/>
      <c r="BT4365" s="143"/>
      <c r="BU4365" s="143"/>
      <c r="BV4365" s="143"/>
    </row>
    <row r="4366" spans="1:74" s="142" customFormat="1" x14ac:dyDescent="0.25">
      <c r="A4366" s="206"/>
      <c r="B4366" s="160"/>
      <c r="C4366" s="161"/>
      <c r="D4366" s="206"/>
      <c r="E4366" s="206"/>
      <c r="F4366" s="206"/>
      <c r="G4366" s="206"/>
      <c r="H4366" s="161"/>
      <c r="I4366" s="206"/>
      <c r="J4366" s="206"/>
      <c r="L4366" s="206"/>
      <c r="M4366" s="153"/>
      <c r="N4366" s="126"/>
      <c r="O4366" s="153"/>
      <c r="P4366" s="153"/>
      <c r="Q4366" s="153"/>
      <c r="R4366" s="153"/>
      <c r="AG4366" s="162"/>
      <c r="AH4366" s="162"/>
      <c r="AI4366" s="162"/>
      <c r="AM4366" s="143"/>
      <c r="AN4366" s="143"/>
      <c r="AO4366" s="143"/>
      <c r="AP4366" s="143"/>
      <c r="AQ4366" s="143"/>
      <c r="AR4366" s="143"/>
      <c r="AS4366" s="143"/>
      <c r="AT4366" s="143"/>
      <c r="AU4366" s="143"/>
      <c r="AV4366" s="143"/>
      <c r="AW4366" s="143"/>
      <c r="AX4366" s="143"/>
      <c r="AY4366" s="143"/>
      <c r="AZ4366" s="143"/>
      <c r="BA4366" s="143"/>
      <c r="BB4366" s="143"/>
      <c r="BC4366" s="143"/>
      <c r="BD4366" s="143"/>
      <c r="BE4366" s="143"/>
      <c r="BF4366" s="143"/>
      <c r="BG4366" s="143"/>
      <c r="BH4366" s="143"/>
      <c r="BI4366" s="143"/>
      <c r="BJ4366" s="143"/>
      <c r="BK4366" s="143"/>
      <c r="BL4366" s="143"/>
      <c r="BM4366" s="143"/>
      <c r="BN4366" s="143"/>
      <c r="BO4366" s="143"/>
      <c r="BP4366" s="143"/>
      <c r="BT4366" s="143"/>
      <c r="BU4366" s="143"/>
      <c r="BV4366" s="143"/>
    </row>
    <row r="4367" spans="1:74" s="142" customFormat="1" x14ac:dyDescent="0.25">
      <c r="A4367" s="206"/>
      <c r="B4367" s="160"/>
      <c r="C4367" s="161"/>
      <c r="D4367" s="206"/>
      <c r="E4367" s="206"/>
      <c r="F4367" s="206"/>
      <c r="G4367" s="206"/>
      <c r="H4367" s="161"/>
      <c r="I4367" s="206"/>
      <c r="J4367" s="206"/>
      <c r="L4367" s="206"/>
      <c r="M4367" s="153"/>
      <c r="N4367" s="126"/>
      <c r="O4367" s="153"/>
      <c r="P4367" s="153"/>
      <c r="Q4367" s="153"/>
      <c r="R4367" s="153"/>
      <c r="AG4367" s="162"/>
      <c r="AH4367" s="162"/>
      <c r="AI4367" s="162"/>
      <c r="AM4367" s="143"/>
      <c r="AN4367" s="143"/>
      <c r="AO4367" s="143"/>
      <c r="AP4367" s="143"/>
      <c r="AQ4367" s="143"/>
      <c r="AR4367" s="143"/>
      <c r="AS4367" s="143"/>
      <c r="AT4367" s="143"/>
      <c r="AU4367" s="143"/>
      <c r="AV4367" s="143"/>
      <c r="AW4367" s="143"/>
      <c r="AX4367" s="143"/>
      <c r="AY4367" s="143"/>
      <c r="AZ4367" s="143"/>
      <c r="BA4367" s="143"/>
      <c r="BB4367" s="143"/>
      <c r="BC4367" s="143"/>
      <c r="BD4367" s="143"/>
      <c r="BE4367" s="143"/>
      <c r="BF4367" s="143"/>
      <c r="BG4367" s="143"/>
      <c r="BH4367" s="143"/>
      <c r="BI4367" s="143"/>
      <c r="BJ4367" s="143"/>
      <c r="BK4367" s="143"/>
      <c r="BL4367" s="143"/>
      <c r="BM4367" s="143"/>
      <c r="BN4367" s="143"/>
      <c r="BO4367" s="143"/>
      <c r="BP4367" s="143"/>
      <c r="BT4367" s="143"/>
      <c r="BU4367" s="143"/>
      <c r="BV4367" s="143"/>
    </row>
    <row r="4368" spans="1:74" s="142" customFormat="1" x14ac:dyDescent="0.25">
      <c r="A4368" s="206"/>
      <c r="B4368" s="160"/>
      <c r="C4368" s="161"/>
      <c r="D4368" s="206"/>
      <c r="E4368" s="206"/>
      <c r="F4368" s="206"/>
      <c r="G4368" s="206"/>
      <c r="H4368" s="161"/>
      <c r="I4368" s="206"/>
      <c r="J4368" s="206"/>
      <c r="L4368" s="206"/>
      <c r="M4368" s="153"/>
      <c r="N4368" s="126"/>
      <c r="O4368" s="153"/>
      <c r="P4368" s="153"/>
      <c r="Q4368" s="153"/>
      <c r="R4368" s="153"/>
      <c r="AG4368" s="162"/>
      <c r="AH4368" s="162"/>
      <c r="AI4368" s="162"/>
      <c r="AM4368" s="143"/>
      <c r="AN4368" s="143"/>
      <c r="AO4368" s="143"/>
      <c r="AP4368" s="143"/>
      <c r="AQ4368" s="143"/>
      <c r="AR4368" s="143"/>
      <c r="AS4368" s="143"/>
      <c r="AT4368" s="143"/>
      <c r="AU4368" s="143"/>
      <c r="AV4368" s="143"/>
      <c r="AW4368" s="143"/>
      <c r="AX4368" s="143"/>
      <c r="AY4368" s="143"/>
      <c r="AZ4368" s="143"/>
      <c r="BA4368" s="143"/>
      <c r="BB4368" s="143"/>
      <c r="BC4368" s="143"/>
      <c r="BD4368" s="143"/>
      <c r="BE4368" s="143"/>
      <c r="BF4368" s="143"/>
      <c r="BG4368" s="143"/>
      <c r="BH4368" s="143"/>
      <c r="BI4368" s="143"/>
      <c r="BJ4368" s="143"/>
      <c r="BK4368" s="143"/>
      <c r="BL4368" s="143"/>
      <c r="BM4368" s="143"/>
      <c r="BN4368" s="143"/>
      <c r="BO4368" s="143"/>
      <c r="BP4368" s="143"/>
      <c r="BT4368" s="143"/>
      <c r="BU4368" s="143"/>
      <c r="BV4368" s="143"/>
    </row>
    <row r="4369" spans="1:74" s="142" customFormat="1" x14ac:dyDescent="0.25">
      <c r="A4369" s="206"/>
      <c r="B4369" s="160"/>
      <c r="C4369" s="161"/>
      <c r="D4369" s="206"/>
      <c r="E4369" s="206"/>
      <c r="F4369" s="206"/>
      <c r="G4369" s="206"/>
      <c r="H4369" s="161"/>
      <c r="I4369" s="206"/>
      <c r="J4369" s="206"/>
      <c r="L4369" s="206"/>
      <c r="M4369" s="153"/>
      <c r="N4369" s="126"/>
      <c r="O4369" s="153"/>
      <c r="P4369" s="153"/>
      <c r="Q4369" s="153"/>
      <c r="R4369" s="153"/>
      <c r="AG4369" s="162"/>
      <c r="AH4369" s="162"/>
      <c r="AI4369" s="162"/>
      <c r="AM4369" s="143"/>
      <c r="AN4369" s="143"/>
      <c r="AO4369" s="143"/>
      <c r="AP4369" s="143"/>
      <c r="AQ4369" s="143"/>
      <c r="AR4369" s="143"/>
      <c r="AS4369" s="143"/>
      <c r="AT4369" s="143"/>
      <c r="AU4369" s="143"/>
      <c r="AV4369" s="143"/>
      <c r="AW4369" s="143"/>
      <c r="AX4369" s="143"/>
      <c r="AY4369" s="143"/>
      <c r="AZ4369" s="143"/>
      <c r="BA4369" s="143"/>
      <c r="BB4369" s="143"/>
      <c r="BC4369" s="143"/>
      <c r="BD4369" s="143"/>
      <c r="BE4369" s="143"/>
      <c r="BF4369" s="143"/>
      <c r="BG4369" s="143"/>
      <c r="BH4369" s="143"/>
      <c r="BI4369" s="143"/>
      <c r="BJ4369" s="143"/>
      <c r="BK4369" s="143"/>
      <c r="BL4369" s="143"/>
      <c r="BM4369" s="143"/>
      <c r="BN4369" s="143"/>
      <c r="BO4369" s="143"/>
      <c r="BP4369" s="143"/>
      <c r="BT4369" s="143"/>
      <c r="BU4369" s="143"/>
      <c r="BV4369" s="143"/>
    </row>
    <row r="4370" spans="1:74" s="142" customFormat="1" x14ac:dyDescent="0.25">
      <c r="A4370" s="206"/>
      <c r="B4370" s="160"/>
      <c r="C4370" s="161"/>
      <c r="D4370" s="206"/>
      <c r="E4370" s="206"/>
      <c r="F4370" s="206"/>
      <c r="G4370" s="206"/>
      <c r="H4370" s="161"/>
      <c r="I4370" s="206"/>
      <c r="J4370" s="206"/>
      <c r="L4370" s="206"/>
      <c r="M4370" s="153"/>
      <c r="N4370" s="126"/>
      <c r="O4370" s="153"/>
      <c r="P4370" s="153"/>
      <c r="Q4370" s="153"/>
      <c r="R4370" s="153"/>
      <c r="AG4370" s="162"/>
      <c r="AH4370" s="162"/>
      <c r="AI4370" s="162"/>
      <c r="AM4370" s="143"/>
      <c r="AN4370" s="143"/>
      <c r="AO4370" s="143"/>
      <c r="AP4370" s="143"/>
      <c r="AQ4370" s="143"/>
      <c r="AR4370" s="143"/>
      <c r="AS4370" s="143"/>
      <c r="AT4370" s="143"/>
      <c r="AU4370" s="143"/>
      <c r="AV4370" s="143"/>
      <c r="AW4370" s="143"/>
      <c r="AX4370" s="143"/>
      <c r="AY4370" s="143"/>
      <c r="AZ4370" s="143"/>
      <c r="BA4370" s="143"/>
      <c r="BB4370" s="143"/>
      <c r="BC4370" s="143"/>
      <c r="BD4370" s="143"/>
      <c r="BE4370" s="143"/>
      <c r="BF4370" s="143"/>
      <c r="BG4370" s="143"/>
      <c r="BH4370" s="143"/>
      <c r="BI4370" s="143"/>
      <c r="BJ4370" s="143"/>
      <c r="BK4370" s="143"/>
      <c r="BL4370" s="143"/>
      <c r="BM4370" s="143"/>
      <c r="BN4370" s="143"/>
      <c r="BO4370" s="143"/>
      <c r="BP4370" s="143"/>
      <c r="BT4370" s="143"/>
      <c r="BU4370" s="143"/>
      <c r="BV4370" s="143"/>
    </row>
    <row r="4371" spans="1:74" s="142" customFormat="1" x14ac:dyDescent="0.25">
      <c r="A4371" s="206"/>
      <c r="B4371" s="160"/>
      <c r="C4371" s="161"/>
      <c r="D4371" s="206"/>
      <c r="E4371" s="206"/>
      <c r="F4371" s="206"/>
      <c r="G4371" s="206"/>
      <c r="H4371" s="161"/>
      <c r="I4371" s="206"/>
      <c r="J4371" s="206"/>
      <c r="L4371" s="206"/>
      <c r="M4371" s="153"/>
      <c r="N4371" s="126"/>
      <c r="O4371" s="153"/>
      <c r="P4371" s="153"/>
      <c r="Q4371" s="153"/>
      <c r="R4371" s="153"/>
      <c r="AG4371" s="162"/>
      <c r="AH4371" s="162"/>
      <c r="AI4371" s="162"/>
      <c r="AM4371" s="143"/>
      <c r="AN4371" s="143"/>
      <c r="AO4371" s="143"/>
      <c r="AP4371" s="143"/>
      <c r="AQ4371" s="143"/>
      <c r="AR4371" s="143"/>
      <c r="AS4371" s="143"/>
      <c r="AT4371" s="143"/>
      <c r="AU4371" s="143"/>
      <c r="AV4371" s="143"/>
      <c r="AW4371" s="143"/>
      <c r="AX4371" s="143"/>
      <c r="AY4371" s="143"/>
      <c r="AZ4371" s="143"/>
      <c r="BA4371" s="143"/>
      <c r="BB4371" s="143"/>
      <c r="BC4371" s="143"/>
      <c r="BD4371" s="143"/>
      <c r="BE4371" s="143"/>
      <c r="BF4371" s="143"/>
      <c r="BG4371" s="143"/>
      <c r="BH4371" s="143"/>
      <c r="BI4371" s="143"/>
      <c r="BJ4371" s="143"/>
      <c r="BK4371" s="143"/>
      <c r="BL4371" s="143"/>
      <c r="BM4371" s="143"/>
      <c r="BN4371" s="143"/>
      <c r="BO4371" s="143"/>
      <c r="BP4371" s="143"/>
      <c r="BT4371" s="143"/>
      <c r="BU4371" s="143"/>
      <c r="BV4371" s="143"/>
    </row>
    <row r="4372" spans="1:74" s="142" customFormat="1" x14ac:dyDescent="0.25">
      <c r="A4372" s="206"/>
      <c r="B4372" s="160"/>
      <c r="C4372" s="161"/>
      <c r="D4372" s="206"/>
      <c r="E4372" s="206"/>
      <c r="F4372" s="206"/>
      <c r="G4372" s="206"/>
      <c r="H4372" s="161"/>
      <c r="I4372" s="206"/>
      <c r="J4372" s="206"/>
      <c r="L4372" s="206"/>
      <c r="M4372" s="153"/>
      <c r="N4372" s="126"/>
      <c r="O4372" s="153"/>
      <c r="P4372" s="153"/>
      <c r="Q4372" s="153"/>
      <c r="R4372" s="153"/>
      <c r="AG4372" s="162"/>
      <c r="AH4372" s="162"/>
      <c r="AI4372" s="162"/>
      <c r="AM4372" s="143"/>
      <c r="AN4372" s="143"/>
      <c r="AO4372" s="143"/>
      <c r="AP4372" s="143"/>
      <c r="AQ4372" s="143"/>
      <c r="AR4372" s="143"/>
      <c r="AS4372" s="143"/>
      <c r="AT4372" s="143"/>
      <c r="AU4372" s="143"/>
      <c r="AV4372" s="143"/>
      <c r="AW4372" s="143"/>
      <c r="AX4372" s="143"/>
      <c r="AY4372" s="143"/>
      <c r="AZ4372" s="143"/>
      <c r="BA4372" s="143"/>
      <c r="BB4372" s="143"/>
      <c r="BC4372" s="143"/>
      <c r="BD4372" s="143"/>
      <c r="BE4372" s="143"/>
      <c r="BF4372" s="143"/>
      <c r="BG4372" s="143"/>
      <c r="BH4372" s="143"/>
      <c r="BI4372" s="143"/>
      <c r="BJ4372" s="143"/>
      <c r="BK4372" s="143"/>
      <c r="BL4372" s="143"/>
      <c r="BM4372" s="143"/>
      <c r="BN4372" s="143"/>
      <c r="BO4372" s="143"/>
      <c r="BP4372" s="143"/>
      <c r="BT4372" s="143"/>
      <c r="BU4372" s="143"/>
      <c r="BV4372" s="143"/>
    </row>
    <row r="4373" spans="1:74" s="142" customFormat="1" x14ac:dyDescent="0.25">
      <c r="A4373" s="206"/>
      <c r="B4373" s="160"/>
      <c r="C4373" s="161"/>
      <c r="D4373" s="206"/>
      <c r="E4373" s="206"/>
      <c r="F4373" s="206"/>
      <c r="G4373" s="206"/>
      <c r="H4373" s="161"/>
      <c r="I4373" s="206"/>
      <c r="J4373" s="206"/>
      <c r="L4373" s="206"/>
      <c r="M4373" s="153"/>
      <c r="N4373" s="126"/>
      <c r="O4373" s="153"/>
      <c r="P4373" s="153"/>
      <c r="Q4373" s="153"/>
      <c r="R4373" s="153"/>
      <c r="AG4373" s="162"/>
      <c r="AH4373" s="162"/>
      <c r="AI4373" s="162"/>
      <c r="AM4373" s="143"/>
      <c r="AN4373" s="143"/>
      <c r="AO4373" s="143"/>
      <c r="AP4373" s="143"/>
      <c r="AQ4373" s="143"/>
      <c r="AR4373" s="143"/>
      <c r="AS4373" s="143"/>
      <c r="AT4373" s="143"/>
      <c r="AU4373" s="143"/>
      <c r="AV4373" s="143"/>
      <c r="AW4373" s="143"/>
      <c r="AX4373" s="143"/>
      <c r="AY4373" s="143"/>
      <c r="AZ4373" s="143"/>
      <c r="BA4373" s="143"/>
      <c r="BB4373" s="143"/>
      <c r="BC4373" s="143"/>
      <c r="BD4373" s="143"/>
      <c r="BE4373" s="143"/>
      <c r="BF4373" s="143"/>
      <c r="BG4373" s="143"/>
      <c r="BH4373" s="143"/>
      <c r="BI4373" s="143"/>
      <c r="BJ4373" s="143"/>
      <c r="BK4373" s="143"/>
      <c r="BL4373" s="143"/>
      <c r="BM4373" s="143"/>
      <c r="BN4373" s="143"/>
      <c r="BO4373" s="143"/>
      <c r="BP4373" s="143"/>
      <c r="BT4373" s="143"/>
      <c r="BU4373" s="143"/>
      <c r="BV4373" s="143"/>
    </row>
    <row r="4374" spans="1:74" s="142" customFormat="1" x14ac:dyDescent="0.25">
      <c r="A4374" s="206"/>
      <c r="B4374" s="160"/>
      <c r="C4374" s="161"/>
      <c r="D4374" s="206"/>
      <c r="E4374" s="206"/>
      <c r="F4374" s="206"/>
      <c r="G4374" s="206"/>
      <c r="H4374" s="161"/>
      <c r="I4374" s="206"/>
      <c r="J4374" s="206"/>
      <c r="L4374" s="206"/>
      <c r="M4374" s="153"/>
      <c r="N4374" s="126"/>
      <c r="O4374" s="153"/>
      <c r="P4374" s="153"/>
      <c r="Q4374" s="153"/>
      <c r="R4374" s="153"/>
      <c r="AG4374" s="162"/>
      <c r="AH4374" s="162"/>
      <c r="AI4374" s="162"/>
      <c r="AM4374" s="143"/>
      <c r="AN4374" s="143"/>
      <c r="AO4374" s="143"/>
      <c r="AP4374" s="143"/>
      <c r="AQ4374" s="143"/>
      <c r="AR4374" s="143"/>
      <c r="AS4374" s="143"/>
      <c r="AT4374" s="143"/>
      <c r="AU4374" s="143"/>
      <c r="AV4374" s="143"/>
      <c r="AW4374" s="143"/>
      <c r="AX4374" s="143"/>
      <c r="AY4374" s="143"/>
      <c r="AZ4374" s="143"/>
      <c r="BA4374" s="143"/>
      <c r="BB4374" s="143"/>
      <c r="BC4374" s="143"/>
      <c r="BD4374" s="143"/>
      <c r="BE4374" s="143"/>
      <c r="BF4374" s="143"/>
      <c r="BG4374" s="143"/>
      <c r="BH4374" s="143"/>
      <c r="BI4374" s="143"/>
      <c r="BJ4374" s="143"/>
      <c r="BK4374" s="143"/>
      <c r="BL4374" s="143"/>
      <c r="BM4374" s="143"/>
      <c r="BN4374" s="143"/>
      <c r="BO4374" s="143"/>
      <c r="BP4374" s="143"/>
      <c r="BT4374" s="143"/>
      <c r="BU4374" s="143"/>
      <c r="BV4374" s="143"/>
    </row>
    <row r="4375" spans="1:74" s="142" customFormat="1" x14ac:dyDescent="0.25">
      <c r="A4375" s="206"/>
      <c r="B4375" s="160"/>
      <c r="C4375" s="161"/>
      <c r="D4375" s="206"/>
      <c r="E4375" s="206"/>
      <c r="F4375" s="206"/>
      <c r="G4375" s="206"/>
      <c r="H4375" s="161"/>
      <c r="I4375" s="206"/>
      <c r="J4375" s="206"/>
      <c r="L4375" s="206"/>
      <c r="M4375" s="153"/>
      <c r="N4375" s="126"/>
      <c r="O4375" s="153"/>
      <c r="P4375" s="153"/>
      <c r="Q4375" s="153"/>
      <c r="R4375" s="153"/>
      <c r="AG4375" s="162"/>
      <c r="AH4375" s="162"/>
      <c r="AI4375" s="162"/>
      <c r="AM4375" s="143"/>
      <c r="AN4375" s="143"/>
      <c r="AO4375" s="143"/>
      <c r="AP4375" s="143"/>
      <c r="AQ4375" s="143"/>
      <c r="AR4375" s="143"/>
      <c r="AS4375" s="143"/>
      <c r="AT4375" s="143"/>
      <c r="AU4375" s="143"/>
      <c r="AV4375" s="143"/>
      <c r="AW4375" s="143"/>
      <c r="AX4375" s="143"/>
      <c r="AY4375" s="143"/>
      <c r="AZ4375" s="143"/>
      <c r="BA4375" s="143"/>
      <c r="BB4375" s="143"/>
      <c r="BC4375" s="143"/>
      <c r="BD4375" s="143"/>
      <c r="BE4375" s="143"/>
      <c r="BF4375" s="143"/>
      <c r="BG4375" s="143"/>
      <c r="BH4375" s="143"/>
      <c r="BI4375" s="143"/>
      <c r="BJ4375" s="143"/>
      <c r="BK4375" s="143"/>
      <c r="BL4375" s="143"/>
      <c r="BM4375" s="143"/>
      <c r="BN4375" s="143"/>
      <c r="BO4375" s="143"/>
      <c r="BP4375" s="143"/>
      <c r="BT4375" s="143"/>
      <c r="BU4375" s="143"/>
      <c r="BV4375" s="143"/>
    </row>
    <row r="4376" spans="1:74" s="142" customFormat="1" x14ac:dyDescent="0.25">
      <c r="A4376" s="206"/>
      <c r="B4376" s="160"/>
      <c r="C4376" s="161"/>
      <c r="D4376" s="206"/>
      <c r="E4376" s="206"/>
      <c r="F4376" s="206"/>
      <c r="G4376" s="206"/>
      <c r="H4376" s="161"/>
      <c r="I4376" s="206"/>
      <c r="J4376" s="206"/>
      <c r="L4376" s="206"/>
      <c r="M4376" s="153"/>
      <c r="N4376" s="126"/>
      <c r="O4376" s="153"/>
      <c r="P4376" s="153"/>
      <c r="Q4376" s="153"/>
      <c r="R4376" s="153"/>
      <c r="AG4376" s="162"/>
      <c r="AH4376" s="162"/>
      <c r="AI4376" s="162"/>
      <c r="AM4376" s="143"/>
      <c r="AN4376" s="143"/>
      <c r="AO4376" s="143"/>
      <c r="AP4376" s="143"/>
      <c r="AQ4376" s="143"/>
      <c r="AR4376" s="143"/>
      <c r="AS4376" s="143"/>
      <c r="AT4376" s="143"/>
      <c r="AU4376" s="143"/>
      <c r="AV4376" s="143"/>
      <c r="AW4376" s="143"/>
      <c r="AX4376" s="143"/>
      <c r="AY4376" s="143"/>
      <c r="AZ4376" s="143"/>
      <c r="BA4376" s="143"/>
      <c r="BB4376" s="143"/>
      <c r="BC4376" s="143"/>
      <c r="BD4376" s="143"/>
      <c r="BE4376" s="143"/>
      <c r="BF4376" s="143"/>
      <c r="BG4376" s="143"/>
      <c r="BH4376" s="143"/>
      <c r="BI4376" s="143"/>
      <c r="BJ4376" s="143"/>
      <c r="BK4376" s="143"/>
      <c r="BL4376" s="143"/>
      <c r="BM4376" s="143"/>
      <c r="BN4376" s="143"/>
      <c r="BO4376" s="143"/>
      <c r="BP4376" s="143"/>
      <c r="BT4376" s="143"/>
      <c r="BU4376" s="143"/>
      <c r="BV4376" s="143"/>
    </row>
    <row r="4377" spans="1:74" s="142" customFormat="1" x14ac:dyDescent="0.25">
      <c r="A4377" s="206"/>
      <c r="B4377" s="160"/>
      <c r="C4377" s="161"/>
      <c r="D4377" s="206"/>
      <c r="E4377" s="206"/>
      <c r="F4377" s="206"/>
      <c r="G4377" s="206"/>
      <c r="H4377" s="161"/>
      <c r="I4377" s="206"/>
      <c r="J4377" s="206"/>
      <c r="L4377" s="206"/>
      <c r="M4377" s="153"/>
      <c r="N4377" s="126"/>
      <c r="O4377" s="153"/>
      <c r="P4377" s="153"/>
      <c r="Q4377" s="153"/>
      <c r="R4377" s="153"/>
      <c r="AG4377" s="162"/>
      <c r="AH4377" s="162"/>
      <c r="AI4377" s="162"/>
      <c r="AM4377" s="143"/>
      <c r="AN4377" s="143"/>
      <c r="AO4377" s="143"/>
      <c r="AP4377" s="143"/>
      <c r="AQ4377" s="143"/>
      <c r="AR4377" s="143"/>
      <c r="AS4377" s="143"/>
      <c r="AT4377" s="143"/>
      <c r="AU4377" s="143"/>
      <c r="AV4377" s="143"/>
      <c r="AW4377" s="143"/>
      <c r="AX4377" s="143"/>
      <c r="AY4377" s="143"/>
      <c r="AZ4377" s="143"/>
      <c r="BA4377" s="143"/>
      <c r="BB4377" s="143"/>
      <c r="BC4377" s="143"/>
      <c r="BD4377" s="143"/>
      <c r="BE4377" s="143"/>
      <c r="BF4377" s="143"/>
      <c r="BG4377" s="143"/>
      <c r="BH4377" s="143"/>
      <c r="BI4377" s="143"/>
      <c r="BJ4377" s="143"/>
      <c r="BK4377" s="143"/>
      <c r="BL4377" s="143"/>
      <c r="BM4377" s="143"/>
      <c r="BN4377" s="143"/>
      <c r="BO4377" s="143"/>
      <c r="BP4377" s="143"/>
      <c r="BT4377" s="143"/>
      <c r="BU4377" s="143"/>
      <c r="BV4377" s="143"/>
    </row>
    <row r="4378" spans="1:74" s="142" customFormat="1" x14ac:dyDescent="0.25">
      <c r="A4378" s="206"/>
      <c r="B4378" s="160"/>
      <c r="C4378" s="161"/>
      <c r="D4378" s="206"/>
      <c r="E4378" s="206"/>
      <c r="F4378" s="206"/>
      <c r="G4378" s="206"/>
      <c r="H4378" s="161"/>
      <c r="I4378" s="206"/>
      <c r="J4378" s="206"/>
      <c r="L4378" s="206"/>
      <c r="M4378" s="153"/>
      <c r="N4378" s="126"/>
      <c r="O4378" s="153"/>
      <c r="P4378" s="153"/>
      <c r="Q4378" s="153"/>
      <c r="R4378" s="153"/>
      <c r="AG4378" s="162"/>
      <c r="AH4378" s="162"/>
      <c r="AI4378" s="162"/>
      <c r="AM4378" s="143"/>
      <c r="AN4378" s="143"/>
      <c r="AO4378" s="143"/>
      <c r="AP4378" s="143"/>
      <c r="AQ4378" s="143"/>
      <c r="AR4378" s="143"/>
      <c r="AS4378" s="143"/>
      <c r="AT4378" s="143"/>
      <c r="AU4378" s="143"/>
      <c r="AV4378" s="143"/>
      <c r="AW4378" s="143"/>
      <c r="AX4378" s="143"/>
      <c r="AY4378" s="143"/>
      <c r="AZ4378" s="143"/>
      <c r="BA4378" s="143"/>
      <c r="BB4378" s="143"/>
      <c r="BC4378" s="143"/>
      <c r="BD4378" s="143"/>
      <c r="BE4378" s="143"/>
      <c r="BF4378" s="143"/>
      <c r="BG4378" s="143"/>
      <c r="BH4378" s="143"/>
      <c r="BI4378" s="143"/>
      <c r="BJ4378" s="143"/>
      <c r="BK4378" s="143"/>
      <c r="BL4378" s="143"/>
      <c r="BM4378" s="143"/>
      <c r="BN4378" s="143"/>
      <c r="BO4378" s="143"/>
      <c r="BP4378" s="143"/>
      <c r="BT4378" s="143"/>
      <c r="BU4378" s="143"/>
      <c r="BV4378" s="143"/>
    </row>
    <row r="4379" spans="1:74" s="142" customFormat="1" x14ac:dyDescent="0.25">
      <c r="A4379" s="206"/>
      <c r="B4379" s="160"/>
      <c r="C4379" s="161"/>
      <c r="D4379" s="206"/>
      <c r="E4379" s="206"/>
      <c r="F4379" s="206"/>
      <c r="G4379" s="206"/>
      <c r="H4379" s="161"/>
      <c r="I4379" s="206"/>
      <c r="J4379" s="206"/>
      <c r="L4379" s="206"/>
      <c r="M4379" s="153"/>
      <c r="N4379" s="126"/>
      <c r="O4379" s="153"/>
      <c r="P4379" s="153"/>
      <c r="Q4379" s="153"/>
      <c r="R4379" s="153"/>
      <c r="AG4379" s="162"/>
      <c r="AH4379" s="162"/>
      <c r="AI4379" s="162"/>
      <c r="AM4379" s="143"/>
      <c r="AN4379" s="143"/>
      <c r="AO4379" s="143"/>
      <c r="AP4379" s="143"/>
      <c r="AQ4379" s="143"/>
      <c r="AR4379" s="143"/>
      <c r="AS4379" s="143"/>
      <c r="AT4379" s="143"/>
      <c r="AU4379" s="143"/>
      <c r="AV4379" s="143"/>
      <c r="AW4379" s="143"/>
      <c r="AX4379" s="143"/>
      <c r="AY4379" s="143"/>
      <c r="AZ4379" s="143"/>
      <c r="BA4379" s="143"/>
      <c r="BB4379" s="143"/>
      <c r="BC4379" s="143"/>
      <c r="BD4379" s="143"/>
      <c r="BE4379" s="143"/>
      <c r="BF4379" s="143"/>
      <c r="BG4379" s="143"/>
      <c r="BH4379" s="143"/>
      <c r="BI4379" s="143"/>
      <c r="BJ4379" s="143"/>
      <c r="BK4379" s="143"/>
      <c r="BL4379" s="143"/>
      <c r="BM4379" s="143"/>
      <c r="BN4379" s="143"/>
      <c r="BO4379" s="143"/>
      <c r="BP4379" s="143"/>
      <c r="BT4379" s="143"/>
      <c r="BU4379" s="143"/>
      <c r="BV4379" s="143"/>
    </row>
    <row r="4380" spans="1:74" s="142" customFormat="1" x14ac:dyDescent="0.25">
      <c r="A4380" s="206"/>
      <c r="B4380" s="160"/>
      <c r="C4380" s="161"/>
      <c r="D4380" s="206"/>
      <c r="E4380" s="206"/>
      <c r="F4380" s="206"/>
      <c r="G4380" s="206"/>
      <c r="H4380" s="161"/>
      <c r="I4380" s="206"/>
      <c r="J4380" s="206"/>
      <c r="L4380" s="206"/>
      <c r="M4380" s="153"/>
      <c r="N4380" s="126"/>
      <c r="O4380" s="153"/>
      <c r="P4380" s="153"/>
      <c r="Q4380" s="153"/>
      <c r="R4380" s="153"/>
      <c r="AG4380" s="162"/>
      <c r="AH4380" s="162"/>
      <c r="AI4380" s="162"/>
      <c r="AM4380" s="143"/>
      <c r="AN4380" s="143"/>
      <c r="AO4380" s="143"/>
      <c r="AP4380" s="143"/>
      <c r="AQ4380" s="143"/>
      <c r="AR4380" s="143"/>
      <c r="AS4380" s="143"/>
      <c r="AT4380" s="143"/>
      <c r="AU4380" s="143"/>
      <c r="AV4380" s="143"/>
      <c r="AW4380" s="143"/>
      <c r="AX4380" s="143"/>
      <c r="AY4380" s="143"/>
      <c r="AZ4380" s="143"/>
      <c r="BA4380" s="143"/>
      <c r="BB4380" s="143"/>
      <c r="BC4380" s="143"/>
      <c r="BD4380" s="143"/>
      <c r="BE4380" s="143"/>
      <c r="BF4380" s="143"/>
      <c r="BG4380" s="143"/>
      <c r="BH4380" s="143"/>
      <c r="BI4380" s="143"/>
      <c r="BJ4380" s="143"/>
      <c r="BK4380" s="143"/>
      <c r="BL4380" s="143"/>
      <c r="BM4380" s="143"/>
      <c r="BN4380" s="143"/>
      <c r="BO4380" s="143"/>
      <c r="BP4380" s="143"/>
      <c r="BT4380" s="143"/>
      <c r="BU4380" s="143"/>
      <c r="BV4380" s="143"/>
    </row>
    <row r="4381" spans="1:74" s="142" customFormat="1" x14ac:dyDescent="0.25">
      <c r="A4381" s="206"/>
      <c r="B4381" s="160"/>
      <c r="C4381" s="161"/>
      <c r="D4381" s="206"/>
      <c r="E4381" s="206"/>
      <c r="F4381" s="206"/>
      <c r="G4381" s="206"/>
      <c r="H4381" s="161"/>
      <c r="I4381" s="206"/>
      <c r="J4381" s="206"/>
      <c r="L4381" s="206"/>
      <c r="M4381" s="153"/>
      <c r="N4381" s="126"/>
      <c r="O4381" s="153"/>
      <c r="P4381" s="153"/>
      <c r="Q4381" s="153"/>
      <c r="R4381" s="153"/>
      <c r="AG4381" s="162"/>
      <c r="AH4381" s="162"/>
      <c r="AI4381" s="162"/>
      <c r="AM4381" s="143"/>
      <c r="AN4381" s="143"/>
      <c r="AO4381" s="143"/>
      <c r="AP4381" s="143"/>
      <c r="AQ4381" s="143"/>
      <c r="AR4381" s="143"/>
      <c r="AS4381" s="143"/>
      <c r="AT4381" s="143"/>
      <c r="AU4381" s="143"/>
      <c r="AV4381" s="143"/>
      <c r="AW4381" s="143"/>
      <c r="AX4381" s="143"/>
      <c r="AY4381" s="143"/>
      <c r="AZ4381" s="143"/>
      <c r="BA4381" s="143"/>
      <c r="BB4381" s="143"/>
      <c r="BC4381" s="143"/>
      <c r="BD4381" s="143"/>
      <c r="BE4381" s="143"/>
      <c r="BF4381" s="143"/>
      <c r="BG4381" s="143"/>
      <c r="BH4381" s="143"/>
      <c r="BI4381" s="143"/>
      <c r="BJ4381" s="143"/>
      <c r="BK4381" s="143"/>
      <c r="BL4381" s="143"/>
      <c r="BM4381" s="143"/>
      <c r="BN4381" s="143"/>
      <c r="BO4381" s="143"/>
      <c r="BP4381" s="143"/>
      <c r="BT4381" s="143"/>
      <c r="BU4381" s="143"/>
      <c r="BV4381" s="143"/>
    </row>
    <row r="4382" spans="1:74" s="142" customFormat="1" x14ac:dyDescent="0.25">
      <c r="A4382" s="206"/>
      <c r="B4382" s="160"/>
      <c r="C4382" s="161"/>
      <c r="D4382" s="206"/>
      <c r="E4382" s="206"/>
      <c r="F4382" s="206"/>
      <c r="G4382" s="206"/>
      <c r="H4382" s="161"/>
      <c r="I4382" s="206"/>
      <c r="J4382" s="206"/>
      <c r="L4382" s="206"/>
      <c r="M4382" s="153"/>
      <c r="N4382" s="126"/>
      <c r="O4382" s="153"/>
      <c r="P4382" s="153"/>
      <c r="Q4382" s="153"/>
      <c r="R4382" s="153"/>
      <c r="AG4382" s="162"/>
      <c r="AH4382" s="162"/>
      <c r="AI4382" s="162"/>
      <c r="AM4382" s="143"/>
      <c r="AN4382" s="143"/>
      <c r="AO4382" s="143"/>
      <c r="AP4382" s="143"/>
      <c r="AQ4382" s="143"/>
      <c r="AR4382" s="143"/>
      <c r="AS4382" s="143"/>
      <c r="AT4382" s="143"/>
      <c r="AU4382" s="143"/>
      <c r="AV4382" s="143"/>
      <c r="AW4382" s="143"/>
      <c r="AX4382" s="143"/>
      <c r="AY4382" s="143"/>
      <c r="AZ4382" s="143"/>
      <c r="BA4382" s="143"/>
      <c r="BB4382" s="143"/>
      <c r="BC4382" s="143"/>
      <c r="BD4382" s="143"/>
      <c r="BE4382" s="143"/>
      <c r="BF4382" s="143"/>
      <c r="BG4382" s="143"/>
      <c r="BH4382" s="143"/>
      <c r="BI4382" s="143"/>
      <c r="BJ4382" s="143"/>
      <c r="BK4382" s="143"/>
      <c r="BL4382" s="143"/>
      <c r="BM4382" s="143"/>
      <c r="BN4382" s="143"/>
      <c r="BO4382" s="143"/>
      <c r="BP4382" s="143"/>
      <c r="BT4382" s="143"/>
      <c r="BU4382" s="143"/>
      <c r="BV4382" s="143"/>
    </row>
    <row r="4383" spans="1:74" s="142" customFormat="1" x14ac:dyDescent="0.25">
      <c r="A4383" s="206"/>
      <c r="B4383" s="160"/>
      <c r="C4383" s="161"/>
      <c r="D4383" s="206"/>
      <c r="E4383" s="206"/>
      <c r="F4383" s="206"/>
      <c r="G4383" s="206"/>
      <c r="H4383" s="161"/>
      <c r="I4383" s="206"/>
      <c r="J4383" s="206"/>
      <c r="L4383" s="206"/>
      <c r="M4383" s="153"/>
      <c r="N4383" s="126"/>
      <c r="O4383" s="153"/>
      <c r="P4383" s="153"/>
      <c r="Q4383" s="153"/>
      <c r="R4383" s="153"/>
      <c r="AG4383" s="162"/>
      <c r="AH4383" s="162"/>
      <c r="AI4383" s="162"/>
      <c r="AM4383" s="143"/>
      <c r="AN4383" s="143"/>
      <c r="AO4383" s="143"/>
      <c r="AP4383" s="143"/>
      <c r="AQ4383" s="143"/>
      <c r="AR4383" s="143"/>
      <c r="AS4383" s="143"/>
      <c r="AT4383" s="143"/>
      <c r="AU4383" s="143"/>
      <c r="AV4383" s="143"/>
      <c r="AW4383" s="143"/>
      <c r="AX4383" s="143"/>
      <c r="AY4383" s="143"/>
      <c r="AZ4383" s="143"/>
      <c r="BA4383" s="143"/>
      <c r="BB4383" s="143"/>
      <c r="BC4383" s="143"/>
      <c r="BD4383" s="143"/>
      <c r="BE4383" s="143"/>
      <c r="BF4383" s="143"/>
      <c r="BG4383" s="143"/>
      <c r="BH4383" s="143"/>
      <c r="BI4383" s="143"/>
      <c r="BJ4383" s="143"/>
      <c r="BK4383" s="143"/>
      <c r="BL4383" s="143"/>
      <c r="BM4383" s="143"/>
      <c r="BN4383" s="143"/>
      <c r="BO4383" s="143"/>
      <c r="BP4383" s="143"/>
      <c r="BT4383" s="143"/>
      <c r="BU4383" s="143"/>
      <c r="BV4383" s="143"/>
    </row>
    <row r="4384" spans="1:74" s="142" customFormat="1" x14ac:dyDescent="0.25">
      <c r="A4384" s="206"/>
      <c r="B4384" s="160"/>
      <c r="C4384" s="161"/>
      <c r="D4384" s="206"/>
      <c r="E4384" s="206"/>
      <c r="F4384" s="206"/>
      <c r="G4384" s="206"/>
      <c r="H4384" s="161"/>
      <c r="I4384" s="206"/>
      <c r="J4384" s="206"/>
      <c r="L4384" s="206"/>
      <c r="M4384" s="153"/>
      <c r="N4384" s="126"/>
      <c r="O4384" s="153"/>
      <c r="P4384" s="153"/>
      <c r="Q4384" s="153"/>
      <c r="R4384" s="153"/>
      <c r="AG4384" s="162"/>
      <c r="AH4384" s="162"/>
      <c r="AI4384" s="162"/>
      <c r="AM4384" s="143"/>
      <c r="AN4384" s="143"/>
      <c r="AO4384" s="143"/>
      <c r="AP4384" s="143"/>
      <c r="AQ4384" s="143"/>
      <c r="AR4384" s="143"/>
      <c r="AS4384" s="143"/>
      <c r="AT4384" s="143"/>
      <c r="AU4384" s="143"/>
      <c r="AV4384" s="143"/>
      <c r="AW4384" s="143"/>
      <c r="AX4384" s="143"/>
      <c r="AY4384" s="143"/>
      <c r="AZ4384" s="143"/>
      <c r="BA4384" s="143"/>
      <c r="BB4384" s="143"/>
      <c r="BC4384" s="143"/>
      <c r="BD4384" s="143"/>
      <c r="BE4384" s="143"/>
      <c r="BF4384" s="143"/>
      <c r="BG4384" s="143"/>
      <c r="BH4384" s="143"/>
      <c r="BI4384" s="143"/>
      <c r="BJ4384" s="143"/>
      <c r="BK4384" s="143"/>
      <c r="BL4384" s="143"/>
      <c r="BM4384" s="143"/>
      <c r="BN4384" s="143"/>
      <c r="BO4384" s="143"/>
      <c r="BP4384" s="143"/>
      <c r="BT4384" s="143"/>
      <c r="BU4384" s="143"/>
      <c r="BV4384" s="143"/>
    </row>
    <row r="4385" spans="1:74" s="142" customFormat="1" x14ac:dyDescent="0.25">
      <c r="A4385" s="206"/>
      <c r="B4385" s="160"/>
      <c r="C4385" s="161"/>
      <c r="D4385" s="206"/>
      <c r="E4385" s="206"/>
      <c r="F4385" s="206"/>
      <c r="G4385" s="206"/>
      <c r="H4385" s="161"/>
      <c r="I4385" s="206"/>
      <c r="J4385" s="206"/>
      <c r="L4385" s="206"/>
      <c r="M4385" s="153"/>
      <c r="N4385" s="126"/>
      <c r="O4385" s="153"/>
      <c r="P4385" s="153"/>
      <c r="Q4385" s="153"/>
      <c r="R4385" s="153"/>
      <c r="AG4385" s="162"/>
      <c r="AH4385" s="162"/>
      <c r="AI4385" s="162"/>
      <c r="AM4385" s="143"/>
      <c r="AN4385" s="143"/>
      <c r="AO4385" s="143"/>
      <c r="AP4385" s="143"/>
      <c r="AQ4385" s="143"/>
      <c r="AR4385" s="143"/>
      <c r="AS4385" s="143"/>
      <c r="AT4385" s="143"/>
      <c r="AU4385" s="143"/>
      <c r="AV4385" s="143"/>
      <c r="AW4385" s="143"/>
      <c r="AX4385" s="143"/>
      <c r="AY4385" s="143"/>
      <c r="AZ4385" s="143"/>
      <c r="BA4385" s="143"/>
      <c r="BB4385" s="143"/>
      <c r="BC4385" s="143"/>
      <c r="BD4385" s="143"/>
      <c r="BE4385" s="143"/>
      <c r="BF4385" s="143"/>
      <c r="BG4385" s="143"/>
      <c r="BH4385" s="143"/>
      <c r="BI4385" s="143"/>
      <c r="BJ4385" s="143"/>
      <c r="BK4385" s="143"/>
      <c r="BL4385" s="143"/>
      <c r="BM4385" s="143"/>
      <c r="BN4385" s="143"/>
      <c r="BO4385" s="143"/>
      <c r="BP4385" s="143"/>
      <c r="BT4385" s="143"/>
      <c r="BU4385" s="143"/>
      <c r="BV4385" s="143"/>
    </row>
    <row r="4386" spans="1:74" s="142" customFormat="1" x14ac:dyDescent="0.25">
      <c r="A4386" s="206"/>
      <c r="B4386" s="160"/>
      <c r="C4386" s="161"/>
      <c r="D4386" s="206"/>
      <c r="E4386" s="206"/>
      <c r="F4386" s="206"/>
      <c r="G4386" s="206"/>
      <c r="H4386" s="161"/>
      <c r="I4386" s="206"/>
      <c r="J4386" s="206"/>
      <c r="L4386" s="206"/>
      <c r="M4386" s="153"/>
      <c r="N4386" s="126"/>
      <c r="O4386" s="153"/>
      <c r="P4386" s="153"/>
      <c r="Q4386" s="153"/>
      <c r="R4386" s="153"/>
      <c r="AG4386" s="162"/>
      <c r="AH4386" s="162"/>
      <c r="AI4386" s="162"/>
      <c r="AM4386" s="143"/>
      <c r="AN4386" s="143"/>
      <c r="AO4386" s="143"/>
      <c r="AP4386" s="143"/>
      <c r="AQ4386" s="143"/>
      <c r="AR4386" s="143"/>
      <c r="AS4386" s="143"/>
      <c r="AT4386" s="143"/>
      <c r="AU4386" s="143"/>
      <c r="AV4386" s="143"/>
      <c r="AW4386" s="143"/>
      <c r="AX4386" s="143"/>
      <c r="AY4386" s="143"/>
      <c r="AZ4386" s="143"/>
      <c r="BA4386" s="143"/>
      <c r="BB4386" s="143"/>
      <c r="BC4386" s="143"/>
      <c r="BD4386" s="143"/>
      <c r="BE4386" s="143"/>
      <c r="BF4386" s="143"/>
      <c r="BG4386" s="143"/>
      <c r="BH4386" s="143"/>
      <c r="BI4386" s="143"/>
      <c r="BJ4386" s="143"/>
      <c r="BK4386" s="143"/>
      <c r="BL4386" s="143"/>
      <c r="BM4386" s="143"/>
      <c r="BN4386" s="143"/>
      <c r="BO4386" s="143"/>
      <c r="BP4386" s="143"/>
      <c r="BT4386" s="143"/>
      <c r="BU4386" s="143"/>
      <c r="BV4386" s="143"/>
    </row>
    <row r="4387" spans="1:74" s="142" customFormat="1" x14ac:dyDescent="0.25">
      <c r="A4387" s="206"/>
      <c r="B4387" s="160"/>
      <c r="C4387" s="161"/>
      <c r="D4387" s="206"/>
      <c r="E4387" s="206"/>
      <c r="F4387" s="206"/>
      <c r="G4387" s="206"/>
      <c r="H4387" s="161"/>
      <c r="I4387" s="206"/>
      <c r="J4387" s="206"/>
      <c r="L4387" s="206"/>
      <c r="M4387" s="153"/>
      <c r="N4387" s="126"/>
      <c r="O4387" s="153"/>
      <c r="P4387" s="153"/>
      <c r="Q4387" s="153"/>
      <c r="R4387" s="153"/>
      <c r="AG4387" s="162"/>
      <c r="AH4387" s="162"/>
      <c r="AI4387" s="162"/>
      <c r="AM4387" s="143"/>
      <c r="AN4387" s="143"/>
      <c r="AO4387" s="143"/>
      <c r="AP4387" s="143"/>
      <c r="AQ4387" s="143"/>
      <c r="AR4387" s="143"/>
      <c r="AS4387" s="143"/>
      <c r="AT4387" s="143"/>
      <c r="AU4387" s="143"/>
      <c r="AV4387" s="143"/>
      <c r="AW4387" s="143"/>
      <c r="AX4387" s="143"/>
      <c r="AY4387" s="143"/>
      <c r="AZ4387" s="143"/>
      <c r="BA4387" s="143"/>
      <c r="BB4387" s="143"/>
      <c r="BC4387" s="143"/>
      <c r="BD4387" s="143"/>
      <c r="BE4387" s="143"/>
      <c r="BF4387" s="143"/>
      <c r="BG4387" s="143"/>
      <c r="BH4387" s="143"/>
      <c r="BI4387" s="143"/>
      <c r="BJ4387" s="143"/>
      <c r="BK4387" s="143"/>
      <c r="BL4387" s="143"/>
      <c r="BM4387" s="143"/>
      <c r="BN4387" s="143"/>
      <c r="BO4387" s="143"/>
      <c r="BP4387" s="143"/>
      <c r="BT4387" s="143"/>
      <c r="BU4387" s="143"/>
      <c r="BV4387" s="143"/>
    </row>
    <row r="4388" spans="1:74" s="142" customFormat="1" x14ac:dyDescent="0.25">
      <c r="A4388" s="206"/>
      <c r="B4388" s="160"/>
      <c r="C4388" s="161"/>
      <c r="D4388" s="206"/>
      <c r="E4388" s="206"/>
      <c r="F4388" s="206"/>
      <c r="G4388" s="206"/>
      <c r="H4388" s="161"/>
      <c r="I4388" s="206"/>
      <c r="J4388" s="206"/>
      <c r="L4388" s="206"/>
      <c r="M4388" s="153"/>
      <c r="N4388" s="126"/>
      <c r="O4388" s="153"/>
      <c r="P4388" s="153"/>
      <c r="Q4388" s="153"/>
      <c r="R4388" s="153"/>
      <c r="AG4388" s="162"/>
      <c r="AH4388" s="162"/>
      <c r="AI4388" s="162"/>
      <c r="AM4388" s="143"/>
      <c r="AN4388" s="143"/>
      <c r="AO4388" s="143"/>
      <c r="AP4388" s="143"/>
      <c r="AQ4388" s="143"/>
      <c r="AR4388" s="143"/>
      <c r="AS4388" s="143"/>
      <c r="AT4388" s="143"/>
      <c r="AU4388" s="143"/>
      <c r="AV4388" s="143"/>
      <c r="AW4388" s="143"/>
      <c r="AX4388" s="143"/>
      <c r="AY4388" s="143"/>
      <c r="AZ4388" s="143"/>
      <c r="BA4388" s="143"/>
      <c r="BB4388" s="143"/>
      <c r="BC4388" s="143"/>
      <c r="BD4388" s="143"/>
      <c r="BE4388" s="143"/>
      <c r="BF4388" s="143"/>
      <c r="BG4388" s="143"/>
      <c r="BH4388" s="143"/>
      <c r="BI4388" s="143"/>
      <c r="BJ4388" s="143"/>
      <c r="BK4388" s="143"/>
      <c r="BL4388" s="143"/>
      <c r="BM4388" s="143"/>
      <c r="BN4388" s="143"/>
      <c r="BO4388" s="143"/>
      <c r="BP4388" s="143"/>
      <c r="BT4388" s="143"/>
      <c r="BU4388" s="143"/>
      <c r="BV4388" s="143"/>
    </row>
    <row r="4389" spans="1:74" s="142" customFormat="1" x14ac:dyDescent="0.25">
      <c r="A4389" s="206"/>
      <c r="B4389" s="160"/>
      <c r="C4389" s="161"/>
      <c r="D4389" s="206"/>
      <c r="E4389" s="206"/>
      <c r="F4389" s="206"/>
      <c r="G4389" s="206"/>
      <c r="H4389" s="161"/>
      <c r="I4389" s="206"/>
      <c r="J4389" s="206"/>
      <c r="L4389" s="206"/>
      <c r="M4389" s="153"/>
      <c r="N4389" s="126"/>
      <c r="O4389" s="153"/>
      <c r="P4389" s="153"/>
      <c r="Q4389" s="153"/>
      <c r="R4389" s="153"/>
      <c r="AG4389" s="162"/>
      <c r="AH4389" s="162"/>
      <c r="AI4389" s="162"/>
      <c r="AM4389" s="143"/>
      <c r="AN4389" s="143"/>
      <c r="AO4389" s="143"/>
      <c r="AP4389" s="143"/>
      <c r="AQ4389" s="143"/>
      <c r="AR4389" s="143"/>
      <c r="AS4389" s="143"/>
      <c r="AT4389" s="143"/>
      <c r="AU4389" s="143"/>
      <c r="AV4389" s="143"/>
      <c r="AW4389" s="143"/>
      <c r="AX4389" s="143"/>
      <c r="AY4389" s="143"/>
      <c r="AZ4389" s="143"/>
      <c r="BA4389" s="143"/>
      <c r="BB4389" s="143"/>
      <c r="BC4389" s="143"/>
      <c r="BD4389" s="143"/>
      <c r="BE4389" s="143"/>
      <c r="BF4389" s="143"/>
      <c r="BG4389" s="143"/>
      <c r="BH4389" s="143"/>
      <c r="BI4389" s="143"/>
      <c r="BJ4389" s="143"/>
      <c r="BK4389" s="143"/>
      <c r="BL4389" s="143"/>
      <c r="BM4389" s="143"/>
      <c r="BN4389" s="143"/>
      <c r="BO4389" s="143"/>
      <c r="BP4389" s="143"/>
      <c r="BT4389" s="143"/>
      <c r="BU4389" s="143"/>
      <c r="BV4389" s="143"/>
    </row>
    <row r="4390" spans="1:74" s="142" customFormat="1" x14ac:dyDescent="0.25">
      <c r="A4390" s="206"/>
      <c r="B4390" s="160"/>
      <c r="C4390" s="161"/>
      <c r="D4390" s="206"/>
      <c r="E4390" s="206"/>
      <c r="F4390" s="206"/>
      <c r="G4390" s="206"/>
      <c r="H4390" s="161"/>
      <c r="I4390" s="206"/>
      <c r="J4390" s="206"/>
      <c r="L4390" s="206"/>
      <c r="M4390" s="153"/>
      <c r="N4390" s="126"/>
      <c r="O4390" s="153"/>
      <c r="P4390" s="153"/>
      <c r="Q4390" s="153"/>
      <c r="R4390" s="153"/>
      <c r="AG4390" s="162"/>
      <c r="AH4390" s="162"/>
      <c r="AI4390" s="162"/>
      <c r="AM4390" s="143"/>
      <c r="AN4390" s="143"/>
      <c r="AO4390" s="143"/>
      <c r="AP4390" s="143"/>
      <c r="AQ4390" s="143"/>
      <c r="AR4390" s="143"/>
      <c r="AS4390" s="143"/>
      <c r="AT4390" s="143"/>
      <c r="AU4390" s="143"/>
      <c r="AV4390" s="143"/>
      <c r="AW4390" s="143"/>
      <c r="AX4390" s="143"/>
      <c r="AY4390" s="143"/>
      <c r="AZ4390" s="143"/>
      <c r="BA4390" s="143"/>
      <c r="BB4390" s="143"/>
      <c r="BC4390" s="143"/>
      <c r="BD4390" s="143"/>
      <c r="BE4390" s="143"/>
      <c r="BF4390" s="143"/>
      <c r="BG4390" s="143"/>
      <c r="BH4390" s="143"/>
      <c r="BI4390" s="143"/>
      <c r="BJ4390" s="143"/>
      <c r="BK4390" s="143"/>
      <c r="BL4390" s="143"/>
      <c r="BM4390" s="143"/>
      <c r="BN4390" s="143"/>
      <c r="BO4390" s="143"/>
      <c r="BP4390" s="143"/>
      <c r="BT4390" s="143"/>
      <c r="BU4390" s="143"/>
      <c r="BV4390" s="143"/>
    </row>
    <row r="4391" spans="1:74" s="142" customFormat="1" x14ac:dyDescent="0.25">
      <c r="A4391" s="206"/>
      <c r="B4391" s="160"/>
      <c r="C4391" s="161"/>
      <c r="D4391" s="206"/>
      <c r="E4391" s="206"/>
      <c r="F4391" s="206"/>
      <c r="G4391" s="206"/>
      <c r="H4391" s="161"/>
      <c r="I4391" s="206"/>
      <c r="J4391" s="206"/>
      <c r="L4391" s="206"/>
      <c r="M4391" s="153"/>
      <c r="N4391" s="126"/>
      <c r="O4391" s="153"/>
      <c r="P4391" s="153"/>
      <c r="Q4391" s="153"/>
      <c r="R4391" s="153"/>
      <c r="AG4391" s="162"/>
      <c r="AH4391" s="162"/>
      <c r="AI4391" s="162"/>
      <c r="AM4391" s="143"/>
      <c r="AN4391" s="143"/>
      <c r="AO4391" s="143"/>
      <c r="AP4391" s="143"/>
      <c r="AQ4391" s="143"/>
      <c r="AR4391" s="143"/>
      <c r="AS4391" s="143"/>
      <c r="AT4391" s="143"/>
      <c r="AU4391" s="143"/>
      <c r="AV4391" s="143"/>
      <c r="AW4391" s="143"/>
      <c r="AX4391" s="143"/>
      <c r="AY4391" s="143"/>
      <c r="AZ4391" s="143"/>
      <c r="BA4391" s="143"/>
      <c r="BB4391" s="143"/>
      <c r="BC4391" s="143"/>
      <c r="BD4391" s="143"/>
      <c r="BE4391" s="143"/>
      <c r="BF4391" s="143"/>
      <c r="BG4391" s="143"/>
      <c r="BH4391" s="143"/>
      <c r="BI4391" s="143"/>
      <c r="BJ4391" s="143"/>
      <c r="BK4391" s="143"/>
      <c r="BL4391" s="143"/>
      <c r="BM4391" s="143"/>
      <c r="BN4391" s="143"/>
      <c r="BO4391" s="143"/>
      <c r="BP4391" s="143"/>
      <c r="BT4391" s="143"/>
      <c r="BU4391" s="143"/>
      <c r="BV4391" s="143"/>
    </row>
    <row r="4392" spans="1:74" s="142" customFormat="1" x14ac:dyDescent="0.25">
      <c r="A4392" s="206"/>
      <c r="B4392" s="160"/>
      <c r="C4392" s="161"/>
      <c r="D4392" s="206"/>
      <c r="E4392" s="206"/>
      <c r="F4392" s="206"/>
      <c r="G4392" s="206"/>
      <c r="H4392" s="161"/>
      <c r="I4392" s="206"/>
      <c r="J4392" s="206"/>
      <c r="L4392" s="206"/>
      <c r="M4392" s="153"/>
      <c r="N4392" s="126"/>
      <c r="O4392" s="153"/>
      <c r="P4392" s="153"/>
      <c r="Q4392" s="153"/>
      <c r="R4392" s="153"/>
      <c r="AG4392" s="162"/>
      <c r="AH4392" s="162"/>
      <c r="AI4392" s="162"/>
      <c r="AM4392" s="143"/>
      <c r="AN4392" s="143"/>
      <c r="AO4392" s="143"/>
      <c r="AP4392" s="143"/>
      <c r="AQ4392" s="143"/>
      <c r="AR4392" s="143"/>
      <c r="AS4392" s="143"/>
      <c r="AT4392" s="143"/>
      <c r="AU4392" s="143"/>
      <c r="AV4392" s="143"/>
      <c r="AW4392" s="143"/>
      <c r="AX4392" s="143"/>
      <c r="AY4392" s="143"/>
      <c r="AZ4392" s="143"/>
      <c r="BA4392" s="143"/>
      <c r="BB4392" s="143"/>
      <c r="BC4392" s="143"/>
      <c r="BD4392" s="143"/>
      <c r="BE4392" s="143"/>
      <c r="BF4392" s="143"/>
      <c r="BG4392" s="143"/>
      <c r="BH4392" s="143"/>
      <c r="BI4392" s="143"/>
      <c r="BJ4392" s="143"/>
      <c r="BK4392" s="143"/>
      <c r="BL4392" s="143"/>
      <c r="BM4392" s="143"/>
      <c r="BN4392" s="143"/>
      <c r="BO4392" s="143"/>
      <c r="BP4392" s="143"/>
      <c r="BT4392" s="143"/>
      <c r="BU4392" s="143"/>
      <c r="BV4392" s="143"/>
    </row>
    <row r="4393" spans="1:74" s="142" customFormat="1" x14ac:dyDescent="0.25">
      <c r="A4393" s="206"/>
      <c r="B4393" s="160"/>
      <c r="C4393" s="161"/>
      <c r="D4393" s="206"/>
      <c r="E4393" s="206"/>
      <c r="F4393" s="206"/>
      <c r="G4393" s="206"/>
      <c r="H4393" s="161"/>
      <c r="I4393" s="206"/>
      <c r="J4393" s="206"/>
      <c r="L4393" s="206"/>
      <c r="M4393" s="153"/>
      <c r="N4393" s="126"/>
      <c r="O4393" s="153"/>
      <c r="P4393" s="153"/>
      <c r="Q4393" s="153"/>
      <c r="R4393" s="153"/>
      <c r="AG4393" s="162"/>
      <c r="AH4393" s="162"/>
      <c r="AI4393" s="162"/>
      <c r="AM4393" s="143"/>
      <c r="AN4393" s="143"/>
      <c r="AO4393" s="143"/>
      <c r="AP4393" s="143"/>
      <c r="AQ4393" s="143"/>
      <c r="AR4393" s="143"/>
      <c r="AS4393" s="143"/>
      <c r="AT4393" s="143"/>
      <c r="AU4393" s="143"/>
      <c r="AV4393" s="143"/>
      <c r="AW4393" s="143"/>
      <c r="AX4393" s="143"/>
      <c r="AY4393" s="143"/>
      <c r="AZ4393" s="143"/>
      <c r="BA4393" s="143"/>
      <c r="BB4393" s="143"/>
      <c r="BC4393" s="143"/>
      <c r="BD4393" s="143"/>
      <c r="BE4393" s="143"/>
      <c r="BF4393" s="143"/>
      <c r="BG4393" s="143"/>
      <c r="BH4393" s="143"/>
      <c r="BI4393" s="143"/>
      <c r="BJ4393" s="143"/>
      <c r="BK4393" s="143"/>
      <c r="BL4393" s="143"/>
      <c r="BM4393" s="143"/>
      <c r="BN4393" s="143"/>
      <c r="BO4393" s="143"/>
      <c r="BP4393" s="143"/>
      <c r="BT4393" s="143"/>
      <c r="BU4393" s="143"/>
      <c r="BV4393" s="143"/>
    </row>
    <row r="4394" spans="1:74" s="142" customFormat="1" x14ac:dyDescent="0.25">
      <c r="A4394" s="206"/>
      <c r="B4394" s="160"/>
      <c r="C4394" s="161"/>
      <c r="D4394" s="206"/>
      <c r="E4394" s="206"/>
      <c r="F4394" s="206"/>
      <c r="G4394" s="206"/>
      <c r="H4394" s="161"/>
      <c r="I4394" s="206"/>
      <c r="J4394" s="206"/>
      <c r="L4394" s="206"/>
      <c r="M4394" s="153"/>
      <c r="N4394" s="126"/>
      <c r="O4394" s="153"/>
      <c r="P4394" s="153"/>
      <c r="Q4394" s="153"/>
      <c r="R4394" s="153"/>
      <c r="AG4394" s="162"/>
      <c r="AH4394" s="162"/>
      <c r="AI4394" s="162"/>
      <c r="AM4394" s="143"/>
      <c r="AN4394" s="143"/>
      <c r="AO4394" s="143"/>
      <c r="AP4394" s="143"/>
      <c r="AQ4394" s="143"/>
      <c r="AR4394" s="143"/>
      <c r="AS4394" s="143"/>
      <c r="AT4394" s="143"/>
      <c r="AU4394" s="143"/>
      <c r="AV4394" s="143"/>
      <c r="AW4394" s="143"/>
      <c r="AX4394" s="143"/>
      <c r="AY4394" s="143"/>
      <c r="AZ4394" s="143"/>
      <c r="BA4394" s="143"/>
      <c r="BB4394" s="143"/>
      <c r="BC4394" s="143"/>
      <c r="BD4394" s="143"/>
      <c r="BE4394" s="143"/>
      <c r="BF4394" s="143"/>
      <c r="BG4394" s="143"/>
      <c r="BH4394" s="143"/>
      <c r="BI4394" s="143"/>
      <c r="BJ4394" s="143"/>
      <c r="BK4394" s="143"/>
      <c r="BL4394" s="143"/>
      <c r="BM4394" s="143"/>
      <c r="BN4394" s="143"/>
      <c r="BO4394" s="143"/>
      <c r="BP4394" s="143"/>
      <c r="BT4394" s="143"/>
      <c r="BU4394" s="143"/>
      <c r="BV4394" s="143"/>
    </row>
    <row r="4395" spans="1:74" s="142" customFormat="1" x14ac:dyDescent="0.25">
      <c r="A4395" s="206"/>
      <c r="B4395" s="160"/>
      <c r="C4395" s="161"/>
      <c r="D4395" s="206"/>
      <c r="E4395" s="206"/>
      <c r="F4395" s="206"/>
      <c r="G4395" s="206"/>
      <c r="H4395" s="161"/>
      <c r="I4395" s="206"/>
      <c r="J4395" s="206"/>
      <c r="L4395" s="206"/>
      <c r="M4395" s="153"/>
      <c r="N4395" s="126"/>
      <c r="O4395" s="153"/>
      <c r="P4395" s="153"/>
      <c r="Q4395" s="153"/>
      <c r="R4395" s="153"/>
      <c r="AG4395" s="162"/>
      <c r="AH4395" s="162"/>
      <c r="AI4395" s="162"/>
      <c r="AM4395" s="143"/>
      <c r="AN4395" s="143"/>
      <c r="AO4395" s="143"/>
      <c r="AP4395" s="143"/>
      <c r="AQ4395" s="143"/>
      <c r="AR4395" s="143"/>
      <c r="AS4395" s="143"/>
      <c r="AT4395" s="143"/>
      <c r="AU4395" s="143"/>
      <c r="AV4395" s="143"/>
      <c r="AW4395" s="143"/>
      <c r="AX4395" s="143"/>
      <c r="AY4395" s="143"/>
      <c r="AZ4395" s="143"/>
      <c r="BA4395" s="143"/>
      <c r="BB4395" s="143"/>
      <c r="BC4395" s="143"/>
      <c r="BD4395" s="143"/>
      <c r="BE4395" s="143"/>
      <c r="BF4395" s="143"/>
      <c r="BG4395" s="143"/>
      <c r="BH4395" s="143"/>
      <c r="BI4395" s="143"/>
      <c r="BJ4395" s="143"/>
      <c r="BK4395" s="143"/>
      <c r="BL4395" s="143"/>
      <c r="BM4395" s="143"/>
      <c r="BN4395" s="143"/>
      <c r="BO4395" s="143"/>
      <c r="BP4395" s="143"/>
      <c r="BT4395" s="143"/>
      <c r="BU4395" s="143"/>
      <c r="BV4395" s="143"/>
    </row>
    <row r="4396" spans="1:74" s="142" customFormat="1" x14ac:dyDescent="0.25">
      <c r="A4396" s="206"/>
      <c r="B4396" s="160"/>
      <c r="C4396" s="161"/>
      <c r="D4396" s="206"/>
      <c r="E4396" s="206"/>
      <c r="F4396" s="206"/>
      <c r="G4396" s="206"/>
      <c r="H4396" s="161"/>
      <c r="I4396" s="206"/>
      <c r="J4396" s="206"/>
      <c r="L4396" s="206"/>
      <c r="M4396" s="153"/>
      <c r="N4396" s="126"/>
      <c r="O4396" s="153"/>
      <c r="P4396" s="153"/>
      <c r="Q4396" s="153"/>
      <c r="R4396" s="153"/>
      <c r="AG4396" s="162"/>
      <c r="AH4396" s="162"/>
      <c r="AI4396" s="162"/>
      <c r="AM4396" s="143"/>
      <c r="AN4396" s="143"/>
      <c r="AO4396" s="143"/>
      <c r="AP4396" s="143"/>
      <c r="AQ4396" s="143"/>
      <c r="AR4396" s="143"/>
      <c r="AS4396" s="143"/>
      <c r="AT4396" s="143"/>
      <c r="AU4396" s="143"/>
      <c r="AV4396" s="143"/>
      <c r="AW4396" s="143"/>
      <c r="AX4396" s="143"/>
      <c r="AY4396" s="143"/>
      <c r="AZ4396" s="143"/>
      <c r="BA4396" s="143"/>
      <c r="BB4396" s="143"/>
      <c r="BC4396" s="143"/>
      <c r="BD4396" s="143"/>
      <c r="BE4396" s="143"/>
      <c r="BF4396" s="143"/>
      <c r="BG4396" s="143"/>
      <c r="BH4396" s="143"/>
      <c r="BI4396" s="143"/>
      <c r="BJ4396" s="143"/>
      <c r="BK4396" s="143"/>
      <c r="BL4396" s="143"/>
      <c r="BM4396" s="143"/>
      <c r="BN4396" s="143"/>
      <c r="BO4396" s="143"/>
      <c r="BP4396" s="143"/>
      <c r="BT4396" s="143"/>
      <c r="BU4396" s="143"/>
      <c r="BV4396" s="143"/>
    </row>
    <row r="4397" spans="1:74" s="142" customFormat="1" x14ac:dyDescent="0.25">
      <c r="A4397" s="206"/>
      <c r="B4397" s="160"/>
      <c r="C4397" s="161"/>
      <c r="D4397" s="206"/>
      <c r="E4397" s="206"/>
      <c r="F4397" s="206"/>
      <c r="G4397" s="206"/>
      <c r="H4397" s="161"/>
      <c r="I4397" s="206"/>
      <c r="J4397" s="206"/>
      <c r="L4397" s="206"/>
      <c r="M4397" s="153"/>
      <c r="N4397" s="126"/>
      <c r="O4397" s="153"/>
      <c r="P4397" s="153"/>
      <c r="Q4397" s="153"/>
      <c r="R4397" s="153"/>
      <c r="AG4397" s="162"/>
      <c r="AH4397" s="162"/>
      <c r="AI4397" s="162"/>
      <c r="AM4397" s="143"/>
      <c r="AN4397" s="143"/>
      <c r="AO4397" s="143"/>
      <c r="AP4397" s="143"/>
      <c r="AQ4397" s="143"/>
      <c r="AR4397" s="143"/>
      <c r="AS4397" s="143"/>
      <c r="AT4397" s="143"/>
      <c r="AU4397" s="143"/>
      <c r="AV4397" s="143"/>
      <c r="AW4397" s="143"/>
      <c r="AX4397" s="143"/>
      <c r="AY4397" s="143"/>
      <c r="AZ4397" s="143"/>
      <c r="BA4397" s="143"/>
      <c r="BB4397" s="143"/>
      <c r="BC4397" s="143"/>
      <c r="BD4397" s="143"/>
      <c r="BE4397" s="143"/>
      <c r="BF4397" s="143"/>
      <c r="BG4397" s="143"/>
      <c r="BH4397" s="143"/>
      <c r="BI4397" s="143"/>
      <c r="BJ4397" s="143"/>
      <c r="BK4397" s="143"/>
      <c r="BL4397" s="143"/>
      <c r="BM4397" s="143"/>
      <c r="BN4397" s="143"/>
      <c r="BO4397" s="143"/>
      <c r="BP4397" s="143"/>
      <c r="BT4397" s="143"/>
      <c r="BU4397" s="143"/>
      <c r="BV4397" s="143"/>
    </row>
    <row r="4398" spans="1:74" s="142" customFormat="1" x14ac:dyDescent="0.25">
      <c r="A4398" s="206"/>
      <c r="B4398" s="160"/>
      <c r="C4398" s="161"/>
      <c r="D4398" s="206"/>
      <c r="E4398" s="206"/>
      <c r="F4398" s="206"/>
      <c r="G4398" s="206"/>
      <c r="H4398" s="161"/>
      <c r="I4398" s="206"/>
      <c r="J4398" s="206"/>
      <c r="L4398" s="206"/>
      <c r="M4398" s="153"/>
      <c r="N4398" s="126"/>
      <c r="O4398" s="153"/>
      <c r="P4398" s="153"/>
      <c r="Q4398" s="153"/>
      <c r="R4398" s="153"/>
      <c r="AG4398" s="162"/>
      <c r="AH4398" s="162"/>
      <c r="AI4398" s="162"/>
      <c r="AM4398" s="143"/>
      <c r="AN4398" s="143"/>
      <c r="AO4398" s="143"/>
      <c r="AP4398" s="143"/>
      <c r="AQ4398" s="143"/>
      <c r="AR4398" s="143"/>
      <c r="AS4398" s="143"/>
      <c r="AT4398" s="143"/>
      <c r="AU4398" s="143"/>
      <c r="AV4398" s="143"/>
      <c r="AW4398" s="143"/>
      <c r="AX4398" s="143"/>
      <c r="AY4398" s="143"/>
      <c r="AZ4398" s="143"/>
      <c r="BA4398" s="143"/>
      <c r="BB4398" s="143"/>
      <c r="BC4398" s="143"/>
      <c r="BD4398" s="143"/>
      <c r="BE4398" s="143"/>
      <c r="BF4398" s="143"/>
      <c r="BG4398" s="143"/>
      <c r="BH4398" s="143"/>
      <c r="BI4398" s="143"/>
      <c r="BJ4398" s="143"/>
      <c r="BK4398" s="143"/>
      <c r="BL4398" s="143"/>
      <c r="BM4398" s="143"/>
      <c r="BN4398" s="143"/>
      <c r="BO4398" s="143"/>
      <c r="BP4398" s="143"/>
      <c r="BT4398" s="143"/>
      <c r="BU4398" s="143"/>
      <c r="BV4398" s="143"/>
    </row>
    <row r="4399" spans="1:74" s="142" customFormat="1" x14ac:dyDescent="0.25">
      <c r="A4399" s="206"/>
      <c r="B4399" s="160"/>
      <c r="C4399" s="161"/>
      <c r="D4399" s="206"/>
      <c r="E4399" s="206"/>
      <c r="F4399" s="206"/>
      <c r="G4399" s="206"/>
      <c r="H4399" s="161"/>
      <c r="I4399" s="206"/>
      <c r="J4399" s="206"/>
      <c r="L4399" s="206"/>
      <c r="M4399" s="153"/>
      <c r="N4399" s="126"/>
      <c r="O4399" s="153"/>
      <c r="P4399" s="153"/>
      <c r="Q4399" s="153"/>
      <c r="R4399" s="153"/>
      <c r="AG4399" s="162"/>
      <c r="AH4399" s="162"/>
      <c r="AI4399" s="162"/>
      <c r="AM4399" s="143"/>
      <c r="AN4399" s="143"/>
      <c r="AO4399" s="143"/>
      <c r="AP4399" s="143"/>
      <c r="AQ4399" s="143"/>
      <c r="AR4399" s="143"/>
      <c r="AS4399" s="143"/>
      <c r="AT4399" s="143"/>
      <c r="AU4399" s="143"/>
      <c r="AV4399" s="143"/>
      <c r="AW4399" s="143"/>
      <c r="AX4399" s="143"/>
      <c r="AY4399" s="143"/>
      <c r="AZ4399" s="143"/>
      <c r="BA4399" s="143"/>
      <c r="BB4399" s="143"/>
      <c r="BC4399" s="143"/>
      <c r="BD4399" s="143"/>
      <c r="BE4399" s="143"/>
      <c r="BF4399" s="143"/>
      <c r="BG4399" s="143"/>
      <c r="BH4399" s="143"/>
      <c r="BI4399" s="143"/>
      <c r="BJ4399" s="143"/>
      <c r="BK4399" s="143"/>
      <c r="BL4399" s="143"/>
      <c r="BM4399" s="143"/>
      <c r="BN4399" s="143"/>
      <c r="BO4399" s="143"/>
      <c r="BP4399" s="143"/>
      <c r="BT4399" s="143"/>
      <c r="BU4399" s="143"/>
      <c r="BV4399" s="143"/>
    </row>
    <row r="4400" spans="1:74" s="142" customFormat="1" x14ac:dyDescent="0.25">
      <c r="A4400" s="206"/>
      <c r="B4400" s="160"/>
      <c r="C4400" s="161"/>
      <c r="D4400" s="206"/>
      <c r="E4400" s="206"/>
      <c r="F4400" s="206"/>
      <c r="G4400" s="206"/>
      <c r="H4400" s="161"/>
      <c r="I4400" s="206"/>
      <c r="J4400" s="206"/>
      <c r="L4400" s="206"/>
      <c r="M4400" s="153"/>
      <c r="N4400" s="126"/>
      <c r="O4400" s="153"/>
      <c r="P4400" s="153"/>
      <c r="Q4400" s="153"/>
      <c r="R4400" s="153"/>
      <c r="AG4400" s="162"/>
      <c r="AH4400" s="162"/>
      <c r="AI4400" s="162"/>
      <c r="AM4400" s="143"/>
      <c r="AN4400" s="143"/>
      <c r="AO4400" s="143"/>
      <c r="AP4400" s="143"/>
      <c r="AQ4400" s="143"/>
      <c r="AR4400" s="143"/>
      <c r="AS4400" s="143"/>
      <c r="AT4400" s="143"/>
      <c r="AU4400" s="143"/>
      <c r="AV4400" s="143"/>
      <c r="AW4400" s="143"/>
      <c r="AX4400" s="143"/>
      <c r="AY4400" s="143"/>
      <c r="AZ4400" s="143"/>
      <c r="BA4400" s="143"/>
      <c r="BB4400" s="143"/>
      <c r="BC4400" s="143"/>
      <c r="BD4400" s="143"/>
      <c r="BE4400" s="143"/>
      <c r="BF4400" s="143"/>
      <c r="BG4400" s="143"/>
      <c r="BH4400" s="143"/>
      <c r="BI4400" s="143"/>
      <c r="BJ4400" s="143"/>
      <c r="BK4400" s="143"/>
      <c r="BL4400" s="143"/>
      <c r="BM4400" s="143"/>
      <c r="BN4400" s="143"/>
      <c r="BO4400" s="143"/>
      <c r="BP4400" s="143"/>
      <c r="BT4400" s="143"/>
      <c r="BU4400" s="143"/>
      <c r="BV4400" s="143"/>
    </row>
    <row r="4401" spans="1:74" s="142" customFormat="1" x14ac:dyDescent="0.25">
      <c r="A4401" s="206"/>
      <c r="B4401" s="160"/>
      <c r="C4401" s="161"/>
      <c r="D4401" s="206"/>
      <c r="E4401" s="206"/>
      <c r="F4401" s="206"/>
      <c r="G4401" s="206"/>
      <c r="H4401" s="161"/>
      <c r="I4401" s="206"/>
      <c r="J4401" s="206"/>
      <c r="L4401" s="206"/>
      <c r="M4401" s="153"/>
      <c r="N4401" s="126"/>
      <c r="O4401" s="153"/>
      <c r="P4401" s="153"/>
      <c r="Q4401" s="153"/>
      <c r="R4401" s="153"/>
      <c r="AG4401" s="162"/>
      <c r="AH4401" s="162"/>
      <c r="AI4401" s="162"/>
      <c r="AM4401" s="143"/>
      <c r="AN4401" s="143"/>
      <c r="AO4401" s="143"/>
      <c r="AP4401" s="143"/>
      <c r="AQ4401" s="143"/>
      <c r="AR4401" s="143"/>
      <c r="AS4401" s="143"/>
      <c r="AT4401" s="143"/>
      <c r="AU4401" s="143"/>
      <c r="AV4401" s="143"/>
      <c r="AW4401" s="143"/>
      <c r="AX4401" s="143"/>
      <c r="AY4401" s="143"/>
      <c r="AZ4401" s="143"/>
      <c r="BA4401" s="143"/>
      <c r="BB4401" s="143"/>
      <c r="BC4401" s="143"/>
      <c r="BD4401" s="143"/>
      <c r="BE4401" s="143"/>
      <c r="BF4401" s="143"/>
      <c r="BG4401" s="143"/>
      <c r="BH4401" s="143"/>
      <c r="BI4401" s="143"/>
      <c r="BJ4401" s="143"/>
      <c r="BK4401" s="143"/>
      <c r="BL4401" s="143"/>
      <c r="BM4401" s="143"/>
      <c r="BN4401" s="143"/>
      <c r="BO4401" s="143"/>
      <c r="BP4401" s="143"/>
      <c r="BT4401" s="143"/>
      <c r="BU4401" s="143"/>
      <c r="BV4401" s="143"/>
    </row>
    <row r="4402" spans="1:74" s="142" customFormat="1" x14ac:dyDescent="0.25">
      <c r="A4402" s="206"/>
      <c r="B4402" s="160"/>
      <c r="C4402" s="161"/>
      <c r="D4402" s="206"/>
      <c r="E4402" s="206"/>
      <c r="F4402" s="206"/>
      <c r="G4402" s="206"/>
      <c r="H4402" s="161"/>
      <c r="I4402" s="206"/>
      <c r="J4402" s="206"/>
      <c r="L4402" s="206"/>
      <c r="M4402" s="153"/>
      <c r="N4402" s="126"/>
      <c r="O4402" s="153"/>
      <c r="P4402" s="153"/>
      <c r="Q4402" s="153"/>
      <c r="R4402" s="153"/>
      <c r="AG4402" s="162"/>
      <c r="AH4402" s="162"/>
      <c r="AI4402" s="162"/>
      <c r="AM4402" s="143"/>
      <c r="AN4402" s="143"/>
      <c r="AO4402" s="143"/>
      <c r="AP4402" s="143"/>
      <c r="AQ4402" s="143"/>
      <c r="AR4402" s="143"/>
      <c r="AS4402" s="143"/>
      <c r="AT4402" s="143"/>
      <c r="AU4402" s="143"/>
      <c r="AV4402" s="143"/>
      <c r="AW4402" s="143"/>
      <c r="AX4402" s="143"/>
      <c r="AY4402" s="143"/>
      <c r="AZ4402" s="143"/>
      <c r="BA4402" s="143"/>
      <c r="BB4402" s="143"/>
      <c r="BC4402" s="143"/>
      <c r="BD4402" s="143"/>
      <c r="BE4402" s="143"/>
      <c r="BF4402" s="143"/>
      <c r="BG4402" s="143"/>
      <c r="BH4402" s="143"/>
      <c r="BI4402" s="143"/>
      <c r="BJ4402" s="143"/>
      <c r="BK4402" s="143"/>
      <c r="BL4402" s="143"/>
      <c r="BM4402" s="143"/>
      <c r="BN4402" s="143"/>
      <c r="BO4402" s="143"/>
      <c r="BP4402" s="143"/>
      <c r="BT4402" s="143"/>
      <c r="BU4402" s="143"/>
      <c r="BV4402" s="143"/>
    </row>
    <row r="4403" spans="1:74" s="142" customFormat="1" x14ac:dyDescent="0.25">
      <c r="A4403" s="206"/>
      <c r="B4403" s="160"/>
      <c r="C4403" s="161"/>
      <c r="D4403" s="206"/>
      <c r="E4403" s="206"/>
      <c r="F4403" s="206"/>
      <c r="G4403" s="206"/>
      <c r="H4403" s="161"/>
      <c r="I4403" s="206"/>
      <c r="J4403" s="206"/>
      <c r="L4403" s="206"/>
      <c r="M4403" s="153"/>
      <c r="N4403" s="126"/>
      <c r="O4403" s="153"/>
      <c r="P4403" s="153"/>
      <c r="Q4403" s="153"/>
      <c r="R4403" s="153"/>
      <c r="AG4403" s="162"/>
      <c r="AH4403" s="162"/>
      <c r="AI4403" s="162"/>
      <c r="AM4403" s="143"/>
      <c r="AN4403" s="143"/>
      <c r="AO4403" s="143"/>
      <c r="AP4403" s="143"/>
      <c r="AQ4403" s="143"/>
      <c r="AR4403" s="143"/>
      <c r="AS4403" s="143"/>
      <c r="AT4403" s="143"/>
      <c r="AU4403" s="143"/>
      <c r="AV4403" s="143"/>
      <c r="AW4403" s="143"/>
      <c r="AX4403" s="143"/>
      <c r="AY4403" s="143"/>
      <c r="AZ4403" s="143"/>
      <c r="BA4403" s="143"/>
      <c r="BB4403" s="143"/>
      <c r="BC4403" s="143"/>
      <c r="BD4403" s="143"/>
      <c r="BE4403" s="143"/>
      <c r="BF4403" s="143"/>
      <c r="BG4403" s="143"/>
      <c r="BH4403" s="143"/>
      <c r="BI4403" s="143"/>
      <c r="BJ4403" s="143"/>
      <c r="BK4403" s="143"/>
      <c r="BL4403" s="143"/>
      <c r="BM4403" s="143"/>
      <c r="BN4403" s="143"/>
      <c r="BO4403" s="143"/>
      <c r="BP4403" s="143"/>
      <c r="BT4403" s="143"/>
      <c r="BU4403" s="143"/>
      <c r="BV4403" s="143"/>
    </row>
    <row r="4404" spans="1:74" s="142" customFormat="1" x14ac:dyDescent="0.25">
      <c r="A4404" s="206"/>
      <c r="B4404" s="160"/>
      <c r="C4404" s="161"/>
      <c r="D4404" s="206"/>
      <c r="E4404" s="206"/>
      <c r="F4404" s="206"/>
      <c r="G4404" s="206"/>
      <c r="H4404" s="161"/>
      <c r="I4404" s="206"/>
      <c r="J4404" s="206"/>
      <c r="L4404" s="206"/>
      <c r="M4404" s="153"/>
      <c r="N4404" s="126"/>
      <c r="O4404" s="153"/>
      <c r="P4404" s="153"/>
      <c r="Q4404" s="153"/>
      <c r="R4404" s="153"/>
      <c r="AG4404" s="162"/>
      <c r="AH4404" s="162"/>
      <c r="AI4404" s="162"/>
      <c r="AM4404" s="143"/>
      <c r="AN4404" s="143"/>
      <c r="AO4404" s="143"/>
      <c r="AP4404" s="143"/>
      <c r="AQ4404" s="143"/>
      <c r="AR4404" s="143"/>
      <c r="AS4404" s="143"/>
      <c r="AT4404" s="143"/>
      <c r="AU4404" s="143"/>
      <c r="AV4404" s="143"/>
      <c r="AW4404" s="143"/>
      <c r="AX4404" s="143"/>
      <c r="AY4404" s="143"/>
      <c r="AZ4404" s="143"/>
      <c r="BA4404" s="143"/>
      <c r="BB4404" s="143"/>
      <c r="BC4404" s="143"/>
      <c r="BD4404" s="143"/>
      <c r="BE4404" s="143"/>
      <c r="BF4404" s="143"/>
      <c r="BG4404" s="143"/>
      <c r="BH4404" s="143"/>
      <c r="BI4404" s="143"/>
      <c r="BJ4404" s="143"/>
      <c r="BK4404" s="143"/>
      <c r="BL4404" s="143"/>
      <c r="BM4404" s="143"/>
      <c r="BN4404" s="143"/>
      <c r="BO4404" s="143"/>
      <c r="BP4404" s="143"/>
      <c r="BT4404" s="143"/>
      <c r="BU4404" s="143"/>
      <c r="BV4404" s="143"/>
    </row>
    <row r="4405" spans="1:74" s="142" customFormat="1" x14ac:dyDescent="0.25">
      <c r="A4405" s="206"/>
      <c r="B4405" s="160"/>
      <c r="C4405" s="161"/>
      <c r="D4405" s="206"/>
      <c r="E4405" s="206"/>
      <c r="F4405" s="206"/>
      <c r="G4405" s="206"/>
      <c r="H4405" s="161"/>
      <c r="I4405" s="206"/>
      <c r="J4405" s="206"/>
      <c r="L4405" s="206"/>
      <c r="M4405" s="153"/>
      <c r="N4405" s="126"/>
      <c r="O4405" s="153"/>
      <c r="P4405" s="153"/>
      <c r="Q4405" s="153"/>
      <c r="R4405" s="153"/>
      <c r="AG4405" s="162"/>
      <c r="AH4405" s="162"/>
      <c r="AI4405" s="162"/>
      <c r="AM4405" s="143"/>
      <c r="AN4405" s="143"/>
      <c r="AO4405" s="143"/>
      <c r="AP4405" s="143"/>
      <c r="AQ4405" s="143"/>
      <c r="AR4405" s="143"/>
      <c r="AS4405" s="143"/>
      <c r="AT4405" s="143"/>
      <c r="AU4405" s="143"/>
      <c r="AV4405" s="143"/>
      <c r="AW4405" s="143"/>
      <c r="AX4405" s="143"/>
      <c r="AY4405" s="143"/>
      <c r="AZ4405" s="143"/>
      <c r="BA4405" s="143"/>
      <c r="BB4405" s="143"/>
      <c r="BC4405" s="143"/>
      <c r="BD4405" s="143"/>
      <c r="BE4405" s="143"/>
      <c r="BF4405" s="143"/>
      <c r="BG4405" s="143"/>
      <c r="BH4405" s="143"/>
      <c r="BI4405" s="143"/>
      <c r="BJ4405" s="143"/>
      <c r="BK4405" s="143"/>
      <c r="BL4405" s="143"/>
      <c r="BM4405" s="143"/>
      <c r="BN4405" s="143"/>
      <c r="BO4405" s="143"/>
      <c r="BP4405" s="143"/>
      <c r="BT4405" s="143"/>
      <c r="BU4405" s="143"/>
      <c r="BV4405" s="143"/>
    </row>
    <row r="4406" spans="1:74" s="142" customFormat="1" x14ac:dyDescent="0.25">
      <c r="A4406" s="206"/>
      <c r="B4406" s="160"/>
      <c r="C4406" s="161"/>
      <c r="D4406" s="206"/>
      <c r="E4406" s="206"/>
      <c r="F4406" s="206"/>
      <c r="G4406" s="206"/>
      <c r="H4406" s="161"/>
      <c r="I4406" s="206"/>
      <c r="J4406" s="206"/>
      <c r="L4406" s="206"/>
      <c r="M4406" s="153"/>
      <c r="N4406" s="126"/>
      <c r="O4406" s="153"/>
      <c r="P4406" s="153"/>
      <c r="Q4406" s="153"/>
      <c r="R4406" s="153"/>
      <c r="AG4406" s="162"/>
      <c r="AH4406" s="162"/>
      <c r="AI4406" s="162"/>
      <c r="AM4406" s="143"/>
      <c r="AN4406" s="143"/>
      <c r="AO4406" s="143"/>
      <c r="AP4406" s="143"/>
      <c r="AQ4406" s="143"/>
      <c r="AR4406" s="143"/>
      <c r="AS4406" s="143"/>
      <c r="AT4406" s="143"/>
      <c r="AU4406" s="143"/>
      <c r="AV4406" s="143"/>
      <c r="AW4406" s="143"/>
      <c r="AX4406" s="143"/>
      <c r="AY4406" s="143"/>
      <c r="AZ4406" s="143"/>
      <c r="BA4406" s="143"/>
      <c r="BB4406" s="143"/>
      <c r="BC4406" s="143"/>
      <c r="BD4406" s="143"/>
      <c r="BE4406" s="143"/>
      <c r="BF4406" s="143"/>
      <c r="BG4406" s="143"/>
      <c r="BH4406" s="143"/>
      <c r="BI4406" s="143"/>
      <c r="BJ4406" s="143"/>
      <c r="BK4406" s="143"/>
      <c r="BL4406" s="143"/>
      <c r="BM4406" s="143"/>
      <c r="BN4406" s="143"/>
      <c r="BO4406" s="143"/>
      <c r="BP4406" s="143"/>
      <c r="BT4406" s="143"/>
      <c r="BU4406" s="143"/>
      <c r="BV4406" s="143"/>
    </row>
    <row r="4407" spans="1:74" s="142" customFormat="1" x14ac:dyDescent="0.25">
      <c r="A4407" s="206"/>
      <c r="B4407" s="160"/>
      <c r="C4407" s="161"/>
      <c r="D4407" s="206"/>
      <c r="E4407" s="206"/>
      <c r="F4407" s="206"/>
      <c r="G4407" s="206"/>
      <c r="H4407" s="161"/>
      <c r="I4407" s="206"/>
      <c r="J4407" s="206"/>
      <c r="L4407" s="206"/>
      <c r="M4407" s="153"/>
      <c r="N4407" s="126"/>
      <c r="O4407" s="153"/>
      <c r="P4407" s="153"/>
      <c r="Q4407" s="153"/>
      <c r="R4407" s="153"/>
      <c r="AG4407" s="162"/>
      <c r="AH4407" s="162"/>
      <c r="AI4407" s="162"/>
      <c r="AM4407" s="143"/>
      <c r="AN4407" s="143"/>
      <c r="AO4407" s="143"/>
      <c r="AP4407" s="143"/>
      <c r="AQ4407" s="143"/>
      <c r="AR4407" s="143"/>
      <c r="AS4407" s="143"/>
      <c r="AT4407" s="143"/>
      <c r="AU4407" s="143"/>
      <c r="AV4407" s="143"/>
      <c r="AW4407" s="143"/>
      <c r="AX4407" s="143"/>
      <c r="AY4407" s="143"/>
      <c r="AZ4407" s="143"/>
      <c r="BA4407" s="143"/>
      <c r="BB4407" s="143"/>
      <c r="BC4407" s="143"/>
      <c r="BD4407" s="143"/>
      <c r="BE4407" s="143"/>
      <c r="BF4407" s="143"/>
      <c r="BG4407" s="143"/>
      <c r="BH4407" s="143"/>
      <c r="BI4407" s="143"/>
      <c r="BJ4407" s="143"/>
      <c r="BK4407" s="143"/>
      <c r="BL4407" s="143"/>
      <c r="BM4407" s="143"/>
      <c r="BN4407" s="143"/>
      <c r="BO4407" s="143"/>
      <c r="BP4407" s="143"/>
      <c r="BT4407" s="143"/>
      <c r="BU4407" s="143"/>
      <c r="BV4407" s="143"/>
    </row>
    <row r="4408" spans="1:74" s="142" customFormat="1" x14ac:dyDescent="0.25">
      <c r="A4408" s="206"/>
      <c r="B4408" s="160"/>
      <c r="C4408" s="161"/>
      <c r="D4408" s="206"/>
      <c r="E4408" s="206"/>
      <c r="F4408" s="206"/>
      <c r="G4408" s="206"/>
      <c r="H4408" s="161"/>
      <c r="I4408" s="206"/>
      <c r="J4408" s="206"/>
      <c r="L4408" s="206"/>
      <c r="M4408" s="153"/>
      <c r="N4408" s="126"/>
      <c r="O4408" s="153"/>
      <c r="P4408" s="153"/>
      <c r="Q4408" s="153"/>
      <c r="R4408" s="153"/>
      <c r="AG4408" s="162"/>
      <c r="AH4408" s="162"/>
      <c r="AI4408" s="162"/>
      <c r="AM4408" s="143"/>
      <c r="AN4408" s="143"/>
      <c r="AO4408" s="143"/>
      <c r="AP4408" s="143"/>
      <c r="AQ4408" s="143"/>
      <c r="AR4408" s="143"/>
      <c r="AS4408" s="143"/>
      <c r="AT4408" s="143"/>
      <c r="AU4408" s="143"/>
      <c r="AV4408" s="143"/>
      <c r="AW4408" s="143"/>
      <c r="AX4408" s="143"/>
      <c r="AY4408" s="143"/>
      <c r="AZ4408" s="143"/>
      <c r="BA4408" s="143"/>
      <c r="BB4408" s="143"/>
      <c r="BC4408" s="143"/>
      <c r="BD4408" s="143"/>
      <c r="BE4408" s="143"/>
      <c r="BF4408" s="143"/>
      <c r="BG4408" s="143"/>
      <c r="BH4408" s="143"/>
      <c r="BI4408" s="143"/>
      <c r="BJ4408" s="143"/>
      <c r="BK4408" s="143"/>
      <c r="BL4408" s="143"/>
      <c r="BM4408" s="143"/>
      <c r="BN4408" s="143"/>
      <c r="BO4408" s="143"/>
      <c r="BP4408" s="143"/>
      <c r="BT4408" s="143"/>
      <c r="BU4408" s="143"/>
      <c r="BV4408" s="143"/>
    </row>
    <row r="4409" spans="1:74" s="142" customFormat="1" x14ac:dyDescent="0.25">
      <c r="A4409" s="206"/>
      <c r="B4409" s="160"/>
      <c r="C4409" s="161"/>
      <c r="D4409" s="206"/>
      <c r="E4409" s="206"/>
      <c r="F4409" s="206"/>
      <c r="G4409" s="206"/>
      <c r="H4409" s="161"/>
      <c r="I4409" s="206"/>
      <c r="J4409" s="206"/>
      <c r="L4409" s="206"/>
      <c r="M4409" s="153"/>
      <c r="N4409" s="126"/>
      <c r="O4409" s="153"/>
      <c r="P4409" s="153"/>
      <c r="Q4409" s="153"/>
      <c r="R4409" s="153"/>
      <c r="AG4409" s="162"/>
      <c r="AH4409" s="162"/>
      <c r="AI4409" s="162"/>
      <c r="AM4409" s="143"/>
      <c r="AN4409" s="143"/>
      <c r="AO4409" s="143"/>
      <c r="AP4409" s="143"/>
      <c r="AQ4409" s="143"/>
      <c r="AR4409" s="143"/>
      <c r="AS4409" s="143"/>
      <c r="AT4409" s="143"/>
      <c r="AU4409" s="143"/>
      <c r="AV4409" s="143"/>
      <c r="AW4409" s="143"/>
      <c r="AX4409" s="143"/>
      <c r="AY4409" s="143"/>
      <c r="AZ4409" s="143"/>
      <c r="BA4409" s="143"/>
      <c r="BB4409" s="143"/>
      <c r="BC4409" s="143"/>
      <c r="BD4409" s="143"/>
      <c r="BE4409" s="143"/>
      <c r="BF4409" s="143"/>
      <c r="BG4409" s="143"/>
      <c r="BH4409" s="143"/>
      <c r="BI4409" s="143"/>
      <c r="BJ4409" s="143"/>
      <c r="BK4409" s="143"/>
      <c r="BL4409" s="143"/>
      <c r="BM4409" s="143"/>
      <c r="BN4409" s="143"/>
      <c r="BO4409" s="143"/>
      <c r="BP4409" s="143"/>
      <c r="BT4409" s="143"/>
      <c r="BU4409" s="143"/>
      <c r="BV4409" s="143"/>
    </row>
    <row r="4410" spans="1:74" s="142" customFormat="1" x14ac:dyDescent="0.25">
      <c r="A4410" s="206"/>
      <c r="B4410" s="160"/>
      <c r="C4410" s="161"/>
      <c r="D4410" s="206"/>
      <c r="E4410" s="206"/>
      <c r="F4410" s="206"/>
      <c r="G4410" s="206"/>
      <c r="H4410" s="161"/>
      <c r="I4410" s="206"/>
      <c r="J4410" s="206"/>
      <c r="L4410" s="206"/>
      <c r="M4410" s="153"/>
      <c r="N4410" s="126"/>
      <c r="O4410" s="153"/>
      <c r="P4410" s="153"/>
      <c r="Q4410" s="153"/>
      <c r="R4410" s="153"/>
      <c r="AG4410" s="162"/>
      <c r="AH4410" s="162"/>
      <c r="AI4410" s="162"/>
      <c r="AM4410" s="143"/>
      <c r="AN4410" s="143"/>
      <c r="AO4410" s="143"/>
      <c r="AP4410" s="143"/>
      <c r="AQ4410" s="143"/>
      <c r="AR4410" s="143"/>
      <c r="AS4410" s="143"/>
      <c r="AT4410" s="143"/>
      <c r="AU4410" s="143"/>
      <c r="AV4410" s="143"/>
      <c r="AW4410" s="143"/>
      <c r="AX4410" s="143"/>
      <c r="AY4410" s="143"/>
      <c r="AZ4410" s="143"/>
      <c r="BA4410" s="143"/>
      <c r="BB4410" s="143"/>
      <c r="BC4410" s="143"/>
      <c r="BD4410" s="143"/>
      <c r="BE4410" s="143"/>
      <c r="BF4410" s="143"/>
      <c r="BG4410" s="143"/>
      <c r="BH4410" s="143"/>
      <c r="BI4410" s="143"/>
      <c r="BJ4410" s="143"/>
      <c r="BK4410" s="143"/>
      <c r="BL4410" s="143"/>
      <c r="BM4410" s="143"/>
      <c r="BN4410" s="143"/>
      <c r="BO4410" s="143"/>
      <c r="BP4410" s="143"/>
      <c r="BT4410" s="143"/>
      <c r="BU4410" s="143"/>
      <c r="BV4410" s="143"/>
    </row>
    <row r="4411" spans="1:74" s="142" customFormat="1" x14ac:dyDescent="0.25">
      <c r="A4411" s="206"/>
      <c r="B4411" s="160"/>
      <c r="C4411" s="161"/>
      <c r="D4411" s="206"/>
      <c r="E4411" s="206"/>
      <c r="F4411" s="206"/>
      <c r="G4411" s="206"/>
      <c r="H4411" s="161"/>
      <c r="I4411" s="206"/>
      <c r="J4411" s="206"/>
      <c r="L4411" s="206"/>
      <c r="M4411" s="153"/>
      <c r="N4411" s="126"/>
      <c r="O4411" s="153"/>
      <c r="P4411" s="153"/>
      <c r="Q4411" s="153"/>
      <c r="R4411" s="153"/>
      <c r="AG4411" s="162"/>
      <c r="AH4411" s="162"/>
      <c r="AI4411" s="162"/>
      <c r="AM4411" s="143"/>
      <c r="AN4411" s="143"/>
      <c r="AO4411" s="143"/>
      <c r="AP4411" s="143"/>
      <c r="AQ4411" s="143"/>
      <c r="AR4411" s="143"/>
      <c r="AS4411" s="143"/>
      <c r="AT4411" s="143"/>
      <c r="AU4411" s="143"/>
      <c r="AV4411" s="143"/>
      <c r="AW4411" s="143"/>
      <c r="AX4411" s="143"/>
      <c r="AY4411" s="143"/>
      <c r="AZ4411" s="143"/>
      <c r="BA4411" s="143"/>
      <c r="BB4411" s="143"/>
      <c r="BC4411" s="143"/>
      <c r="BD4411" s="143"/>
      <c r="BE4411" s="143"/>
      <c r="BF4411" s="143"/>
      <c r="BG4411" s="143"/>
      <c r="BH4411" s="143"/>
      <c r="BI4411" s="143"/>
      <c r="BJ4411" s="143"/>
      <c r="BK4411" s="143"/>
      <c r="BL4411" s="143"/>
      <c r="BM4411" s="143"/>
      <c r="BN4411" s="143"/>
      <c r="BO4411" s="143"/>
      <c r="BP4411" s="143"/>
      <c r="BT4411" s="143"/>
      <c r="BU4411" s="143"/>
      <c r="BV4411" s="143"/>
    </row>
    <row r="4412" spans="1:74" s="142" customFormat="1" x14ac:dyDescent="0.25">
      <c r="A4412" s="206"/>
      <c r="B4412" s="160"/>
      <c r="C4412" s="161"/>
      <c r="D4412" s="206"/>
      <c r="E4412" s="206"/>
      <c r="F4412" s="206"/>
      <c r="G4412" s="206"/>
      <c r="H4412" s="161"/>
      <c r="I4412" s="206"/>
      <c r="J4412" s="206"/>
      <c r="L4412" s="206"/>
      <c r="M4412" s="153"/>
      <c r="N4412" s="126"/>
      <c r="O4412" s="153"/>
      <c r="P4412" s="153"/>
      <c r="Q4412" s="153"/>
      <c r="R4412" s="153"/>
      <c r="AG4412" s="162"/>
      <c r="AH4412" s="162"/>
      <c r="AI4412" s="162"/>
      <c r="AM4412" s="143"/>
      <c r="AN4412" s="143"/>
      <c r="AO4412" s="143"/>
      <c r="AP4412" s="143"/>
      <c r="AQ4412" s="143"/>
      <c r="AR4412" s="143"/>
      <c r="AS4412" s="143"/>
      <c r="AT4412" s="143"/>
      <c r="AU4412" s="143"/>
      <c r="AV4412" s="143"/>
      <c r="AW4412" s="143"/>
      <c r="AX4412" s="143"/>
      <c r="AY4412" s="143"/>
      <c r="AZ4412" s="143"/>
      <c r="BA4412" s="143"/>
      <c r="BB4412" s="143"/>
      <c r="BC4412" s="143"/>
      <c r="BD4412" s="143"/>
      <c r="BE4412" s="143"/>
      <c r="BF4412" s="143"/>
      <c r="BG4412" s="143"/>
      <c r="BH4412" s="143"/>
      <c r="BI4412" s="143"/>
      <c r="BJ4412" s="143"/>
      <c r="BK4412" s="143"/>
      <c r="BL4412" s="143"/>
      <c r="BM4412" s="143"/>
      <c r="BN4412" s="143"/>
      <c r="BO4412" s="143"/>
      <c r="BP4412" s="143"/>
      <c r="BT4412" s="143"/>
      <c r="BU4412" s="143"/>
      <c r="BV4412" s="143"/>
    </row>
    <row r="4413" spans="1:74" s="142" customFormat="1" x14ac:dyDescent="0.25">
      <c r="A4413" s="206"/>
      <c r="B4413" s="160"/>
      <c r="C4413" s="161"/>
      <c r="D4413" s="206"/>
      <c r="E4413" s="206"/>
      <c r="F4413" s="206"/>
      <c r="G4413" s="206"/>
      <c r="H4413" s="161"/>
      <c r="I4413" s="206"/>
      <c r="J4413" s="206"/>
      <c r="L4413" s="206"/>
      <c r="M4413" s="153"/>
      <c r="N4413" s="126"/>
      <c r="O4413" s="153"/>
      <c r="P4413" s="153"/>
      <c r="Q4413" s="153"/>
      <c r="R4413" s="153"/>
      <c r="AG4413" s="162"/>
      <c r="AH4413" s="162"/>
      <c r="AI4413" s="162"/>
      <c r="AM4413" s="143"/>
      <c r="AN4413" s="143"/>
      <c r="AO4413" s="143"/>
      <c r="AP4413" s="143"/>
      <c r="AQ4413" s="143"/>
      <c r="AR4413" s="143"/>
      <c r="AS4413" s="143"/>
      <c r="AT4413" s="143"/>
      <c r="AU4413" s="143"/>
      <c r="AV4413" s="143"/>
      <c r="AW4413" s="143"/>
      <c r="AX4413" s="143"/>
      <c r="AY4413" s="143"/>
      <c r="AZ4413" s="143"/>
      <c r="BA4413" s="143"/>
      <c r="BB4413" s="143"/>
      <c r="BC4413" s="143"/>
      <c r="BD4413" s="143"/>
      <c r="BE4413" s="143"/>
      <c r="BF4413" s="143"/>
      <c r="BG4413" s="143"/>
      <c r="BH4413" s="143"/>
      <c r="BI4413" s="143"/>
      <c r="BJ4413" s="143"/>
      <c r="BK4413" s="143"/>
      <c r="BL4413" s="143"/>
      <c r="BM4413" s="143"/>
      <c r="BN4413" s="143"/>
      <c r="BO4413" s="143"/>
      <c r="BP4413" s="143"/>
      <c r="BT4413" s="143"/>
      <c r="BU4413" s="143"/>
      <c r="BV4413" s="143"/>
    </row>
    <row r="4414" spans="1:74" s="142" customFormat="1" x14ac:dyDescent="0.25">
      <c r="A4414" s="206"/>
      <c r="B4414" s="160"/>
      <c r="C4414" s="161"/>
      <c r="D4414" s="206"/>
      <c r="E4414" s="206"/>
      <c r="F4414" s="206"/>
      <c r="G4414" s="206"/>
      <c r="H4414" s="161"/>
      <c r="I4414" s="206"/>
      <c r="J4414" s="206"/>
      <c r="L4414" s="206"/>
      <c r="M4414" s="153"/>
      <c r="N4414" s="126"/>
      <c r="O4414" s="153"/>
      <c r="P4414" s="153"/>
      <c r="Q4414" s="153"/>
      <c r="R4414" s="153"/>
      <c r="AG4414" s="162"/>
      <c r="AH4414" s="162"/>
      <c r="AI4414" s="162"/>
      <c r="AM4414" s="143"/>
      <c r="AN4414" s="143"/>
      <c r="AO4414" s="143"/>
      <c r="AP4414" s="143"/>
      <c r="AQ4414" s="143"/>
      <c r="AR4414" s="143"/>
      <c r="AS4414" s="143"/>
      <c r="AT4414" s="143"/>
      <c r="AU4414" s="143"/>
      <c r="AV4414" s="143"/>
      <c r="AW4414" s="143"/>
      <c r="AX4414" s="143"/>
      <c r="AY4414" s="143"/>
      <c r="AZ4414" s="143"/>
      <c r="BA4414" s="143"/>
      <c r="BB4414" s="143"/>
      <c r="BC4414" s="143"/>
      <c r="BD4414" s="143"/>
      <c r="BE4414" s="143"/>
      <c r="BF4414" s="143"/>
      <c r="BG4414" s="143"/>
      <c r="BH4414" s="143"/>
      <c r="BI4414" s="143"/>
      <c r="BJ4414" s="143"/>
      <c r="BK4414" s="143"/>
      <c r="BL4414" s="143"/>
      <c r="BM4414" s="143"/>
      <c r="BN4414" s="143"/>
      <c r="BO4414" s="143"/>
      <c r="BP4414" s="143"/>
      <c r="BT4414" s="143"/>
      <c r="BU4414" s="143"/>
      <c r="BV4414" s="143"/>
    </row>
    <row r="4415" spans="1:74" s="142" customFormat="1" x14ac:dyDescent="0.25">
      <c r="A4415" s="206"/>
      <c r="B4415" s="160"/>
      <c r="C4415" s="161"/>
      <c r="D4415" s="206"/>
      <c r="E4415" s="206"/>
      <c r="F4415" s="206"/>
      <c r="G4415" s="206"/>
      <c r="H4415" s="161"/>
      <c r="I4415" s="206"/>
      <c r="J4415" s="206"/>
      <c r="L4415" s="206"/>
      <c r="M4415" s="153"/>
      <c r="N4415" s="126"/>
      <c r="O4415" s="153"/>
      <c r="P4415" s="153"/>
      <c r="Q4415" s="153"/>
      <c r="R4415" s="153"/>
      <c r="AG4415" s="162"/>
      <c r="AH4415" s="162"/>
      <c r="AI4415" s="162"/>
      <c r="AM4415" s="143"/>
      <c r="AN4415" s="143"/>
      <c r="AO4415" s="143"/>
      <c r="AP4415" s="143"/>
      <c r="AQ4415" s="143"/>
      <c r="AR4415" s="143"/>
      <c r="AS4415" s="143"/>
      <c r="AT4415" s="143"/>
      <c r="AU4415" s="143"/>
      <c r="AV4415" s="143"/>
      <c r="AW4415" s="143"/>
      <c r="AX4415" s="143"/>
      <c r="AY4415" s="143"/>
      <c r="AZ4415" s="143"/>
      <c r="BA4415" s="143"/>
      <c r="BB4415" s="143"/>
      <c r="BC4415" s="143"/>
      <c r="BD4415" s="143"/>
      <c r="BE4415" s="143"/>
      <c r="BF4415" s="143"/>
      <c r="BG4415" s="143"/>
      <c r="BH4415" s="143"/>
      <c r="BI4415" s="143"/>
      <c r="BJ4415" s="143"/>
      <c r="BK4415" s="143"/>
      <c r="BL4415" s="143"/>
      <c r="BM4415" s="143"/>
      <c r="BN4415" s="143"/>
      <c r="BO4415" s="143"/>
      <c r="BP4415" s="143"/>
      <c r="BT4415" s="143"/>
      <c r="BU4415" s="143"/>
      <c r="BV4415" s="143"/>
    </row>
    <row r="4416" spans="1:74" s="142" customFormat="1" x14ac:dyDescent="0.25">
      <c r="A4416" s="206"/>
      <c r="B4416" s="160"/>
      <c r="C4416" s="161"/>
      <c r="D4416" s="206"/>
      <c r="E4416" s="206"/>
      <c r="F4416" s="206"/>
      <c r="G4416" s="206"/>
      <c r="H4416" s="161"/>
      <c r="I4416" s="206"/>
      <c r="J4416" s="206"/>
      <c r="L4416" s="206"/>
      <c r="M4416" s="153"/>
      <c r="N4416" s="126"/>
      <c r="O4416" s="153"/>
      <c r="P4416" s="153"/>
      <c r="Q4416" s="153"/>
      <c r="R4416" s="153"/>
      <c r="AG4416" s="162"/>
      <c r="AH4416" s="162"/>
      <c r="AI4416" s="162"/>
      <c r="AM4416" s="143"/>
      <c r="AN4416" s="143"/>
      <c r="AO4416" s="143"/>
      <c r="AP4416" s="143"/>
      <c r="AQ4416" s="143"/>
      <c r="AR4416" s="143"/>
      <c r="AS4416" s="143"/>
      <c r="AT4416" s="143"/>
      <c r="AU4416" s="143"/>
      <c r="AV4416" s="143"/>
      <c r="AW4416" s="143"/>
      <c r="AX4416" s="143"/>
      <c r="AY4416" s="143"/>
      <c r="AZ4416" s="143"/>
      <c r="BA4416" s="143"/>
      <c r="BB4416" s="143"/>
      <c r="BC4416" s="143"/>
      <c r="BD4416" s="143"/>
      <c r="BE4416" s="143"/>
      <c r="BF4416" s="143"/>
      <c r="BG4416" s="143"/>
      <c r="BH4416" s="143"/>
      <c r="BI4416" s="143"/>
      <c r="BJ4416" s="143"/>
      <c r="BK4416" s="143"/>
      <c r="BL4416" s="143"/>
      <c r="BM4416" s="143"/>
      <c r="BN4416" s="143"/>
      <c r="BO4416" s="143"/>
      <c r="BP4416" s="143"/>
      <c r="BT4416" s="143"/>
      <c r="BU4416" s="143"/>
      <c r="BV4416" s="143"/>
    </row>
    <row r="4417" spans="1:74" s="142" customFormat="1" x14ac:dyDescent="0.25">
      <c r="A4417" s="206"/>
      <c r="B4417" s="160"/>
      <c r="C4417" s="161"/>
      <c r="D4417" s="206"/>
      <c r="E4417" s="206"/>
      <c r="F4417" s="206"/>
      <c r="G4417" s="206"/>
      <c r="H4417" s="161"/>
      <c r="I4417" s="206"/>
      <c r="J4417" s="206"/>
      <c r="L4417" s="206"/>
      <c r="M4417" s="153"/>
      <c r="N4417" s="126"/>
      <c r="O4417" s="153"/>
      <c r="P4417" s="153"/>
      <c r="Q4417" s="153"/>
      <c r="R4417" s="153"/>
      <c r="AG4417" s="162"/>
      <c r="AH4417" s="162"/>
      <c r="AI4417" s="162"/>
      <c r="AM4417" s="143"/>
      <c r="AN4417" s="143"/>
      <c r="AO4417" s="143"/>
      <c r="AP4417" s="143"/>
      <c r="AQ4417" s="143"/>
      <c r="AR4417" s="143"/>
      <c r="AS4417" s="143"/>
      <c r="AT4417" s="143"/>
      <c r="AU4417" s="143"/>
      <c r="AV4417" s="143"/>
      <c r="AW4417" s="143"/>
      <c r="AX4417" s="143"/>
      <c r="AY4417" s="143"/>
      <c r="AZ4417" s="143"/>
      <c r="BA4417" s="143"/>
      <c r="BB4417" s="143"/>
      <c r="BC4417" s="143"/>
      <c r="BD4417" s="143"/>
      <c r="BE4417" s="143"/>
      <c r="BF4417" s="143"/>
      <c r="BG4417" s="143"/>
      <c r="BH4417" s="143"/>
      <c r="BI4417" s="143"/>
      <c r="BJ4417" s="143"/>
      <c r="BK4417" s="143"/>
      <c r="BL4417" s="143"/>
      <c r="BM4417" s="143"/>
      <c r="BN4417" s="143"/>
      <c r="BO4417" s="143"/>
      <c r="BP4417" s="143"/>
      <c r="BT4417" s="143"/>
      <c r="BU4417" s="143"/>
      <c r="BV4417" s="143"/>
    </row>
    <row r="4418" spans="1:74" s="142" customFormat="1" x14ac:dyDescent="0.25">
      <c r="A4418" s="206"/>
      <c r="B4418" s="160"/>
      <c r="C4418" s="161"/>
      <c r="D4418" s="206"/>
      <c r="E4418" s="206"/>
      <c r="F4418" s="206"/>
      <c r="G4418" s="206"/>
      <c r="H4418" s="161"/>
      <c r="I4418" s="206"/>
      <c r="J4418" s="206"/>
      <c r="L4418" s="206"/>
      <c r="M4418" s="153"/>
      <c r="N4418" s="126"/>
      <c r="O4418" s="153"/>
      <c r="P4418" s="153"/>
      <c r="Q4418" s="153"/>
      <c r="R4418" s="153"/>
      <c r="AG4418" s="162"/>
      <c r="AH4418" s="162"/>
      <c r="AI4418" s="162"/>
      <c r="AM4418" s="143"/>
      <c r="AN4418" s="143"/>
      <c r="AO4418" s="143"/>
      <c r="AP4418" s="143"/>
      <c r="AQ4418" s="143"/>
      <c r="AR4418" s="143"/>
      <c r="AS4418" s="143"/>
      <c r="AT4418" s="143"/>
      <c r="AU4418" s="143"/>
      <c r="AV4418" s="143"/>
      <c r="AW4418" s="143"/>
      <c r="AX4418" s="143"/>
      <c r="AY4418" s="143"/>
      <c r="AZ4418" s="143"/>
      <c r="BA4418" s="143"/>
      <c r="BB4418" s="143"/>
      <c r="BC4418" s="143"/>
      <c r="BD4418" s="143"/>
      <c r="BE4418" s="143"/>
      <c r="BF4418" s="143"/>
      <c r="BG4418" s="143"/>
      <c r="BH4418" s="143"/>
      <c r="BI4418" s="143"/>
      <c r="BJ4418" s="143"/>
      <c r="BK4418" s="143"/>
      <c r="BL4418" s="143"/>
      <c r="BM4418" s="143"/>
      <c r="BN4418" s="143"/>
      <c r="BO4418" s="143"/>
      <c r="BP4418" s="143"/>
      <c r="BT4418" s="143"/>
      <c r="BU4418" s="143"/>
      <c r="BV4418" s="143"/>
    </row>
    <row r="4419" spans="1:74" s="142" customFormat="1" x14ac:dyDescent="0.25">
      <c r="A4419" s="206"/>
      <c r="B4419" s="160"/>
      <c r="C4419" s="161"/>
      <c r="D4419" s="206"/>
      <c r="E4419" s="206"/>
      <c r="F4419" s="206"/>
      <c r="G4419" s="206"/>
      <c r="H4419" s="161"/>
      <c r="I4419" s="206"/>
      <c r="J4419" s="206"/>
      <c r="L4419" s="206"/>
      <c r="M4419" s="153"/>
      <c r="N4419" s="126"/>
      <c r="O4419" s="153"/>
      <c r="P4419" s="153"/>
      <c r="Q4419" s="153"/>
      <c r="R4419" s="153"/>
      <c r="AG4419" s="162"/>
      <c r="AH4419" s="162"/>
      <c r="AI4419" s="162"/>
      <c r="AM4419" s="143"/>
      <c r="AN4419" s="143"/>
      <c r="AO4419" s="143"/>
      <c r="AP4419" s="143"/>
      <c r="AQ4419" s="143"/>
      <c r="AR4419" s="143"/>
      <c r="AS4419" s="143"/>
      <c r="AT4419" s="143"/>
      <c r="AU4419" s="143"/>
      <c r="AV4419" s="143"/>
      <c r="AW4419" s="143"/>
      <c r="AX4419" s="143"/>
      <c r="AY4419" s="143"/>
      <c r="AZ4419" s="143"/>
      <c r="BA4419" s="143"/>
      <c r="BB4419" s="143"/>
      <c r="BC4419" s="143"/>
      <c r="BD4419" s="143"/>
      <c r="BE4419" s="143"/>
      <c r="BF4419" s="143"/>
      <c r="BG4419" s="143"/>
      <c r="BH4419" s="143"/>
      <c r="BI4419" s="143"/>
      <c r="BJ4419" s="143"/>
      <c r="BK4419" s="143"/>
      <c r="BL4419" s="143"/>
      <c r="BM4419" s="143"/>
      <c r="BN4419" s="143"/>
      <c r="BO4419" s="143"/>
      <c r="BP4419" s="143"/>
      <c r="BT4419" s="143"/>
      <c r="BU4419" s="143"/>
      <c r="BV4419" s="143"/>
    </row>
    <row r="4420" spans="1:74" s="142" customFormat="1" x14ac:dyDescent="0.25">
      <c r="A4420" s="206"/>
      <c r="B4420" s="160"/>
      <c r="C4420" s="161"/>
      <c r="D4420" s="206"/>
      <c r="E4420" s="206"/>
      <c r="F4420" s="206"/>
      <c r="G4420" s="206"/>
      <c r="H4420" s="161"/>
      <c r="I4420" s="206"/>
      <c r="J4420" s="206"/>
      <c r="L4420" s="206"/>
      <c r="M4420" s="153"/>
      <c r="N4420" s="126"/>
      <c r="O4420" s="153"/>
      <c r="P4420" s="153"/>
      <c r="Q4420" s="153"/>
      <c r="R4420" s="153"/>
      <c r="AG4420" s="162"/>
      <c r="AH4420" s="162"/>
      <c r="AI4420" s="162"/>
      <c r="AM4420" s="143"/>
      <c r="AN4420" s="143"/>
      <c r="AO4420" s="143"/>
      <c r="AP4420" s="143"/>
      <c r="AQ4420" s="143"/>
      <c r="AR4420" s="143"/>
      <c r="AS4420" s="143"/>
      <c r="AT4420" s="143"/>
      <c r="AU4420" s="143"/>
      <c r="AV4420" s="143"/>
      <c r="AW4420" s="143"/>
      <c r="AX4420" s="143"/>
      <c r="AY4420" s="143"/>
      <c r="AZ4420" s="143"/>
      <c r="BA4420" s="143"/>
      <c r="BB4420" s="143"/>
      <c r="BC4420" s="143"/>
      <c r="BD4420" s="143"/>
      <c r="BE4420" s="143"/>
      <c r="BF4420" s="143"/>
      <c r="BG4420" s="143"/>
      <c r="BH4420" s="143"/>
      <c r="BI4420" s="143"/>
      <c r="BJ4420" s="143"/>
      <c r="BK4420" s="143"/>
      <c r="BL4420" s="143"/>
      <c r="BM4420" s="143"/>
      <c r="BN4420" s="143"/>
      <c r="BO4420" s="143"/>
      <c r="BP4420" s="143"/>
      <c r="BT4420" s="143"/>
      <c r="BU4420" s="143"/>
      <c r="BV4420" s="143"/>
    </row>
    <row r="4421" spans="1:74" s="142" customFormat="1" x14ac:dyDescent="0.25">
      <c r="A4421" s="206"/>
      <c r="B4421" s="160"/>
      <c r="C4421" s="161"/>
      <c r="D4421" s="206"/>
      <c r="E4421" s="206"/>
      <c r="F4421" s="206"/>
      <c r="G4421" s="206"/>
      <c r="H4421" s="161"/>
      <c r="I4421" s="206"/>
      <c r="J4421" s="206"/>
      <c r="L4421" s="206"/>
      <c r="M4421" s="153"/>
      <c r="N4421" s="126"/>
      <c r="O4421" s="153"/>
      <c r="P4421" s="153"/>
      <c r="Q4421" s="153"/>
      <c r="R4421" s="153"/>
      <c r="AG4421" s="162"/>
      <c r="AH4421" s="162"/>
      <c r="AI4421" s="162"/>
      <c r="AM4421" s="143"/>
      <c r="AN4421" s="143"/>
      <c r="AO4421" s="143"/>
      <c r="AP4421" s="143"/>
      <c r="AQ4421" s="143"/>
      <c r="AR4421" s="143"/>
      <c r="AS4421" s="143"/>
      <c r="AT4421" s="143"/>
      <c r="AU4421" s="143"/>
      <c r="AV4421" s="143"/>
      <c r="AW4421" s="143"/>
      <c r="AX4421" s="143"/>
      <c r="AY4421" s="143"/>
      <c r="AZ4421" s="143"/>
      <c r="BA4421" s="143"/>
      <c r="BB4421" s="143"/>
      <c r="BC4421" s="143"/>
      <c r="BD4421" s="143"/>
      <c r="BE4421" s="143"/>
      <c r="BF4421" s="143"/>
      <c r="BG4421" s="143"/>
      <c r="BH4421" s="143"/>
      <c r="BI4421" s="143"/>
      <c r="BJ4421" s="143"/>
      <c r="BK4421" s="143"/>
      <c r="BL4421" s="143"/>
      <c r="BM4421" s="143"/>
      <c r="BN4421" s="143"/>
      <c r="BO4421" s="143"/>
      <c r="BP4421" s="143"/>
      <c r="BT4421" s="143"/>
      <c r="BU4421" s="143"/>
      <c r="BV4421" s="143"/>
    </row>
    <row r="4422" spans="1:74" s="142" customFormat="1" x14ac:dyDescent="0.25">
      <c r="A4422" s="206"/>
      <c r="B4422" s="160"/>
      <c r="C4422" s="161"/>
      <c r="D4422" s="206"/>
      <c r="E4422" s="206"/>
      <c r="F4422" s="206"/>
      <c r="G4422" s="206"/>
      <c r="H4422" s="161"/>
      <c r="I4422" s="206"/>
      <c r="J4422" s="206"/>
      <c r="L4422" s="206"/>
      <c r="M4422" s="153"/>
      <c r="N4422" s="126"/>
      <c r="O4422" s="153"/>
      <c r="P4422" s="153"/>
      <c r="Q4422" s="153"/>
      <c r="R4422" s="153"/>
      <c r="AG4422" s="162"/>
      <c r="AH4422" s="162"/>
      <c r="AI4422" s="162"/>
      <c r="AM4422" s="143"/>
      <c r="AN4422" s="143"/>
      <c r="AO4422" s="143"/>
      <c r="AP4422" s="143"/>
      <c r="AQ4422" s="143"/>
      <c r="AR4422" s="143"/>
      <c r="AS4422" s="143"/>
      <c r="AT4422" s="143"/>
      <c r="AU4422" s="143"/>
      <c r="AV4422" s="143"/>
      <c r="AW4422" s="143"/>
      <c r="AX4422" s="143"/>
      <c r="AY4422" s="143"/>
      <c r="AZ4422" s="143"/>
      <c r="BA4422" s="143"/>
      <c r="BB4422" s="143"/>
      <c r="BC4422" s="143"/>
      <c r="BD4422" s="143"/>
      <c r="BE4422" s="143"/>
      <c r="BF4422" s="143"/>
      <c r="BG4422" s="143"/>
      <c r="BH4422" s="143"/>
      <c r="BI4422" s="143"/>
      <c r="BJ4422" s="143"/>
      <c r="BK4422" s="143"/>
      <c r="BL4422" s="143"/>
      <c r="BM4422" s="143"/>
      <c r="BN4422" s="143"/>
      <c r="BO4422" s="143"/>
      <c r="BP4422" s="143"/>
      <c r="BT4422" s="143"/>
      <c r="BU4422" s="143"/>
      <c r="BV4422" s="143"/>
    </row>
    <row r="4423" spans="1:74" s="142" customFormat="1" x14ac:dyDescent="0.25">
      <c r="A4423" s="206"/>
      <c r="B4423" s="160"/>
      <c r="C4423" s="161"/>
      <c r="D4423" s="206"/>
      <c r="E4423" s="206"/>
      <c r="F4423" s="206"/>
      <c r="G4423" s="206"/>
      <c r="H4423" s="161"/>
      <c r="I4423" s="206"/>
      <c r="J4423" s="206"/>
      <c r="L4423" s="206"/>
      <c r="M4423" s="153"/>
      <c r="N4423" s="126"/>
      <c r="O4423" s="153"/>
      <c r="P4423" s="153"/>
      <c r="Q4423" s="153"/>
      <c r="R4423" s="153"/>
      <c r="AG4423" s="162"/>
      <c r="AH4423" s="162"/>
      <c r="AI4423" s="162"/>
      <c r="AM4423" s="143"/>
      <c r="AN4423" s="143"/>
      <c r="AO4423" s="143"/>
      <c r="AP4423" s="143"/>
      <c r="AQ4423" s="143"/>
      <c r="AR4423" s="143"/>
      <c r="AS4423" s="143"/>
      <c r="AT4423" s="143"/>
      <c r="AU4423" s="143"/>
      <c r="AV4423" s="143"/>
      <c r="AW4423" s="143"/>
      <c r="AX4423" s="143"/>
      <c r="AY4423" s="143"/>
      <c r="AZ4423" s="143"/>
      <c r="BA4423" s="143"/>
      <c r="BB4423" s="143"/>
      <c r="BC4423" s="143"/>
      <c r="BD4423" s="143"/>
      <c r="BE4423" s="143"/>
      <c r="BF4423" s="143"/>
      <c r="BG4423" s="143"/>
      <c r="BH4423" s="143"/>
      <c r="BI4423" s="143"/>
      <c r="BJ4423" s="143"/>
      <c r="BK4423" s="143"/>
      <c r="BL4423" s="143"/>
      <c r="BM4423" s="143"/>
      <c r="BN4423" s="143"/>
      <c r="BO4423" s="143"/>
      <c r="BP4423" s="143"/>
      <c r="BT4423" s="143"/>
      <c r="BU4423" s="143"/>
      <c r="BV4423" s="143"/>
    </row>
    <row r="4424" spans="1:74" s="142" customFormat="1" x14ac:dyDescent="0.25">
      <c r="A4424" s="206"/>
      <c r="B4424" s="160"/>
      <c r="C4424" s="161"/>
      <c r="D4424" s="206"/>
      <c r="E4424" s="206"/>
      <c r="F4424" s="206"/>
      <c r="G4424" s="206"/>
      <c r="H4424" s="161"/>
      <c r="I4424" s="206"/>
      <c r="J4424" s="206"/>
      <c r="L4424" s="206"/>
      <c r="M4424" s="153"/>
      <c r="N4424" s="126"/>
      <c r="O4424" s="153"/>
      <c r="P4424" s="153"/>
      <c r="Q4424" s="153"/>
      <c r="R4424" s="153"/>
      <c r="AG4424" s="162"/>
      <c r="AH4424" s="162"/>
      <c r="AI4424" s="162"/>
      <c r="AM4424" s="143"/>
      <c r="AN4424" s="143"/>
      <c r="AO4424" s="143"/>
      <c r="AP4424" s="143"/>
      <c r="AQ4424" s="143"/>
      <c r="AR4424" s="143"/>
      <c r="AS4424" s="143"/>
      <c r="AT4424" s="143"/>
      <c r="AU4424" s="143"/>
      <c r="AV4424" s="143"/>
      <c r="AW4424" s="143"/>
      <c r="AX4424" s="143"/>
      <c r="AY4424" s="143"/>
      <c r="AZ4424" s="143"/>
      <c r="BA4424" s="143"/>
      <c r="BB4424" s="143"/>
      <c r="BC4424" s="143"/>
      <c r="BD4424" s="143"/>
      <c r="BE4424" s="143"/>
      <c r="BF4424" s="143"/>
      <c r="BG4424" s="143"/>
      <c r="BH4424" s="143"/>
      <c r="BI4424" s="143"/>
      <c r="BJ4424" s="143"/>
      <c r="BK4424" s="143"/>
      <c r="BL4424" s="143"/>
      <c r="BM4424" s="143"/>
      <c r="BN4424" s="143"/>
      <c r="BO4424" s="143"/>
      <c r="BP4424" s="143"/>
      <c r="BT4424" s="143"/>
      <c r="BU4424" s="143"/>
      <c r="BV4424" s="143"/>
    </row>
    <row r="4425" spans="1:74" s="142" customFormat="1" x14ac:dyDescent="0.25">
      <c r="A4425" s="206"/>
      <c r="B4425" s="160"/>
      <c r="C4425" s="161"/>
      <c r="D4425" s="206"/>
      <c r="E4425" s="206"/>
      <c r="F4425" s="206"/>
      <c r="G4425" s="206"/>
      <c r="H4425" s="161"/>
      <c r="I4425" s="206"/>
      <c r="J4425" s="206"/>
      <c r="L4425" s="206"/>
      <c r="M4425" s="153"/>
      <c r="N4425" s="126"/>
      <c r="O4425" s="153"/>
      <c r="P4425" s="153"/>
      <c r="Q4425" s="153"/>
      <c r="R4425" s="153"/>
      <c r="AG4425" s="162"/>
      <c r="AH4425" s="162"/>
      <c r="AI4425" s="162"/>
      <c r="AM4425" s="143"/>
      <c r="AN4425" s="143"/>
      <c r="AO4425" s="143"/>
      <c r="AP4425" s="143"/>
      <c r="AQ4425" s="143"/>
      <c r="AR4425" s="143"/>
      <c r="AS4425" s="143"/>
      <c r="AT4425" s="143"/>
      <c r="AU4425" s="143"/>
      <c r="AV4425" s="143"/>
      <c r="AW4425" s="143"/>
      <c r="AX4425" s="143"/>
      <c r="AY4425" s="143"/>
      <c r="AZ4425" s="143"/>
      <c r="BA4425" s="143"/>
      <c r="BB4425" s="143"/>
      <c r="BC4425" s="143"/>
      <c r="BD4425" s="143"/>
      <c r="BE4425" s="143"/>
      <c r="BF4425" s="143"/>
      <c r="BG4425" s="143"/>
      <c r="BH4425" s="143"/>
      <c r="BI4425" s="143"/>
      <c r="BJ4425" s="143"/>
      <c r="BK4425" s="143"/>
      <c r="BL4425" s="143"/>
      <c r="BM4425" s="143"/>
      <c r="BN4425" s="143"/>
      <c r="BO4425" s="143"/>
      <c r="BP4425" s="143"/>
      <c r="BT4425" s="143"/>
      <c r="BU4425" s="143"/>
      <c r="BV4425" s="143"/>
    </row>
    <row r="4426" spans="1:74" s="142" customFormat="1" x14ac:dyDescent="0.25">
      <c r="A4426" s="206"/>
      <c r="B4426" s="160"/>
      <c r="C4426" s="161"/>
      <c r="D4426" s="206"/>
      <c r="E4426" s="206"/>
      <c r="F4426" s="206"/>
      <c r="G4426" s="206"/>
      <c r="H4426" s="161"/>
      <c r="I4426" s="206"/>
      <c r="J4426" s="206"/>
      <c r="L4426" s="206"/>
      <c r="M4426" s="153"/>
      <c r="N4426" s="126"/>
      <c r="O4426" s="153"/>
      <c r="P4426" s="153"/>
      <c r="Q4426" s="153"/>
      <c r="R4426" s="153"/>
      <c r="AG4426" s="162"/>
      <c r="AH4426" s="162"/>
      <c r="AI4426" s="162"/>
      <c r="AM4426" s="143"/>
      <c r="AN4426" s="143"/>
      <c r="AO4426" s="143"/>
      <c r="AP4426" s="143"/>
      <c r="AQ4426" s="143"/>
      <c r="AR4426" s="143"/>
      <c r="AS4426" s="143"/>
      <c r="AT4426" s="143"/>
      <c r="AU4426" s="143"/>
      <c r="AV4426" s="143"/>
      <c r="AW4426" s="143"/>
      <c r="AX4426" s="143"/>
      <c r="AY4426" s="143"/>
      <c r="AZ4426" s="143"/>
      <c r="BA4426" s="143"/>
      <c r="BB4426" s="143"/>
      <c r="BC4426" s="143"/>
      <c r="BD4426" s="143"/>
      <c r="BE4426" s="143"/>
      <c r="BF4426" s="143"/>
      <c r="BG4426" s="143"/>
      <c r="BH4426" s="143"/>
      <c r="BI4426" s="143"/>
      <c r="BJ4426" s="143"/>
      <c r="BK4426" s="143"/>
      <c r="BL4426" s="143"/>
      <c r="BM4426" s="143"/>
      <c r="BN4426" s="143"/>
      <c r="BO4426" s="143"/>
      <c r="BP4426" s="143"/>
      <c r="BT4426" s="143"/>
      <c r="BU4426" s="143"/>
      <c r="BV4426" s="143"/>
    </row>
    <row r="4427" spans="1:74" s="142" customFormat="1" x14ac:dyDescent="0.25">
      <c r="A4427" s="206"/>
      <c r="B4427" s="160"/>
      <c r="C4427" s="161"/>
      <c r="D4427" s="206"/>
      <c r="E4427" s="206"/>
      <c r="F4427" s="206"/>
      <c r="G4427" s="206"/>
      <c r="H4427" s="161"/>
      <c r="I4427" s="206"/>
      <c r="J4427" s="206"/>
      <c r="L4427" s="206"/>
      <c r="M4427" s="153"/>
      <c r="N4427" s="126"/>
      <c r="O4427" s="153"/>
      <c r="P4427" s="153"/>
      <c r="Q4427" s="153"/>
      <c r="R4427" s="153"/>
      <c r="AG4427" s="162"/>
      <c r="AH4427" s="162"/>
      <c r="AI4427" s="162"/>
      <c r="AM4427" s="143"/>
      <c r="AN4427" s="143"/>
      <c r="AO4427" s="143"/>
      <c r="AP4427" s="143"/>
      <c r="AQ4427" s="143"/>
      <c r="AR4427" s="143"/>
      <c r="AS4427" s="143"/>
      <c r="AT4427" s="143"/>
      <c r="AU4427" s="143"/>
      <c r="AV4427" s="143"/>
      <c r="AW4427" s="143"/>
      <c r="AX4427" s="143"/>
      <c r="AY4427" s="143"/>
      <c r="AZ4427" s="143"/>
      <c r="BA4427" s="143"/>
      <c r="BB4427" s="143"/>
      <c r="BC4427" s="143"/>
      <c r="BD4427" s="143"/>
      <c r="BE4427" s="143"/>
      <c r="BF4427" s="143"/>
      <c r="BG4427" s="143"/>
      <c r="BH4427" s="143"/>
      <c r="BI4427" s="143"/>
      <c r="BJ4427" s="143"/>
      <c r="BK4427" s="143"/>
      <c r="BL4427" s="143"/>
      <c r="BM4427" s="143"/>
      <c r="BN4427" s="143"/>
      <c r="BO4427" s="143"/>
      <c r="BP4427" s="143"/>
      <c r="BT4427" s="143"/>
      <c r="BU4427" s="143"/>
      <c r="BV4427" s="143"/>
    </row>
    <row r="4428" spans="1:74" s="142" customFormat="1" x14ac:dyDescent="0.25">
      <c r="A4428" s="206"/>
      <c r="B4428" s="160"/>
      <c r="C4428" s="161"/>
      <c r="D4428" s="206"/>
      <c r="E4428" s="206"/>
      <c r="F4428" s="206"/>
      <c r="G4428" s="206"/>
      <c r="H4428" s="161"/>
      <c r="I4428" s="206"/>
      <c r="J4428" s="206"/>
      <c r="L4428" s="206"/>
      <c r="M4428" s="153"/>
      <c r="N4428" s="126"/>
      <c r="O4428" s="153"/>
      <c r="P4428" s="153"/>
      <c r="Q4428" s="153"/>
      <c r="R4428" s="153"/>
      <c r="AG4428" s="162"/>
      <c r="AH4428" s="162"/>
      <c r="AI4428" s="162"/>
      <c r="AM4428" s="143"/>
      <c r="AN4428" s="143"/>
      <c r="AO4428" s="143"/>
      <c r="AP4428" s="143"/>
      <c r="AQ4428" s="143"/>
      <c r="AR4428" s="143"/>
      <c r="AS4428" s="143"/>
      <c r="AT4428" s="143"/>
      <c r="AU4428" s="143"/>
      <c r="AV4428" s="143"/>
      <c r="AW4428" s="143"/>
      <c r="AX4428" s="143"/>
      <c r="AY4428" s="143"/>
      <c r="AZ4428" s="143"/>
      <c r="BA4428" s="143"/>
      <c r="BB4428" s="143"/>
      <c r="BC4428" s="143"/>
      <c r="BD4428" s="143"/>
      <c r="BE4428" s="143"/>
      <c r="BF4428" s="143"/>
      <c r="BG4428" s="143"/>
      <c r="BH4428" s="143"/>
      <c r="BI4428" s="143"/>
      <c r="BJ4428" s="143"/>
      <c r="BK4428" s="143"/>
      <c r="BL4428" s="143"/>
      <c r="BM4428" s="143"/>
      <c r="BN4428" s="143"/>
      <c r="BO4428" s="143"/>
      <c r="BP4428" s="143"/>
      <c r="BT4428" s="143"/>
      <c r="BU4428" s="143"/>
      <c r="BV4428" s="143"/>
    </row>
    <row r="4429" spans="1:74" s="142" customFormat="1" x14ac:dyDescent="0.25">
      <c r="A4429" s="206"/>
      <c r="B4429" s="160"/>
      <c r="C4429" s="161"/>
      <c r="D4429" s="206"/>
      <c r="E4429" s="206"/>
      <c r="F4429" s="206"/>
      <c r="G4429" s="206"/>
      <c r="H4429" s="161"/>
      <c r="I4429" s="206"/>
      <c r="J4429" s="206"/>
      <c r="L4429" s="206"/>
      <c r="M4429" s="153"/>
      <c r="N4429" s="126"/>
      <c r="O4429" s="153"/>
      <c r="P4429" s="153"/>
      <c r="Q4429" s="153"/>
      <c r="R4429" s="153"/>
      <c r="AG4429" s="162"/>
      <c r="AH4429" s="162"/>
      <c r="AI4429" s="162"/>
      <c r="AM4429" s="143"/>
      <c r="AN4429" s="143"/>
      <c r="AO4429" s="143"/>
      <c r="AP4429" s="143"/>
      <c r="AQ4429" s="143"/>
      <c r="AR4429" s="143"/>
      <c r="AS4429" s="143"/>
      <c r="AT4429" s="143"/>
      <c r="AU4429" s="143"/>
      <c r="AV4429" s="143"/>
      <c r="AW4429" s="143"/>
      <c r="AX4429" s="143"/>
      <c r="AY4429" s="143"/>
      <c r="AZ4429" s="143"/>
      <c r="BA4429" s="143"/>
      <c r="BB4429" s="143"/>
      <c r="BC4429" s="143"/>
      <c r="BD4429" s="143"/>
      <c r="BE4429" s="143"/>
      <c r="BF4429" s="143"/>
      <c r="BG4429" s="143"/>
      <c r="BH4429" s="143"/>
      <c r="BI4429" s="143"/>
      <c r="BJ4429" s="143"/>
      <c r="BK4429" s="143"/>
      <c r="BL4429" s="143"/>
      <c r="BM4429" s="143"/>
      <c r="BN4429" s="143"/>
      <c r="BO4429" s="143"/>
      <c r="BP4429" s="143"/>
      <c r="BT4429" s="143"/>
      <c r="BU4429" s="143"/>
      <c r="BV4429" s="143"/>
    </row>
    <row r="4430" spans="1:74" s="142" customFormat="1" x14ac:dyDescent="0.25">
      <c r="A4430" s="206"/>
      <c r="B4430" s="160"/>
      <c r="C4430" s="161"/>
      <c r="D4430" s="206"/>
      <c r="E4430" s="206"/>
      <c r="F4430" s="206"/>
      <c r="G4430" s="206"/>
      <c r="H4430" s="161"/>
      <c r="I4430" s="206"/>
      <c r="J4430" s="206"/>
      <c r="L4430" s="206"/>
      <c r="M4430" s="153"/>
      <c r="N4430" s="126"/>
      <c r="O4430" s="153"/>
      <c r="P4430" s="153"/>
      <c r="Q4430" s="153"/>
      <c r="R4430" s="153"/>
      <c r="AG4430" s="162"/>
      <c r="AH4430" s="162"/>
      <c r="AI4430" s="162"/>
      <c r="AM4430" s="143"/>
      <c r="AN4430" s="143"/>
      <c r="AO4430" s="143"/>
      <c r="AP4430" s="143"/>
      <c r="AQ4430" s="143"/>
      <c r="AR4430" s="143"/>
      <c r="AS4430" s="143"/>
      <c r="AT4430" s="143"/>
      <c r="AU4430" s="143"/>
      <c r="AV4430" s="143"/>
      <c r="AW4430" s="143"/>
      <c r="AX4430" s="143"/>
      <c r="AY4430" s="143"/>
      <c r="AZ4430" s="143"/>
      <c r="BA4430" s="143"/>
      <c r="BB4430" s="143"/>
      <c r="BC4430" s="143"/>
      <c r="BD4430" s="143"/>
      <c r="BE4430" s="143"/>
      <c r="BF4430" s="143"/>
      <c r="BG4430" s="143"/>
      <c r="BH4430" s="143"/>
      <c r="BI4430" s="143"/>
      <c r="BJ4430" s="143"/>
      <c r="BK4430" s="143"/>
      <c r="BL4430" s="143"/>
      <c r="BM4430" s="143"/>
      <c r="BN4430" s="143"/>
      <c r="BO4430" s="143"/>
      <c r="BP4430" s="143"/>
      <c r="BT4430" s="143"/>
      <c r="BU4430" s="143"/>
      <c r="BV4430" s="143"/>
    </row>
    <row r="4431" spans="1:74" s="142" customFormat="1" x14ac:dyDescent="0.25">
      <c r="A4431" s="206"/>
      <c r="B4431" s="160"/>
      <c r="C4431" s="161"/>
      <c r="D4431" s="206"/>
      <c r="E4431" s="206"/>
      <c r="F4431" s="206"/>
      <c r="G4431" s="206"/>
      <c r="H4431" s="161"/>
      <c r="I4431" s="206"/>
      <c r="J4431" s="206"/>
      <c r="L4431" s="206"/>
      <c r="M4431" s="153"/>
      <c r="N4431" s="126"/>
      <c r="O4431" s="153"/>
      <c r="P4431" s="153"/>
      <c r="Q4431" s="153"/>
      <c r="R4431" s="153"/>
      <c r="AG4431" s="162"/>
      <c r="AH4431" s="162"/>
      <c r="AI4431" s="162"/>
      <c r="AM4431" s="143"/>
      <c r="AN4431" s="143"/>
      <c r="AO4431" s="143"/>
      <c r="AP4431" s="143"/>
      <c r="AQ4431" s="143"/>
      <c r="AR4431" s="143"/>
      <c r="AS4431" s="143"/>
      <c r="AT4431" s="143"/>
      <c r="AU4431" s="143"/>
      <c r="AV4431" s="143"/>
      <c r="AW4431" s="143"/>
      <c r="AX4431" s="143"/>
      <c r="AY4431" s="143"/>
      <c r="AZ4431" s="143"/>
      <c r="BA4431" s="143"/>
      <c r="BB4431" s="143"/>
      <c r="BC4431" s="143"/>
      <c r="BD4431" s="143"/>
      <c r="BE4431" s="143"/>
      <c r="BF4431" s="143"/>
      <c r="BG4431" s="143"/>
      <c r="BH4431" s="143"/>
      <c r="BI4431" s="143"/>
      <c r="BJ4431" s="143"/>
      <c r="BK4431" s="143"/>
      <c r="BL4431" s="143"/>
      <c r="BM4431" s="143"/>
      <c r="BN4431" s="143"/>
      <c r="BO4431" s="143"/>
      <c r="BP4431" s="143"/>
      <c r="BT4431" s="143"/>
      <c r="BU4431" s="143"/>
      <c r="BV4431" s="143"/>
    </row>
    <row r="4432" spans="1:74" s="142" customFormat="1" x14ac:dyDescent="0.25">
      <c r="A4432" s="206"/>
      <c r="B4432" s="160"/>
      <c r="C4432" s="161"/>
      <c r="D4432" s="206"/>
      <c r="E4432" s="206"/>
      <c r="F4432" s="206"/>
      <c r="G4432" s="206"/>
      <c r="H4432" s="161"/>
      <c r="I4432" s="206"/>
      <c r="J4432" s="206"/>
      <c r="L4432" s="206"/>
      <c r="M4432" s="153"/>
      <c r="N4432" s="126"/>
      <c r="O4432" s="153"/>
      <c r="P4432" s="153"/>
      <c r="Q4432" s="153"/>
      <c r="R4432" s="153"/>
      <c r="AG4432" s="162"/>
      <c r="AH4432" s="162"/>
      <c r="AI4432" s="162"/>
      <c r="AM4432" s="143"/>
      <c r="AN4432" s="143"/>
      <c r="AO4432" s="143"/>
      <c r="AP4432" s="143"/>
      <c r="AQ4432" s="143"/>
      <c r="AR4432" s="143"/>
      <c r="AS4432" s="143"/>
      <c r="AT4432" s="143"/>
      <c r="AU4432" s="143"/>
      <c r="AV4432" s="143"/>
      <c r="AW4432" s="143"/>
      <c r="AX4432" s="143"/>
      <c r="AY4432" s="143"/>
      <c r="AZ4432" s="143"/>
      <c r="BA4432" s="143"/>
      <c r="BB4432" s="143"/>
      <c r="BC4432" s="143"/>
      <c r="BD4432" s="143"/>
      <c r="BE4432" s="143"/>
      <c r="BF4432" s="143"/>
      <c r="BG4432" s="143"/>
      <c r="BH4432" s="143"/>
      <c r="BI4432" s="143"/>
      <c r="BJ4432" s="143"/>
      <c r="BK4432" s="143"/>
      <c r="BL4432" s="143"/>
      <c r="BM4432" s="143"/>
      <c r="BN4432" s="143"/>
      <c r="BO4432" s="143"/>
      <c r="BP4432" s="143"/>
      <c r="BT4432" s="143"/>
      <c r="BU4432" s="143"/>
      <c r="BV4432" s="143"/>
    </row>
    <row r="4433" spans="1:74" s="142" customFormat="1" x14ac:dyDescent="0.25">
      <c r="A4433" s="206"/>
      <c r="B4433" s="160"/>
      <c r="C4433" s="161"/>
      <c r="D4433" s="206"/>
      <c r="E4433" s="206"/>
      <c r="F4433" s="206"/>
      <c r="G4433" s="206"/>
      <c r="H4433" s="161"/>
      <c r="I4433" s="206"/>
      <c r="J4433" s="206"/>
      <c r="L4433" s="206"/>
      <c r="M4433" s="153"/>
      <c r="N4433" s="126"/>
      <c r="O4433" s="153"/>
      <c r="P4433" s="153"/>
      <c r="Q4433" s="153"/>
      <c r="R4433" s="153"/>
      <c r="AG4433" s="162"/>
      <c r="AH4433" s="162"/>
      <c r="AI4433" s="162"/>
      <c r="AM4433" s="143"/>
      <c r="AN4433" s="143"/>
      <c r="AO4433" s="143"/>
      <c r="AP4433" s="143"/>
      <c r="AQ4433" s="143"/>
      <c r="AR4433" s="143"/>
      <c r="AS4433" s="143"/>
      <c r="AT4433" s="143"/>
      <c r="AU4433" s="143"/>
      <c r="AV4433" s="143"/>
      <c r="AW4433" s="143"/>
      <c r="AX4433" s="143"/>
      <c r="AY4433" s="143"/>
      <c r="AZ4433" s="143"/>
      <c r="BA4433" s="143"/>
      <c r="BB4433" s="143"/>
      <c r="BC4433" s="143"/>
      <c r="BD4433" s="143"/>
      <c r="BE4433" s="143"/>
      <c r="BF4433" s="143"/>
      <c r="BG4433" s="143"/>
      <c r="BH4433" s="143"/>
      <c r="BI4433" s="143"/>
      <c r="BJ4433" s="143"/>
      <c r="BK4433" s="143"/>
      <c r="BL4433" s="143"/>
      <c r="BM4433" s="143"/>
      <c r="BN4433" s="143"/>
      <c r="BO4433" s="143"/>
      <c r="BP4433" s="143"/>
      <c r="BT4433" s="143"/>
      <c r="BU4433" s="143"/>
      <c r="BV4433" s="143"/>
    </row>
    <row r="4434" spans="1:74" s="142" customFormat="1" x14ac:dyDescent="0.25">
      <c r="A4434" s="206"/>
      <c r="B4434" s="160"/>
      <c r="C4434" s="161"/>
      <c r="D4434" s="206"/>
      <c r="E4434" s="206"/>
      <c r="F4434" s="206"/>
      <c r="G4434" s="206"/>
      <c r="H4434" s="161"/>
      <c r="I4434" s="206"/>
      <c r="J4434" s="206"/>
      <c r="L4434" s="206"/>
      <c r="M4434" s="153"/>
      <c r="N4434" s="126"/>
      <c r="O4434" s="153"/>
      <c r="P4434" s="153"/>
      <c r="Q4434" s="153"/>
      <c r="R4434" s="153"/>
      <c r="AG4434" s="162"/>
      <c r="AH4434" s="162"/>
      <c r="AI4434" s="162"/>
      <c r="AM4434" s="143"/>
      <c r="AN4434" s="143"/>
      <c r="AO4434" s="143"/>
      <c r="AP4434" s="143"/>
      <c r="AQ4434" s="143"/>
      <c r="AR4434" s="143"/>
      <c r="AS4434" s="143"/>
      <c r="AT4434" s="143"/>
      <c r="AU4434" s="143"/>
      <c r="AV4434" s="143"/>
      <c r="AW4434" s="143"/>
      <c r="AX4434" s="143"/>
      <c r="AY4434" s="143"/>
      <c r="AZ4434" s="143"/>
      <c r="BA4434" s="143"/>
      <c r="BB4434" s="143"/>
      <c r="BC4434" s="143"/>
      <c r="BD4434" s="143"/>
      <c r="BE4434" s="143"/>
      <c r="BF4434" s="143"/>
      <c r="BG4434" s="143"/>
      <c r="BH4434" s="143"/>
      <c r="BI4434" s="143"/>
      <c r="BJ4434" s="143"/>
      <c r="BK4434" s="143"/>
      <c r="BL4434" s="143"/>
      <c r="BM4434" s="143"/>
      <c r="BN4434" s="143"/>
      <c r="BO4434" s="143"/>
      <c r="BP4434" s="143"/>
      <c r="BT4434" s="143"/>
      <c r="BU4434" s="143"/>
      <c r="BV4434" s="143"/>
    </row>
    <row r="4435" spans="1:74" s="142" customFormat="1" x14ac:dyDescent="0.25">
      <c r="A4435" s="206"/>
      <c r="B4435" s="160"/>
      <c r="C4435" s="161"/>
      <c r="D4435" s="206"/>
      <c r="E4435" s="206"/>
      <c r="F4435" s="206"/>
      <c r="G4435" s="206"/>
      <c r="H4435" s="161"/>
      <c r="I4435" s="206"/>
      <c r="J4435" s="206"/>
      <c r="L4435" s="206"/>
      <c r="M4435" s="153"/>
      <c r="N4435" s="126"/>
      <c r="O4435" s="153"/>
      <c r="P4435" s="153"/>
      <c r="Q4435" s="153"/>
      <c r="R4435" s="153"/>
      <c r="AG4435" s="162"/>
      <c r="AH4435" s="162"/>
      <c r="AI4435" s="162"/>
      <c r="AM4435" s="143"/>
      <c r="AN4435" s="143"/>
      <c r="AO4435" s="143"/>
      <c r="AP4435" s="143"/>
      <c r="AQ4435" s="143"/>
      <c r="AR4435" s="143"/>
      <c r="AS4435" s="143"/>
      <c r="AT4435" s="143"/>
      <c r="AU4435" s="143"/>
      <c r="AV4435" s="143"/>
      <c r="AW4435" s="143"/>
      <c r="AX4435" s="143"/>
      <c r="AY4435" s="143"/>
      <c r="AZ4435" s="143"/>
      <c r="BA4435" s="143"/>
      <c r="BB4435" s="143"/>
      <c r="BC4435" s="143"/>
      <c r="BD4435" s="143"/>
      <c r="BE4435" s="143"/>
      <c r="BF4435" s="143"/>
      <c r="BG4435" s="143"/>
      <c r="BH4435" s="143"/>
      <c r="BI4435" s="143"/>
      <c r="BJ4435" s="143"/>
      <c r="BK4435" s="143"/>
      <c r="BL4435" s="143"/>
      <c r="BM4435" s="143"/>
      <c r="BN4435" s="143"/>
      <c r="BO4435" s="143"/>
      <c r="BP4435" s="143"/>
      <c r="BT4435" s="143"/>
      <c r="BU4435" s="143"/>
      <c r="BV4435" s="143"/>
    </row>
    <row r="4436" spans="1:74" s="142" customFormat="1" x14ac:dyDescent="0.25">
      <c r="A4436" s="206"/>
      <c r="B4436" s="160"/>
      <c r="C4436" s="161"/>
      <c r="D4436" s="206"/>
      <c r="E4436" s="206"/>
      <c r="F4436" s="206"/>
      <c r="G4436" s="206"/>
      <c r="H4436" s="161"/>
      <c r="I4436" s="206"/>
      <c r="J4436" s="206"/>
      <c r="L4436" s="206"/>
      <c r="M4436" s="153"/>
      <c r="N4436" s="126"/>
      <c r="O4436" s="153"/>
      <c r="P4436" s="153"/>
      <c r="Q4436" s="153"/>
      <c r="R4436" s="153"/>
      <c r="AG4436" s="162"/>
      <c r="AH4436" s="162"/>
      <c r="AI4436" s="162"/>
      <c r="AM4436" s="143"/>
      <c r="AN4436" s="143"/>
      <c r="AO4436" s="143"/>
      <c r="AP4436" s="143"/>
      <c r="AQ4436" s="143"/>
      <c r="AR4436" s="143"/>
      <c r="AS4436" s="143"/>
      <c r="AT4436" s="143"/>
      <c r="AU4436" s="143"/>
      <c r="AV4436" s="143"/>
      <c r="AW4436" s="143"/>
      <c r="AX4436" s="143"/>
      <c r="AY4436" s="143"/>
      <c r="AZ4436" s="143"/>
      <c r="BA4436" s="143"/>
      <c r="BB4436" s="143"/>
      <c r="BC4436" s="143"/>
      <c r="BD4436" s="143"/>
      <c r="BE4436" s="143"/>
      <c r="BF4436" s="143"/>
      <c r="BG4436" s="143"/>
      <c r="BH4436" s="143"/>
      <c r="BI4436" s="143"/>
      <c r="BJ4436" s="143"/>
      <c r="BK4436" s="143"/>
      <c r="BL4436" s="143"/>
      <c r="BM4436" s="143"/>
      <c r="BN4436" s="143"/>
      <c r="BO4436" s="143"/>
      <c r="BP4436" s="143"/>
      <c r="BT4436" s="143"/>
      <c r="BU4436" s="143"/>
      <c r="BV4436" s="143"/>
    </row>
    <row r="4437" spans="1:74" s="142" customFormat="1" x14ac:dyDescent="0.25">
      <c r="A4437" s="206"/>
      <c r="B4437" s="160"/>
      <c r="C4437" s="161"/>
      <c r="D4437" s="206"/>
      <c r="E4437" s="206"/>
      <c r="F4437" s="206"/>
      <c r="G4437" s="206"/>
      <c r="H4437" s="161"/>
      <c r="I4437" s="206"/>
      <c r="J4437" s="206"/>
      <c r="L4437" s="206"/>
      <c r="M4437" s="153"/>
      <c r="N4437" s="126"/>
      <c r="O4437" s="153"/>
      <c r="P4437" s="153"/>
      <c r="Q4437" s="153"/>
      <c r="R4437" s="153"/>
      <c r="AG4437" s="162"/>
      <c r="AH4437" s="162"/>
      <c r="AI4437" s="162"/>
      <c r="AM4437" s="143"/>
      <c r="AN4437" s="143"/>
      <c r="AO4437" s="143"/>
      <c r="AP4437" s="143"/>
      <c r="AQ4437" s="143"/>
      <c r="AR4437" s="143"/>
      <c r="AS4437" s="143"/>
      <c r="AT4437" s="143"/>
      <c r="AU4437" s="143"/>
      <c r="AV4437" s="143"/>
      <c r="AW4437" s="143"/>
      <c r="AX4437" s="143"/>
      <c r="AY4437" s="143"/>
      <c r="AZ4437" s="143"/>
      <c r="BA4437" s="143"/>
      <c r="BB4437" s="143"/>
      <c r="BC4437" s="143"/>
      <c r="BD4437" s="143"/>
      <c r="BE4437" s="143"/>
      <c r="BF4437" s="143"/>
      <c r="BG4437" s="143"/>
      <c r="BH4437" s="143"/>
      <c r="BI4437" s="143"/>
      <c r="BJ4437" s="143"/>
      <c r="BK4437" s="143"/>
      <c r="BL4437" s="143"/>
      <c r="BM4437" s="143"/>
      <c r="BN4437" s="143"/>
      <c r="BO4437" s="143"/>
      <c r="BP4437" s="143"/>
      <c r="BT4437" s="143"/>
      <c r="BU4437" s="143"/>
      <c r="BV4437" s="143"/>
    </row>
    <row r="4438" spans="1:74" s="142" customFormat="1" x14ac:dyDescent="0.25">
      <c r="A4438" s="206"/>
      <c r="B4438" s="160"/>
      <c r="C4438" s="161"/>
      <c r="D4438" s="206"/>
      <c r="E4438" s="206"/>
      <c r="F4438" s="206"/>
      <c r="G4438" s="206"/>
      <c r="H4438" s="161"/>
      <c r="I4438" s="206"/>
      <c r="J4438" s="206"/>
      <c r="L4438" s="206"/>
      <c r="M4438" s="153"/>
      <c r="N4438" s="126"/>
      <c r="O4438" s="153"/>
      <c r="P4438" s="153"/>
      <c r="Q4438" s="153"/>
      <c r="R4438" s="153"/>
      <c r="AG4438" s="162"/>
      <c r="AH4438" s="162"/>
      <c r="AI4438" s="162"/>
      <c r="AM4438" s="143"/>
      <c r="AN4438" s="143"/>
      <c r="AO4438" s="143"/>
      <c r="AP4438" s="143"/>
      <c r="AQ4438" s="143"/>
      <c r="AR4438" s="143"/>
      <c r="AS4438" s="143"/>
      <c r="AT4438" s="143"/>
      <c r="AU4438" s="143"/>
      <c r="AV4438" s="143"/>
      <c r="AW4438" s="143"/>
      <c r="AX4438" s="143"/>
      <c r="AY4438" s="143"/>
      <c r="AZ4438" s="143"/>
      <c r="BA4438" s="143"/>
      <c r="BB4438" s="143"/>
      <c r="BC4438" s="143"/>
      <c r="BD4438" s="143"/>
      <c r="BE4438" s="143"/>
      <c r="BF4438" s="143"/>
      <c r="BG4438" s="143"/>
      <c r="BH4438" s="143"/>
      <c r="BI4438" s="143"/>
      <c r="BJ4438" s="143"/>
      <c r="BK4438" s="143"/>
      <c r="BL4438" s="143"/>
      <c r="BM4438" s="143"/>
      <c r="BN4438" s="143"/>
      <c r="BO4438" s="143"/>
      <c r="BP4438" s="143"/>
      <c r="BT4438" s="143"/>
      <c r="BU4438" s="143"/>
      <c r="BV4438" s="143"/>
    </row>
    <row r="4439" spans="1:74" s="142" customFormat="1" x14ac:dyDescent="0.25">
      <c r="A4439" s="206"/>
      <c r="B4439" s="160"/>
      <c r="C4439" s="161"/>
      <c r="D4439" s="206"/>
      <c r="E4439" s="206"/>
      <c r="F4439" s="206"/>
      <c r="G4439" s="206"/>
      <c r="H4439" s="161"/>
      <c r="I4439" s="206"/>
      <c r="J4439" s="206"/>
      <c r="L4439" s="206"/>
      <c r="M4439" s="153"/>
      <c r="N4439" s="126"/>
      <c r="O4439" s="153"/>
      <c r="P4439" s="153"/>
      <c r="Q4439" s="153"/>
      <c r="R4439" s="153"/>
      <c r="AG4439" s="162"/>
      <c r="AH4439" s="162"/>
      <c r="AI4439" s="162"/>
      <c r="AM4439" s="143"/>
      <c r="AN4439" s="143"/>
      <c r="AO4439" s="143"/>
      <c r="AP4439" s="143"/>
      <c r="AQ4439" s="143"/>
      <c r="AR4439" s="143"/>
      <c r="AS4439" s="143"/>
      <c r="AT4439" s="143"/>
      <c r="AU4439" s="143"/>
      <c r="AV4439" s="143"/>
      <c r="AW4439" s="143"/>
      <c r="AX4439" s="143"/>
      <c r="AY4439" s="143"/>
      <c r="AZ4439" s="143"/>
      <c r="BA4439" s="143"/>
      <c r="BB4439" s="143"/>
      <c r="BC4439" s="143"/>
      <c r="BD4439" s="143"/>
      <c r="BE4439" s="143"/>
      <c r="BF4439" s="143"/>
      <c r="BG4439" s="143"/>
      <c r="BH4439" s="143"/>
      <c r="BI4439" s="143"/>
      <c r="BJ4439" s="143"/>
      <c r="BK4439" s="143"/>
      <c r="BL4439" s="143"/>
      <c r="BM4439" s="143"/>
      <c r="BN4439" s="143"/>
      <c r="BO4439" s="143"/>
      <c r="BP4439" s="143"/>
      <c r="BT4439" s="143"/>
      <c r="BU4439" s="143"/>
      <c r="BV4439" s="143"/>
    </row>
    <row r="4440" spans="1:74" s="142" customFormat="1" x14ac:dyDescent="0.25">
      <c r="A4440" s="206"/>
      <c r="B4440" s="160"/>
      <c r="C4440" s="161"/>
      <c r="D4440" s="206"/>
      <c r="E4440" s="206"/>
      <c r="F4440" s="206"/>
      <c r="G4440" s="206"/>
      <c r="H4440" s="161"/>
      <c r="I4440" s="206"/>
      <c r="J4440" s="206"/>
      <c r="L4440" s="206"/>
      <c r="M4440" s="153"/>
      <c r="N4440" s="126"/>
      <c r="O4440" s="153"/>
      <c r="P4440" s="153"/>
      <c r="Q4440" s="153"/>
      <c r="R4440" s="153"/>
      <c r="AG4440" s="162"/>
      <c r="AH4440" s="162"/>
      <c r="AI4440" s="162"/>
      <c r="AM4440" s="143"/>
      <c r="AN4440" s="143"/>
      <c r="AO4440" s="143"/>
      <c r="AP4440" s="143"/>
      <c r="AQ4440" s="143"/>
      <c r="AR4440" s="143"/>
      <c r="AS4440" s="143"/>
      <c r="AT4440" s="143"/>
      <c r="AU4440" s="143"/>
      <c r="AV4440" s="143"/>
      <c r="AW4440" s="143"/>
      <c r="AX4440" s="143"/>
      <c r="AY4440" s="143"/>
      <c r="AZ4440" s="143"/>
      <c r="BA4440" s="143"/>
      <c r="BB4440" s="143"/>
      <c r="BC4440" s="143"/>
      <c r="BD4440" s="143"/>
      <c r="BE4440" s="143"/>
      <c r="BF4440" s="143"/>
      <c r="BG4440" s="143"/>
      <c r="BH4440" s="143"/>
      <c r="BI4440" s="143"/>
      <c r="BJ4440" s="143"/>
      <c r="BK4440" s="143"/>
      <c r="BL4440" s="143"/>
      <c r="BM4440" s="143"/>
      <c r="BN4440" s="143"/>
      <c r="BO4440" s="143"/>
      <c r="BP4440" s="143"/>
      <c r="BT4440" s="143"/>
      <c r="BU4440" s="143"/>
      <c r="BV4440" s="143"/>
    </row>
    <row r="4441" spans="1:74" s="142" customFormat="1" x14ac:dyDescent="0.25">
      <c r="A4441" s="206"/>
      <c r="B4441" s="160"/>
      <c r="C4441" s="161"/>
      <c r="D4441" s="206"/>
      <c r="E4441" s="206"/>
      <c r="F4441" s="206"/>
      <c r="G4441" s="206"/>
      <c r="H4441" s="161"/>
      <c r="I4441" s="206"/>
      <c r="J4441" s="206"/>
      <c r="L4441" s="206"/>
      <c r="M4441" s="153"/>
      <c r="N4441" s="126"/>
      <c r="O4441" s="153"/>
      <c r="P4441" s="153"/>
      <c r="Q4441" s="153"/>
      <c r="R4441" s="153"/>
      <c r="AG4441" s="162"/>
      <c r="AH4441" s="162"/>
      <c r="AI4441" s="162"/>
      <c r="AM4441" s="143"/>
      <c r="AN4441" s="143"/>
      <c r="AO4441" s="143"/>
      <c r="AP4441" s="143"/>
      <c r="AQ4441" s="143"/>
      <c r="AR4441" s="143"/>
      <c r="AS4441" s="143"/>
      <c r="AT4441" s="143"/>
      <c r="AU4441" s="143"/>
      <c r="AV4441" s="143"/>
      <c r="AW4441" s="143"/>
      <c r="AX4441" s="143"/>
      <c r="AY4441" s="143"/>
      <c r="AZ4441" s="143"/>
      <c r="BA4441" s="143"/>
      <c r="BB4441" s="143"/>
      <c r="BC4441" s="143"/>
      <c r="BD4441" s="143"/>
      <c r="BE4441" s="143"/>
      <c r="BF4441" s="143"/>
      <c r="BG4441" s="143"/>
      <c r="BH4441" s="143"/>
      <c r="BI4441" s="143"/>
      <c r="BJ4441" s="143"/>
      <c r="BK4441" s="143"/>
      <c r="BL4441" s="143"/>
      <c r="BM4441" s="143"/>
      <c r="BN4441" s="143"/>
      <c r="BO4441" s="143"/>
      <c r="BP4441" s="143"/>
      <c r="BT4441" s="143"/>
      <c r="BU4441" s="143"/>
      <c r="BV4441" s="143"/>
    </row>
    <row r="4442" spans="1:74" s="142" customFormat="1" x14ac:dyDescent="0.25">
      <c r="A4442" s="206"/>
      <c r="B4442" s="160"/>
      <c r="C4442" s="161"/>
      <c r="D4442" s="206"/>
      <c r="E4442" s="206"/>
      <c r="F4442" s="206"/>
      <c r="G4442" s="206"/>
      <c r="H4442" s="161"/>
      <c r="I4442" s="206"/>
      <c r="J4442" s="206"/>
      <c r="L4442" s="206"/>
      <c r="M4442" s="153"/>
      <c r="N4442" s="126"/>
      <c r="O4442" s="153"/>
      <c r="P4442" s="153"/>
      <c r="Q4442" s="153"/>
      <c r="R4442" s="153"/>
      <c r="AG4442" s="162"/>
      <c r="AH4442" s="162"/>
      <c r="AI4442" s="162"/>
      <c r="AM4442" s="143"/>
      <c r="AN4442" s="143"/>
      <c r="AO4442" s="143"/>
      <c r="AP4442" s="143"/>
      <c r="AQ4442" s="143"/>
      <c r="AR4442" s="143"/>
      <c r="AS4442" s="143"/>
      <c r="AT4442" s="143"/>
      <c r="AU4442" s="143"/>
      <c r="AV4442" s="143"/>
      <c r="AW4442" s="143"/>
      <c r="AX4442" s="143"/>
      <c r="AY4442" s="143"/>
      <c r="AZ4442" s="143"/>
      <c r="BA4442" s="143"/>
      <c r="BB4442" s="143"/>
      <c r="BC4442" s="143"/>
      <c r="BD4442" s="143"/>
      <c r="BE4442" s="143"/>
      <c r="BF4442" s="143"/>
      <c r="BG4442" s="143"/>
      <c r="BH4442" s="143"/>
      <c r="BI4442" s="143"/>
      <c r="BJ4442" s="143"/>
      <c r="BK4442" s="143"/>
      <c r="BL4442" s="143"/>
      <c r="BM4442" s="143"/>
      <c r="BN4442" s="143"/>
      <c r="BO4442" s="143"/>
      <c r="BP4442" s="143"/>
      <c r="BT4442" s="143"/>
      <c r="BU4442" s="143"/>
      <c r="BV4442" s="143"/>
    </row>
    <row r="4443" spans="1:74" s="142" customFormat="1" x14ac:dyDescent="0.25">
      <c r="A4443" s="206"/>
      <c r="B4443" s="160"/>
      <c r="C4443" s="161"/>
      <c r="D4443" s="206"/>
      <c r="E4443" s="206"/>
      <c r="F4443" s="206"/>
      <c r="G4443" s="206"/>
      <c r="H4443" s="161"/>
      <c r="I4443" s="206"/>
      <c r="J4443" s="206"/>
      <c r="L4443" s="206"/>
      <c r="M4443" s="153"/>
      <c r="N4443" s="126"/>
      <c r="O4443" s="153"/>
      <c r="P4443" s="153"/>
      <c r="Q4443" s="153"/>
      <c r="R4443" s="153"/>
      <c r="AG4443" s="162"/>
      <c r="AH4443" s="162"/>
      <c r="AI4443" s="162"/>
      <c r="AM4443" s="143"/>
      <c r="AN4443" s="143"/>
      <c r="AO4443" s="143"/>
      <c r="AP4443" s="143"/>
      <c r="AQ4443" s="143"/>
      <c r="AR4443" s="143"/>
      <c r="AS4443" s="143"/>
      <c r="AT4443" s="143"/>
      <c r="AU4443" s="143"/>
      <c r="AV4443" s="143"/>
      <c r="AW4443" s="143"/>
      <c r="AX4443" s="143"/>
      <c r="AY4443" s="143"/>
      <c r="AZ4443" s="143"/>
      <c r="BA4443" s="143"/>
      <c r="BB4443" s="143"/>
      <c r="BC4443" s="143"/>
      <c r="BD4443" s="143"/>
      <c r="BE4443" s="143"/>
      <c r="BF4443" s="143"/>
      <c r="BG4443" s="143"/>
      <c r="BH4443" s="143"/>
      <c r="BI4443" s="143"/>
      <c r="BJ4443" s="143"/>
      <c r="BK4443" s="143"/>
      <c r="BL4443" s="143"/>
      <c r="BM4443" s="143"/>
      <c r="BN4443" s="143"/>
      <c r="BO4443" s="143"/>
      <c r="BP4443" s="143"/>
      <c r="BT4443" s="143"/>
      <c r="BU4443" s="143"/>
      <c r="BV4443" s="143"/>
    </row>
    <row r="4444" spans="1:74" s="142" customFormat="1" x14ac:dyDescent="0.25">
      <c r="A4444" s="206"/>
      <c r="B4444" s="160"/>
      <c r="C4444" s="161"/>
      <c r="D4444" s="206"/>
      <c r="E4444" s="206"/>
      <c r="F4444" s="206"/>
      <c r="G4444" s="206"/>
      <c r="H4444" s="161"/>
      <c r="I4444" s="206"/>
      <c r="J4444" s="206"/>
      <c r="L4444" s="206"/>
      <c r="M4444" s="153"/>
      <c r="N4444" s="126"/>
      <c r="O4444" s="153"/>
      <c r="P4444" s="153"/>
      <c r="Q4444" s="153"/>
      <c r="R4444" s="153"/>
      <c r="AG4444" s="162"/>
      <c r="AH4444" s="162"/>
      <c r="AI4444" s="162"/>
      <c r="AM4444" s="143"/>
      <c r="AN4444" s="143"/>
      <c r="AO4444" s="143"/>
      <c r="AP4444" s="143"/>
      <c r="AQ4444" s="143"/>
      <c r="AR4444" s="143"/>
      <c r="AS4444" s="143"/>
      <c r="AT4444" s="143"/>
      <c r="AU4444" s="143"/>
      <c r="AV4444" s="143"/>
      <c r="AW4444" s="143"/>
      <c r="AX4444" s="143"/>
      <c r="AY4444" s="143"/>
      <c r="AZ4444" s="143"/>
      <c r="BA4444" s="143"/>
      <c r="BB4444" s="143"/>
      <c r="BC4444" s="143"/>
      <c r="BD4444" s="143"/>
      <c r="BE4444" s="143"/>
      <c r="BF4444" s="143"/>
      <c r="BG4444" s="143"/>
      <c r="BH4444" s="143"/>
      <c r="BI4444" s="143"/>
      <c r="BJ4444" s="143"/>
      <c r="BK4444" s="143"/>
      <c r="BL4444" s="143"/>
      <c r="BM4444" s="143"/>
      <c r="BN4444" s="143"/>
      <c r="BO4444" s="143"/>
      <c r="BP4444" s="143"/>
      <c r="BT4444" s="143"/>
      <c r="BU4444" s="143"/>
      <c r="BV4444" s="143"/>
    </row>
    <row r="4445" spans="1:74" s="142" customFormat="1" x14ac:dyDescent="0.25">
      <c r="A4445" s="206"/>
      <c r="B4445" s="160"/>
      <c r="C4445" s="161"/>
      <c r="D4445" s="206"/>
      <c r="E4445" s="206"/>
      <c r="F4445" s="206"/>
      <c r="G4445" s="206"/>
      <c r="H4445" s="161"/>
      <c r="I4445" s="206"/>
      <c r="J4445" s="206"/>
      <c r="L4445" s="206"/>
      <c r="M4445" s="153"/>
      <c r="N4445" s="126"/>
      <c r="O4445" s="153"/>
      <c r="P4445" s="153"/>
      <c r="Q4445" s="153"/>
      <c r="R4445" s="153"/>
      <c r="AG4445" s="162"/>
      <c r="AH4445" s="162"/>
      <c r="AI4445" s="162"/>
      <c r="AM4445" s="143"/>
      <c r="AN4445" s="143"/>
      <c r="AO4445" s="143"/>
      <c r="AP4445" s="143"/>
      <c r="AQ4445" s="143"/>
      <c r="AR4445" s="143"/>
      <c r="AS4445" s="143"/>
      <c r="AT4445" s="143"/>
      <c r="AU4445" s="143"/>
      <c r="AV4445" s="143"/>
      <c r="AW4445" s="143"/>
      <c r="AX4445" s="143"/>
      <c r="AY4445" s="143"/>
      <c r="AZ4445" s="143"/>
      <c r="BA4445" s="143"/>
      <c r="BB4445" s="143"/>
      <c r="BC4445" s="143"/>
      <c r="BD4445" s="143"/>
      <c r="BE4445" s="143"/>
      <c r="BF4445" s="143"/>
      <c r="BG4445" s="143"/>
      <c r="BH4445" s="143"/>
      <c r="BI4445" s="143"/>
      <c r="BJ4445" s="143"/>
      <c r="BK4445" s="143"/>
      <c r="BL4445" s="143"/>
      <c r="BM4445" s="143"/>
      <c r="BN4445" s="143"/>
      <c r="BO4445" s="143"/>
      <c r="BP4445" s="143"/>
      <c r="BT4445" s="143"/>
      <c r="BU4445" s="143"/>
      <c r="BV4445" s="143"/>
    </row>
    <row r="4446" spans="1:74" s="142" customFormat="1" x14ac:dyDescent="0.25">
      <c r="A4446" s="206"/>
      <c r="B4446" s="160"/>
      <c r="C4446" s="161"/>
      <c r="D4446" s="206"/>
      <c r="E4446" s="206"/>
      <c r="F4446" s="206"/>
      <c r="G4446" s="206"/>
      <c r="H4446" s="161"/>
      <c r="I4446" s="206"/>
      <c r="J4446" s="206"/>
      <c r="L4446" s="206"/>
      <c r="M4446" s="153"/>
      <c r="N4446" s="126"/>
      <c r="O4446" s="153"/>
      <c r="P4446" s="153"/>
      <c r="Q4446" s="153"/>
      <c r="R4446" s="153"/>
      <c r="AG4446" s="162"/>
      <c r="AH4446" s="162"/>
      <c r="AI4446" s="162"/>
      <c r="AM4446" s="143"/>
      <c r="AN4446" s="143"/>
      <c r="AO4446" s="143"/>
      <c r="AP4446" s="143"/>
      <c r="AQ4446" s="143"/>
      <c r="AR4446" s="143"/>
      <c r="AS4446" s="143"/>
      <c r="AT4446" s="143"/>
      <c r="AU4446" s="143"/>
      <c r="AV4446" s="143"/>
      <c r="AW4446" s="143"/>
      <c r="AX4446" s="143"/>
      <c r="AY4446" s="143"/>
      <c r="AZ4446" s="143"/>
      <c r="BA4446" s="143"/>
      <c r="BB4446" s="143"/>
      <c r="BC4446" s="143"/>
      <c r="BD4446" s="143"/>
      <c r="BE4446" s="143"/>
      <c r="BF4446" s="143"/>
      <c r="BG4446" s="143"/>
      <c r="BH4446" s="143"/>
      <c r="BI4446" s="143"/>
      <c r="BJ4446" s="143"/>
      <c r="BK4446" s="143"/>
      <c r="BL4446" s="143"/>
      <c r="BM4446" s="143"/>
      <c r="BN4446" s="143"/>
      <c r="BO4446" s="143"/>
      <c r="BP4446" s="143"/>
      <c r="BT4446" s="143"/>
      <c r="BU4446" s="143"/>
      <c r="BV4446" s="143"/>
    </row>
    <row r="4447" spans="1:74" s="142" customFormat="1" x14ac:dyDescent="0.25">
      <c r="A4447" s="206"/>
      <c r="B4447" s="160"/>
      <c r="C4447" s="161"/>
      <c r="D4447" s="206"/>
      <c r="E4447" s="206"/>
      <c r="F4447" s="206"/>
      <c r="G4447" s="206"/>
      <c r="H4447" s="161"/>
      <c r="I4447" s="206"/>
      <c r="J4447" s="206"/>
      <c r="L4447" s="206"/>
      <c r="M4447" s="153"/>
      <c r="N4447" s="126"/>
      <c r="O4447" s="153"/>
      <c r="P4447" s="153"/>
      <c r="Q4447" s="153"/>
      <c r="R4447" s="153"/>
      <c r="AG4447" s="162"/>
      <c r="AH4447" s="162"/>
      <c r="AI4447" s="162"/>
      <c r="AM4447" s="143"/>
      <c r="AN4447" s="143"/>
      <c r="AO4447" s="143"/>
      <c r="AP4447" s="143"/>
      <c r="AQ4447" s="143"/>
      <c r="AR4447" s="143"/>
      <c r="AS4447" s="143"/>
      <c r="AT4447" s="143"/>
      <c r="AU4447" s="143"/>
      <c r="AV4447" s="143"/>
      <c r="AW4447" s="143"/>
      <c r="AX4447" s="143"/>
      <c r="AY4447" s="143"/>
      <c r="AZ4447" s="143"/>
      <c r="BA4447" s="143"/>
      <c r="BB4447" s="143"/>
      <c r="BC4447" s="143"/>
      <c r="BD4447" s="143"/>
      <c r="BE4447" s="143"/>
      <c r="BF4447" s="143"/>
      <c r="BG4447" s="143"/>
      <c r="BH4447" s="143"/>
      <c r="BI4447" s="143"/>
      <c r="BJ4447" s="143"/>
      <c r="BK4447" s="143"/>
      <c r="BL4447" s="143"/>
      <c r="BM4447" s="143"/>
      <c r="BN4447" s="143"/>
      <c r="BO4447" s="143"/>
      <c r="BP4447" s="143"/>
      <c r="BT4447" s="143"/>
      <c r="BU4447" s="143"/>
      <c r="BV4447" s="143"/>
    </row>
    <row r="4448" spans="1:74" s="142" customFormat="1" x14ac:dyDescent="0.25">
      <c r="A4448" s="206"/>
      <c r="B4448" s="160"/>
      <c r="C4448" s="161"/>
      <c r="D4448" s="206"/>
      <c r="E4448" s="206"/>
      <c r="F4448" s="206"/>
      <c r="G4448" s="206"/>
      <c r="H4448" s="161"/>
      <c r="I4448" s="206"/>
      <c r="J4448" s="206"/>
      <c r="L4448" s="206"/>
      <c r="M4448" s="153"/>
      <c r="N4448" s="126"/>
      <c r="O4448" s="153"/>
      <c r="P4448" s="153"/>
      <c r="Q4448" s="153"/>
      <c r="R4448" s="153"/>
      <c r="AG4448" s="162"/>
      <c r="AH4448" s="162"/>
      <c r="AI4448" s="162"/>
      <c r="AM4448" s="143"/>
      <c r="AN4448" s="143"/>
      <c r="AO4448" s="143"/>
      <c r="AP4448" s="143"/>
      <c r="AQ4448" s="143"/>
      <c r="AR4448" s="143"/>
      <c r="AS4448" s="143"/>
      <c r="AT4448" s="143"/>
      <c r="AU4448" s="143"/>
      <c r="AV4448" s="143"/>
      <c r="AW4448" s="143"/>
      <c r="AX4448" s="143"/>
      <c r="AY4448" s="143"/>
      <c r="AZ4448" s="143"/>
      <c r="BA4448" s="143"/>
      <c r="BB4448" s="143"/>
      <c r="BC4448" s="143"/>
      <c r="BD4448" s="143"/>
      <c r="BE4448" s="143"/>
      <c r="BF4448" s="143"/>
      <c r="BG4448" s="143"/>
      <c r="BH4448" s="143"/>
      <c r="BI4448" s="143"/>
      <c r="BJ4448" s="143"/>
      <c r="BK4448" s="143"/>
      <c r="BL4448" s="143"/>
      <c r="BM4448" s="143"/>
      <c r="BN4448" s="143"/>
      <c r="BO4448" s="143"/>
      <c r="BP4448" s="143"/>
      <c r="BT4448" s="143"/>
      <c r="BU4448" s="143"/>
      <c r="BV4448" s="143"/>
    </row>
    <row r="4449" spans="1:74" s="142" customFormat="1" x14ac:dyDescent="0.25">
      <c r="A4449" s="206"/>
      <c r="B4449" s="160"/>
      <c r="C4449" s="161"/>
      <c r="D4449" s="206"/>
      <c r="E4449" s="206"/>
      <c r="F4449" s="206"/>
      <c r="G4449" s="206"/>
      <c r="H4449" s="161"/>
      <c r="I4449" s="206"/>
      <c r="J4449" s="206"/>
      <c r="L4449" s="206"/>
      <c r="M4449" s="153"/>
      <c r="N4449" s="126"/>
      <c r="O4449" s="153"/>
      <c r="P4449" s="153"/>
      <c r="Q4449" s="153"/>
      <c r="R4449" s="153"/>
      <c r="AG4449" s="162"/>
      <c r="AH4449" s="162"/>
      <c r="AI4449" s="162"/>
      <c r="AM4449" s="143"/>
      <c r="AN4449" s="143"/>
      <c r="AO4449" s="143"/>
      <c r="AP4449" s="143"/>
      <c r="AQ4449" s="143"/>
      <c r="AR4449" s="143"/>
      <c r="AS4449" s="143"/>
      <c r="AT4449" s="143"/>
      <c r="AU4449" s="143"/>
      <c r="AV4449" s="143"/>
      <c r="AW4449" s="143"/>
      <c r="AX4449" s="143"/>
      <c r="AY4449" s="143"/>
      <c r="AZ4449" s="143"/>
      <c r="BA4449" s="143"/>
      <c r="BB4449" s="143"/>
      <c r="BC4449" s="143"/>
      <c r="BD4449" s="143"/>
      <c r="BE4449" s="143"/>
      <c r="BF4449" s="143"/>
      <c r="BG4449" s="143"/>
      <c r="BH4449" s="143"/>
      <c r="BI4449" s="143"/>
      <c r="BJ4449" s="143"/>
      <c r="BK4449" s="143"/>
      <c r="BL4449" s="143"/>
      <c r="BM4449" s="143"/>
      <c r="BN4449" s="143"/>
      <c r="BO4449" s="143"/>
      <c r="BP4449" s="143"/>
      <c r="BT4449" s="143"/>
      <c r="BU4449" s="143"/>
      <c r="BV4449" s="143"/>
    </row>
    <row r="4450" spans="1:74" s="142" customFormat="1" x14ac:dyDescent="0.25">
      <c r="A4450" s="206"/>
      <c r="B4450" s="160"/>
      <c r="C4450" s="161"/>
      <c r="D4450" s="206"/>
      <c r="E4450" s="206"/>
      <c r="F4450" s="206"/>
      <c r="G4450" s="206"/>
      <c r="H4450" s="161"/>
      <c r="I4450" s="206"/>
      <c r="J4450" s="206"/>
      <c r="L4450" s="206"/>
      <c r="M4450" s="153"/>
      <c r="N4450" s="126"/>
      <c r="O4450" s="153"/>
      <c r="P4450" s="153"/>
      <c r="Q4450" s="153"/>
      <c r="R4450" s="153"/>
      <c r="AG4450" s="162"/>
      <c r="AH4450" s="162"/>
      <c r="AI4450" s="162"/>
      <c r="AM4450" s="143"/>
      <c r="AN4450" s="143"/>
      <c r="AO4450" s="143"/>
      <c r="AP4450" s="143"/>
      <c r="AQ4450" s="143"/>
      <c r="AR4450" s="143"/>
      <c r="AS4450" s="143"/>
      <c r="AT4450" s="143"/>
      <c r="AU4450" s="143"/>
      <c r="AV4450" s="143"/>
      <c r="AW4450" s="143"/>
      <c r="AX4450" s="143"/>
      <c r="AY4450" s="143"/>
      <c r="AZ4450" s="143"/>
      <c r="BA4450" s="143"/>
      <c r="BB4450" s="143"/>
      <c r="BC4450" s="143"/>
      <c r="BD4450" s="143"/>
      <c r="BE4450" s="143"/>
      <c r="BF4450" s="143"/>
      <c r="BG4450" s="143"/>
      <c r="BH4450" s="143"/>
      <c r="BI4450" s="143"/>
      <c r="BJ4450" s="143"/>
      <c r="BK4450" s="143"/>
      <c r="BL4450" s="143"/>
      <c r="BM4450" s="143"/>
      <c r="BN4450" s="143"/>
      <c r="BO4450" s="143"/>
      <c r="BP4450" s="143"/>
      <c r="BT4450" s="143"/>
      <c r="BU4450" s="143"/>
      <c r="BV4450" s="143"/>
    </row>
    <row r="4451" spans="1:74" s="142" customFormat="1" x14ac:dyDescent="0.25">
      <c r="A4451" s="206"/>
      <c r="B4451" s="160"/>
      <c r="C4451" s="161"/>
      <c r="D4451" s="206"/>
      <c r="E4451" s="206"/>
      <c r="F4451" s="206"/>
      <c r="G4451" s="206"/>
      <c r="H4451" s="161"/>
      <c r="I4451" s="206"/>
      <c r="J4451" s="206"/>
      <c r="L4451" s="206"/>
      <c r="M4451" s="153"/>
      <c r="N4451" s="126"/>
      <c r="O4451" s="153"/>
      <c r="P4451" s="153"/>
      <c r="Q4451" s="153"/>
      <c r="R4451" s="153"/>
      <c r="AG4451" s="162"/>
      <c r="AH4451" s="162"/>
      <c r="AI4451" s="162"/>
      <c r="AM4451" s="143"/>
      <c r="AN4451" s="143"/>
      <c r="AO4451" s="143"/>
      <c r="AP4451" s="143"/>
      <c r="AQ4451" s="143"/>
      <c r="AR4451" s="143"/>
      <c r="AS4451" s="143"/>
      <c r="AT4451" s="143"/>
      <c r="AU4451" s="143"/>
      <c r="AV4451" s="143"/>
      <c r="AW4451" s="143"/>
      <c r="AX4451" s="143"/>
      <c r="AY4451" s="143"/>
      <c r="AZ4451" s="143"/>
      <c r="BA4451" s="143"/>
      <c r="BB4451" s="143"/>
      <c r="BC4451" s="143"/>
      <c r="BD4451" s="143"/>
      <c r="BE4451" s="143"/>
      <c r="BF4451" s="143"/>
      <c r="BG4451" s="143"/>
      <c r="BH4451" s="143"/>
      <c r="BI4451" s="143"/>
      <c r="BJ4451" s="143"/>
      <c r="BK4451" s="143"/>
      <c r="BL4451" s="143"/>
      <c r="BM4451" s="143"/>
      <c r="BN4451" s="143"/>
      <c r="BO4451" s="143"/>
      <c r="BP4451" s="143"/>
      <c r="BT4451" s="143"/>
      <c r="BU4451" s="143"/>
      <c r="BV4451" s="143"/>
    </row>
    <row r="4452" spans="1:74" s="142" customFormat="1" x14ac:dyDescent="0.25">
      <c r="A4452" s="206"/>
      <c r="B4452" s="160"/>
      <c r="C4452" s="161"/>
      <c r="D4452" s="206"/>
      <c r="E4452" s="206"/>
      <c r="F4452" s="206"/>
      <c r="G4452" s="206"/>
      <c r="H4452" s="161"/>
      <c r="I4452" s="206"/>
      <c r="J4452" s="206"/>
      <c r="L4452" s="206"/>
      <c r="M4452" s="153"/>
      <c r="N4452" s="126"/>
      <c r="O4452" s="153"/>
      <c r="P4452" s="153"/>
      <c r="Q4452" s="153"/>
      <c r="R4452" s="153"/>
      <c r="AG4452" s="162"/>
      <c r="AH4452" s="162"/>
      <c r="AI4452" s="162"/>
      <c r="AM4452" s="143"/>
      <c r="AN4452" s="143"/>
      <c r="AO4452" s="143"/>
      <c r="AP4452" s="143"/>
      <c r="AQ4452" s="143"/>
      <c r="AR4452" s="143"/>
      <c r="AS4452" s="143"/>
      <c r="AT4452" s="143"/>
      <c r="AU4452" s="143"/>
      <c r="AV4452" s="143"/>
      <c r="AW4452" s="143"/>
      <c r="AX4452" s="143"/>
      <c r="AY4452" s="143"/>
      <c r="AZ4452" s="143"/>
      <c r="BA4452" s="143"/>
      <c r="BB4452" s="143"/>
      <c r="BC4452" s="143"/>
      <c r="BD4452" s="143"/>
      <c r="BE4452" s="143"/>
      <c r="BF4452" s="143"/>
      <c r="BG4452" s="143"/>
      <c r="BH4452" s="143"/>
      <c r="BI4452" s="143"/>
      <c r="BJ4452" s="143"/>
      <c r="BK4452" s="143"/>
      <c r="BL4452" s="143"/>
      <c r="BM4452" s="143"/>
      <c r="BN4452" s="143"/>
      <c r="BO4452" s="143"/>
      <c r="BP4452" s="143"/>
      <c r="BT4452" s="143"/>
      <c r="BU4452" s="143"/>
      <c r="BV4452" s="143"/>
    </row>
    <row r="4453" spans="1:74" s="142" customFormat="1" x14ac:dyDescent="0.25">
      <c r="A4453" s="206"/>
      <c r="B4453" s="160"/>
      <c r="C4453" s="161"/>
      <c r="D4453" s="206"/>
      <c r="E4453" s="206"/>
      <c r="F4453" s="206"/>
      <c r="G4453" s="206"/>
      <c r="H4453" s="161"/>
      <c r="I4453" s="206"/>
      <c r="J4453" s="206"/>
      <c r="L4453" s="206"/>
      <c r="M4453" s="153"/>
      <c r="N4453" s="126"/>
      <c r="O4453" s="153"/>
      <c r="P4453" s="153"/>
      <c r="Q4453" s="153"/>
      <c r="R4453" s="153"/>
      <c r="AG4453" s="162"/>
      <c r="AH4453" s="162"/>
      <c r="AI4453" s="162"/>
      <c r="AM4453" s="143"/>
      <c r="AN4453" s="143"/>
      <c r="AO4453" s="143"/>
      <c r="AP4453" s="143"/>
      <c r="AQ4453" s="143"/>
      <c r="AR4453" s="143"/>
      <c r="AS4453" s="143"/>
      <c r="AT4453" s="143"/>
      <c r="AU4453" s="143"/>
      <c r="AV4453" s="143"/>
      <c r="AW4453" s="143"/>
      <c r="AX4453" s="143"/>
      <c r="AY4453" s="143"/>
      <c r="AZ4453" s="143"/>
      <c r="BA4453" s="143"/>
      <c r="BB4453" s="143"/>
      <c r="BC4453" s="143"/>
      <c r="BD4453" s="143"/>
      <c r="BE4453" s="143"/>
      <c r="BF4453" s="143"/>
      <c r="BG4453" s="143"/>
      <c r="BH4453" s="143"/>
      <c r="BI4453" s="143"/>
      <c r="BJ4453" s="143"/>
      <c r="BK4453" s="143"/>
      <c r="BL4453" s="143"/>
      <c r="BM4453" s="143"/>
      <c r="BN4453" s="143"/>
      <c r="BO4453" s="143"/>
      <c r="BP4453" s="143"/>
      <c r="BT4453" s="143"/>
      <c r="BU4453" s="143"/>
      <c r="BV4453" s="143"/>
    </row>
    <row r="4454" spans="1:74" s="142" customFormat="1" x14ac:dyDescent="0.25">
      <c r="A4454" s="206"/>
      <c r="B4454" s="160"/>
      <c r="C4454" s="161"/>
      <c r="D4454" s="206"/>
      <c r="E4454" s="206"/>
      <c r="F4454" s="206"/>
      <c r="G4454" s="206"/>
      <c r="H4454" s="161"/>
      <c r="I4454" s="206"/>
      <c r="J4454" s="206"/>
      <c r="L4454" s="206"/>
      <c r="M4454" s="153"/>
      <c r="N4454" s="126"/>
      <c r="O4454" s="153"/>
      <c r="P4454" s="153"/>
      <c r="Q4454" s="153"/>
      <c r="R4454" s="153"/>
      <c r="AG4454" s="162"/>
      <c r="AH4454" s="162"/>
      <c r="AI4454" s="162"/>
      <c r="AM4454" s="143"/>
      <c r="AN4454" s="143"/>
      <c r="AO4454" s="143"/>
      <c r="AP4454" s="143"/>
      <c r="AQ4454" s="143"/>
      <c r="AR4454" s="143"/>
      <c r="AS4454" s="143"/>
      <c r="AT4454" s="143"/>
      <c r="AU4454" s="143"/>
      <c r="AV4454" s="143"/>
      <c r="AW4454" s="143"/>
      <c r="AX4454" s="143"/>
      <c r="AY4454" s="143"/>
      <c r="AZ4454" s="143"/>
      <c r="BA4454" s="143"/>
      <c r="BB4454" s="143"/>
      <c r="BC4454" s="143"/>
      <c r="BD4454" s="143"/>
      <c r="BE4454" s="143"/>
      <c r="BF4454" s="143"/>
      <c r="BG4454" s="143"/>
      <c r="BH4454" s="143"/>
      <c r="BI4454" s="143"/>
      <c r="BJ4454" s="143"/>
      <c r="BK4454" s="143"/>
      <c r="BL4454" s="143"/>
      <c r="BM4454" s="143"/>
      <c r="BN4454" s="143"/>
      <c r="BO4454" s="143"/>
      <c r="BP4454" s="143"/>
      <c r="BT4454" s="143"/>
      <c r="BU4454" s="143"/>
      <c r="BV4454" s="143"/>
    </row>
    <row r="4455" spans="1:74" s="142" customFormat="1" x14ac:dyDescent="0.25">
      <c r="A4455" s="206"/>
      <c r="B4455" s="160"/>
      <c r="C4455" s="161"/>
      <c r="D4455" s="206"/>
      <c r="E4455" s="206"/>
      <c r="F4455" s="206"/>
      <c r="G4455" s="206"/>
      <c r="H4455" s="161"/>
      <c r="I4455" s="206"/>
      <c r="J4455" s="206"/>
      <c r="L4455" s="206"/>
      <c r="M4455" s="153"/>
      <c r="N4455" s="126"/>
      <c r="O4455" s="153"/>
      <c r="P4455" s="153"/>
      <c r="Q4455" s="153"/>
      <c r="R4455" s="153"/>
      <c r="AG4455" s="162"/>
      <c r="AH4455" s="162"/>
      <c r="AI4455" s="162"/>
      <c r="AM4455" s="143"/>
      <c r="AN4455" s="143"/>
      <c r="AO4455" s="143"/>
      <c r="AP4455" s="143"/>
      <c r="AQ4455" s="143"/>
      <c r="AR4455" s="143"/>
      <c r="AS4455" s="143"/>
      <c r="AT4455" s="143"/>
      <c r="AU4455" s="143"/>
      <c r="AV4455" s="143"/>
      <c r="AW4455" s="143"/>
      <c r="AX4455" s="143"/>
      <c r="AY4455" s="143"/>
      <c r="AZ4455" s="143"/>
      <c r="BA4455" s="143"/>
      <c r="BB4455" s="143"/>
      <c r="BC4455" s="143"/>
      <c r="BD4455" s="143"/>
      <c r="BE4455" s="143"/>
      <c r="BF4455" s="143"/>
      <c r="BG4455" s="143"/>
      <c r="BH4455" s="143"/>
      <c r="BI4455" s="143"/>
      <c r="BJ4455" s="143"/>
      <c r="BK4455" s="143"/>
      <c r="BL4455" s="143"/>
      <c r="BM4455" s="143"/>
      <c r="BN4455" s="143"/>
      <c r="BO4455" s="143"/>
      <c r="BP4455" s="143"/>
      <c r="BT4455" s="143"/>
      <c r="BU4455" s="143"/>
      <c r="BV4455" s="143"/>
    </row>
    <row r="4456" spans="1:74" s="142" customFormat="1" x14ac:dyDescent="0.25">
      <c r="A4456" s="206"/>
      <c r="B4456" s="160"/>
      <c r="C4456" s="161"/>
      <c r="D4456" s="206"/>
      <c r="E4456" s="206"/>
      <c r="F4456" s="206"/>
      <c r="G4456" s="206"/>
      <c r="H4456" s="161"/>
      <c r="I4456" s="206"/>
      <c r="J4456" s="206"/>
      <c r="L4456" s="206"/>
      <c r="M4456" s="153"/>
      <c r="N4456" s="126"/>
      <c r="O4456" s="153"/>
      <c r="P4456" s="153"/>
      <c r="Q4456" s="153"/>
      <c r="R4456" s="153"/>
      <c r="AG4456" s="162"/>
      <c r="AH4456" s="162"/>
      <c r="AI4456" s="162"/>
      <c r="AM4456" s="143"/>
      <c r="AN4456" s="143"/>
      <c r="AO4456" s="143"/>
      <c r="AP4456" s="143"/>
      <c r="AQ4456" s="143"/>
      <c r="AR4456" s="143"/>
      <c r="AS4456" s="143"/>
      <c r="AT4456" s="143"/>
      <c r="AU4456" s="143"/>
      <c r="AV4456" s="143"/>
      <c r="AW4456" s="143"/>
      <c r="AX4456" s="143"/>
      <c r="AY4456" s="143"/>
      <c r="AZ4456" s="143"/>
      <c r="BA4456" s="143"/>
      <c r="BB4456" s="143"/>
      <c r="BC4456" s="143"/>
      <c r="BD4456" s="143"/>
      <c r="BE4456" s="143"/>
      <c r="BF4456" s="143"/>
      <c r="BG4456" s="143"/>
      <c r="BH4456" s="143"/>
      <c r="BI4456" s="143"/>
      <c r="BJ4456" s="143"/>
      <c r="BK4456" s="143"/>
      <c r="BL4456" s="143"/>
      <c r="BM4456" s="143"/>
      <c r="BN4456" s="143"/>
      <c r="BO4456" s="143"/>
      <c r="BP4456" s="143"/>
      <c r="BT4456" s="143"/>
      <c r="BU4456" s="143"/>
      <c r="BV4456" s="143"/>
    </row>
    <row r="4457" spans="1:74" s="147" customFormat="1" x14ac:dyDescent="0.25">
      <c r="A4457" s="146"/>
      <c r="B4457" s="163"/>
      <c r="C4457" s="145"/>
      <c r="D4457" s="146"/>
      <c r="E4457" s="146"/>
      <c r="F4457" s="146"/>
      <c r="G4457" s="146"/>
      <c r="H4457" s="145"/>
      <c r="I4457" s="146"/>
      <c r="J4457" s="146"/>
      <c r="L4457" s="146"/>
      <c r="M4457" s="149"/>
      <c r="N4457" s="148"/>
      <c r="O4457" s="149"/>
      <c r="P4457" s="149"/>
      <c r="Q4457" s="149"/>
      <c r="R4457" s="149"/>
      <c r="AG4457" s="164"/>
      <c r="AH4457" s="164"/>
      <c r="AI4457" s="164"/>
      <c r="AM4457" s="143"/>
      <c r="AN4457" s="143"/>
      <c r="AO4457" s="143"/>
      <c r="AP4457" s="143"/>
      <c r="AQ4457" s="143"/>
      <c r="AR4457" s="143"/>
      <c r="AS4457" s="143"/>
      <c r="AT4457" s="143"/>
      <c r="AU4457" s="143"/>
      <c r="AV4457" s="143"/>
      <c r="AW4457" s="143"/>
      <c r="AX4457" s="143"/>
      <c r="AY4457" s="143"/>
      <c r="AZ4457" s="143"/>
      <c r="BA4457" s="143"/>
      <c r="BB4457" s="143"/>
      <c r="BC4457" s="143"/>
      <c r="BD4457" s="143"/>
      <c r="BE4457" s="143"/>
      <c r="BF4457" s="143"/>
      <c r="BG4457" s="143"/>
      <c r="BH4457" s="143"/>
      <c r="BI4457" s="143"/>
      <c r="BJ4457" s="143"/>
      <c r="BK4457" s="143"/>
      <c r="BL4457" s="143"/>
      <c r="BM4457" s="143"/>
      <c r="BN4457" s="143"/>
      <c r="BO4457" s="143"/>
      <c r="BP4457" s="143"/>
      <c r="BT4457" s="143"/>
      <c r="BU4457" s="143"/>
      <c r="BV4457" s="143"/>
    </row>
    <row r="4458" spans="1:74" x14ac:dyDescent="0.25">
      <c r="Z4458" s="16"/>
    </row>
  </sheetData>
  <sheetProtection selectLockedCells="1" selectUnlockedCells="1"/>
  <autoFilter ref="A1:BV260"/>
  <mergeCells count="13">
    <mergeCell ref="BA267:BB267"/>
    <mergeCell ref="A2:AL2"/>
    <mergeCell ref="L8:N8"/>
    <mergeCell ref="P8:R8"/>
    <mergeCell ref="S8:X8"/>
    <mergeCell ref="Z8:AJ8"/>
    <mergeCell ref="H305:I305"/>
    <mergeCell ref="K305:N305"/>
    <mergeCell ref="Q305:S305"/>
    <mergeCell ref="W305:AA305"/>
    <mergeCell ref="H306:I306"/>
    <mergeCell ref="K306:N306"/>
    <mergeCell ref="X306:Z306"/>
  </mergeCells>
  <pageMargins left="0.70866141732283472" right="0.70866141732283472" top="0.74803149606299213" bottom="0.74803149606299213" header="0.31496062992125984" footer="0.31496062992125984"/>
  <pageSetup scale="1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2017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plascencia</dc:creator>
  <cp:lastModifiedBy>Isela Villaverde</cp:lastModifiedBy>
  <cp:revision/>
  <cp:lastPrinted>2017-12-26T17:30:30Z</cp:lastPrinted>
  <dcterms:created xsi:type="dcterms:W3CDTF">2016-08-25T18:05:36Z</dcterms:created>
  <dcterms:modified xsi:type="dcterms:W3CDTF">2018-03-13T19:47:34Z</dcterms:modified>
</cp:coreProperties>
</file>